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Staff Task Schedule\"/>
    </mc:Choice>
  </mc:AlternateContent>
  <xr:revisionPtr revIDLastSave="34" documentId="8_{434DCFE9-0582-4668-8C2D-4BD4666CEDE9}" xr6:coauthVersionLast="45" xr6:coauthVersionMax="45" xr10:uidLastSave="{3D78C3BB-FB04-451A-974A-308A4BA259BD}"/>
  <workbookProtection workbookAlgorithmName="SHA-512" workbookHashValue="ioJiEMixRH6h4TCOmEMJQVrdJNP/qhGmLoYVE7p+TbSZSQi03WvS/w5O9xxfLtR4e13ULiIdjmuwLo62bg4hYA==" workbookSaltValue="EbolsiVxD7gTPW4sLYHn2g==" workbookSpinCount="100000" lockStructure="1"/>
  <bookViews>
    <workbookView xWindow="-120" yWindow="-120" windowWidth="20730" windowHeight="11160" xr2:uid="{057F3F6D-160F-4AEE-8EF0-DA8470BD6BE2}"/>
  </bookViews>
  <sheets>
    <sheet name="Intro &amp; Setup" sheetId="1" r:id="rId1"/>
    <sheet name="Tasks" sheetId="2" r:id="rId2"/>
    <sheet name="Filterable Report" sheetId="3" r:id="rId3"/>
  </sheets>
  <definedNames>
    <definedName name="_xlnm._FilterDatabase" localSheetId="1" hidden="1">Tasks!$B$10:$R$20</definedName>
    <definedName name="_xlnm.Print_Area" localSheetId="2">'Filterable Report'!$A$1:$AT$99</definedName>
    <definedName name="_xlnm.Print_Area" localSheetId="0">'Intro &amp; Setup'!$A$1:$AT$55</definedName>
    <definedName name="_xlnm.Print_Area" localSheetId="1">Tasks!$A$1:$S$1011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Y34" i="1" l="1"/>
  <c r="AY35" i="1"/>
  <c r="AY36" i="1"/>
  <c r="AY37" i="1"/>
  <c r="AY33" i="1"/>
  <c r="AY27" i="1"/>
  <c r="AY26" i="1"/>
  <c r="AY25" i="1"/>
  <c r="AY24" i="1"/>
  <c r="AY23" i="1"/>
  <c r="AY22" i="1"/>
  <c r="AY21" i="1"/>
  <c r="AY20" i="1"/>
  <c r="AY19" i="1"/>
  <c r="AY18" i="1"/>
  <c r="AW37" i="1"/>
  <c r="AW36" i="1"/>
  <c r="AW35" i="1"/>
  <c r="AW34" i="1"/>
  <c r="AW33" i="1"/>
  <c r="AW32" i="1"/>
  <c r="AW31" i="1"/>
  <c r="AW30" i="1"/>
  <c r="AW29" i="1"/>
  <c r="AW28" i="1"/>
  <c r="AW27" i="1"/>
  <c r="AW26" i="1"/>
  <c r="AW25" i="1"/>
  <c r="AW24" i="1"/>
  <c r="AW23" i="1"/>
  <c r="AW22" i="1"/>
  <c r="AW21" i="1"/>
  <c r="AW20" i="1"/>
  <c r="AW19" i="1"/>
  <c r="AW18" i="1"/>
  <c r="BH22" i="3"/>
  <c r="BG22" i="3"/>
  <c r="BF22" i="3"/>
  <c r="BE22" i="3"/>
  <c r="BD22" i="3"/>
  <c r="AE9" i="2"/>
  <c r="AD9" i="2"/>
  <c r="BA37" i="3"/>
  <c r="BA29" i="3"/>
  <c r="BA30" i="3"/>
  <c r="BA31" i="3"/>
  <c r="BA32" i="3"/>
  <c r="BA33" i="3"/>
  <c r="BA34" i="3"/>
  <c r="BA35" i="3"/>
  <c r="BA36" i="3"/>
  <c r="BA28" i="3"/>
  <c r="BA21" i="3" l="1"/>
  <c r="BA22" i="3"/>
  <c r="BA23" i="3"/>
  <c r="BA24" i="3"/>
  <c r="BA6" i="3"/>
  <c r="BA7" i="3"/>
  <c r="BA8" i="3"/>
  <c r="BA9" i="3"/>
  <c r="BA10" i="3"/>
  <c r="BA11" i="3"/>
  <c r="BA12" i="3"/>
  <c r="BA13" i="3"/>
  <c r="BA14" i="3"/>
  <c r="BA15" i="3"/>
  <c r="BA16" i="3"/>
  <c r="BA17" i="3"/>
  <c r="BA18" i="3"/>
  <c r="BA19" i="3"/>
  <c r="BA20" i="3"/>
  <c r="BA5" i="3"/>
  <c r="BA43" i="3"/>
  <c r="BA44" i="3" s="1"/>
  <c r="BA45" i="3" s="1"/>
  <c r="BA46" i="3" s="1"/>
  <c r="BA47" i="3" s="1"/>
  <c r="BA48" i="3" s="1"/>
  <c r="BA49" i="3" s="1"/>
  <c r="BA50" i="3" s="1"/>
  <c r="BA51" i="3" s="1"/>
  <c r="BA52" i="3" s="1"/>
  <c r="BA53" i="3" s="1"/>
  <c r="BA54" i="3" s="1"/>
  <c r="BA55" i="3" s="1"/>
  <c r="BA56" i="3" s="1"/>
  <c r="BA57" i="3" s="1"/>
  <c r="BA58" i="3" s="1"/>
  <c r="BA59" i="3" s="1"/>
  <c r="BA60" i="3" s="1"/>
  <c r="BA61" i="3" s="1"/>
  <c r="BA62" i="3" s="1"/>
  <c r="BA63" i="3" s="1"/>
  <c r="BA64" i="3" s="1"/>
  <c r="BA65" i="3" s="1"/>
  <c r="BA66" i="3" s="1"/>
  <c r="BA67" i="3" s="1"/>
  <c r="BA68" i="3" s="1"/>
  <c r="BA69" i="3" s="1"/>
  <c r="BA70" i="3" s="1"/>
  <c r="BA71" i="3" s="1"/>
  <c r="BA72" i="3" s="1"/>
  <c r="BA73" i="3" s="1"/>
  <c r="BA74" i="3" s="1"/>
  <c r="BA75" i="3" s="1"/>
  <c r="BA76" i="3" s="1"/>
  <c r="BA77" i="3" s="1"/>
  <c r="BA78" i="3" s="1"/>
  <c r="BA79" i="3" s="1"/>
  <c r="BA80" i="3" s="1"/>
  <c r="BA81" i="3" s="1"/>
  <c r="BA82" i="3" s="1"/>
  <c r="BA83" i="3" s="1"/>
  <c r="BA84" i="3" s="1"/>
  <c r="BA85" i="3" s="1"/>
  <c r="BA86" i="3" s="1"/>
  <c r="BA87" i="3" s="1"/>
  <c r="BA88" i="3" s="1"/>
  <c r="BA89" i="3" s="1"/>
  <c r="BA90" i="3" s="1"/>
  <c r="BA91" i="3" s="1"/>
  <c r="BA92" i="3" s="1"/>
  <c r="BA93" i="3" s="1"/>
  <c r="BA94" i="3" s="1"/>
  <c r="BA95" i="3" s="1"/>
  <c r="BA96" i="3" s="1"/>
  <c r="BA97" i="3" s="1"/>
  <c r="BA98" i="3" s="1"/>
  <c r="B2" i="3"/>
  <c r="AB1010" i="2" l="1"/>
  <c r="AD1010" i="2" s="1"/>
  <c r="AB1009" i="2"/>
  <c r="AD1009" i="2" s="1"/>
  <c r="AB1008" i="2"/>
  <c r="AD1008" i="2" s="1"/>
  <c r="AB1007" i="2"/>
  <c r="AB1006" i="2"/>
  <c r="AD1006" i="2" s="1"/>
  <c r="AB1005" i="2"/>
  <c r="AD1005" i="2" s="1"/>
  <c r="AB1004" i="2"/>
  <c r="AD1004" i="2" s="1"/>
  <c r="AB1003" i="2"/>
  <c r="AB1002" i="2"/>
  <c r="AD1002" i="2" s="1"/>
  <c r="AB1001" i="2"/>
  <c r="AD1001" i="2" s="1"/>
  <c r="AB1000" i="2"/>
  <c r="AD1000" i="2" s="1"/>
  <c r="AB999" i="2"/>
  <c r="AB998" i="2"/>
  <c r="AD998" i="2" s="1"/>
  <c r="AB997" i="2"/>
  <c r="AD997" i="2" s="1"/>
  <c r="AB996" i="2"/>
  <c r="AD996" i="2" s="1"/>
  <c r="AB995" i="2"/>
  <c r="AB994" i="2"/>
  <c r="AD994" i="2" s="1"/>
  <c r="AB993" i="2"/>
  <c r="AD993" i="2" s="1"/>
  <c r="AB992" i="2"/>
  <c r="AD992" i="2" s="1"/>
  <c r="AB991" i="2"/>
  <c r="AB990" i="2"/>
  <c r="AD990" i="2" s="1"/>
  <c r="AB989" i="2"/>
  <c r="AD989" i="2" s="1"/>
  <c r="AB988" i="2"/>
  <c r="AD988" i="2" s="1"/>
  <c r="AB987" i="2"/>
  <c r="AB986" i="2"/>
  <c r="AD986" i="2" s="1"/>
  <c r="AB985" i="2"/>
  <c r="AD985" i="2" s="1"/>
  <c r="AB984" i="2"/>
  <c r="AD984" i="2" s="1"/>
  <c r="AB983" i="2"/>
  <c r="AB982" i="2"/>
  <c r="AD982" i="2" s="1"/>
  <c r="AB981" i="2"/>
  <c r="AD981" i="2" s="1"/>
  <c r="AB980" i="2"/>
  <c r="AD980" i="2" s="1"/>
  <c r="AB979" i="2"/>
  <c r="AB978" i="2"/>
  <c r="AD978" i="2" s="1"/>
  <c r="AB977" i="2"/>
  <c r="AD977" i="2" s="1"/>
  <c r="AB976" i="2"/>
  <c r="AD976" i="2" s="1"/>
  <c r="AB975" i="2"/>
  <c r="AB974" i="2"/>
  <c r="AD974" i="2" s="1"/>
  <c r="AB973" i="2"/>
  <c r="AD973" i="2" s="1"/>
  <c r="AB972" i="2"/>
  <c r="AD972" i="2" s="1"/>
  <c r="AB971" i="2"/>
  <c r="AB970" i="2"/>
  <c r="AD970" i="2" s="1"/>
  <c r="AB969" i="2"/>
  <c r="AD969" i="2" s="1"/>
  <c r="AB968" i="2"/>
  <c r="AD968" i="2" s="1"/>
  <c r="AB967" i="2"/>
  <c r="AB966" i="2"/>
  <c r="AD966" i="2" s="1"/>
  <c r="AB965" i="2"/>
  <c r="AD965" i="2" s="1"/>
  <c r="AB964" i="2"/>
  <c r="AD964" i="2" s="1"/>
  <c r="AB963" i="2"/>
  <c r="AB962" i="2"/>
  <c r="AD962" i="2" s="1"/>
  <c r="AB961" i="2"/>
  <c r="AD961" i="2" s="1"/>
  <c r="AB960" i="2"/>
  <c r="AD960" i="2" s="1"/>
  <c r="AB959" i="2"/>
  <c r="AB958" i="2"/>
  <c r="AD958" i="2" s="1"/>
  <c r="AB957" i="2"/>
  <c r="AD957" i="2" s="1"/>
  <c r="AB956" i="2"/>
  <c r="AD956" i="2" s="1"/>
  <c r="AB955" i="2"/>
  <c r="AB954" i="2"/>
  <c r="AD954" i="2" s="1"/>
  <c r="AB953" i="2"/>
  <c r="AD953" i="2" s="1"/>
  <c r="AB952" i="2"/>
  <c r="AD952" i="2" s="1"/>
  <c r="AB951" i="2"/>
  <c r="AB950" i="2"/>
  <c r="AD950" i="2" s="1"/>
  <c r="AB949" i="2"/>
  <c r="AD949" i="2" s="1"/>
  <c r="AB948" i="2"/>
  <c r="AD948" i="2" s="1"/>
  <c r="AB947" i="2"/>
  <c r="AD947" i="2" s="1"/>
  <c r="AB946" i="2"/>
  <c r="AD946" i="2" s="1"/>
  <c r="AB945" i="2"/>
  <c r="AD945" i="2" s="1"/>
  <c r="AB944" i="2"/>
  <c r="AD944" i="2" s="1"/>
  <c r="AB943" i="2"/>
  <c r="AB942" i="2"/>
  <c r="AD942" i="2" s="1"/>
  <c r="AB941" i="2"/>
  <c r="AD941" i="2" s="1"/>
  <c r="AB940" i="2"/>
  <c r="AD940" i="2" s="1"/>
  <c r="AB939" i="2"/>
  <c r="AB938" i="2"/>
  <c r="AD938" i="2" s="1"/>
  <c r="AB937" i="2"/>
  <c r="AD937" i="2" s="1"/>
  <c r="AB936" i="2"/>
  <c r="AD936" i="2" s="1"/>
  <c r="AB935" i="2"/>
  <c r="AB934" i="2"/>
  <c r="AD934" i="2" s="1"/>
  <c r="AB933" i="2"/>
  <c r="AD933" i="2" s="1"/>
  <c r="AB932" i="2"/>
  <c r="AD932" i="2" s="1"/>
  <c r="AB931" i="2"/>
  <c r="AB930" i="2"/>
  <c r="AD930" i="2" s="1"/>
  <c r="AB929" i="2"/>
  <c r="AD929" i="2" s="1"/>
  <c r="AB928" i="2"/>
  <c r="AD928" i="2" s="1"/>
  <c r="AB927" i="2"/>
  <c r="AB926" i="2"/>
  <c r="AD926" i="2" s="1"/>
  <c r="AB925" i="2"/>
  <c r="AD925" i="2" s="1"/>
  <c r="AB924" i="2"/>
  <c r="AD924" i="2" s="1"/>
  <c r="AB923" i="2"/>
  <c r="AB922" i="2"/>
  <c r="AD922" i="2" s="1"/>
  <c r="AB921" i="2"/>
  <c r="AD921" i="2" s="1"/>
  <c r="AB920" i="2"/>
  <c r="AD920" i="2" s="1"/>
  <c r="AB919" i="2"/>
  <c r="AB918" i="2"/>
  <c r="AD918" i="2" s="1"/>
  <c r="AB917" i="2"/>
  <c r="AD917" i="2" s="1"/>
  <c r="AB916" i="2"/>
  <c r="AD916" i="2" s="1"/>
  <c r="AB915" i="2"/>
  <c r="AB914" i="2"/>
  <c r="AD914" i="2" s="1"/>
  <c r="AB913" i="2"/>
  <c r="AD913" i="2" s="1"/>
  <c r="AB912" i="2"/>
  <c r="AD912" i="2" s="1"/>
  <c r="AB911" i="2"/>
  <c r="AB910" i="2"/>
  <c r="AD910" i="2" s="1"/>
  <c r="AB909" i="2"/>
  <c r="AD909" i="2" s="1"/>
  <c r="AB908" i="2"/>
  <c r="AD908" i="2" s="1"/>
  <c r="AB907" i="2"/>
  <c r="AB906" i="2"/>
  <c r="AD906" i="2" s="1"/>
  <c r="AB905" i="2"/>
  <c r="AD905" i="2" s="1"/>
  <c r="AB904" i="2"/>
  <c r="AD904" i="2" s="1"/>
  <c r="AB903" i="2"/>
  <c r="AB902" i="2"/>
  <c r="AD902" i="2" s="1"/>
  <c r="AB901" i="2"/>
  <c r="AD901" i="2" s="1"/>
  <c r="AB900" i="2"/>
  <c r="AD900" i="2" s="1"/>
  <c r="AB899" i="2"/>
  <c r="AB898" i="2"/>
  <c r="AD898" i="2" s="1"/>
  <c r="AB897" i="2"/>
  <c r="AD897" i="2" s="1"/>
  <c r="AB896" i="2"/>
  <c r="AD896" i="2" s="1"/>
  <c r="AB895" i="2"/>
  <c r="AB894" i="2"/>
  <c r="AD894" i="2" s="1"/>
  <c r="AB893" i="2"/>
  <c r="AD893" i="2" s="1"/>
  <c r="AB892" i="2"/>
  <c r="AD892" i="2" s="1"/>
  <c r="AB891" i="2"/>
  <c r="AB890" i="2"/>
  <c r="AD890" i="2" s="1"/>
  <c r="AB889" i="2"/>
  <c r="AD889" i="2" s="1"/>
  <c r="AB888" i="2"/>
  <c r="AD888" i="2" s="1"/>
  <c r="AB887" i="2"/>
  <c r="AB886" i="2"/>
  <c r="AD886" i="2" s="1"/>
  <c r="AB885" i="2"/>
  <c r="AD885" i="2" s="1"/>
  <c r="AB884" i="2"/>
  <c r="AD884" i="2" s="1"/>
  <c r="AB883" i="2"/>
  <c r="AB882" i="2"/>
  <c r="AD882" i="2" s="1"/>
  <c r="AB881" i="2"/>
  <c r="AD881" i="2" s="1"/>
  <c r="AB880" i="2"/>
  <c r="AD880" i="2" s="1"/>
  <c r="AB879" i="2"/>
  <c r="AB878" i="2"/>
  <c r="AD878" i="2" s="1"/>
  <c r="AB877" i="2"/>
  <c r="AD877" i="2" s="1"/>
  <c r="AB876" i="2"/>
  <c r="AD876" i="2" s="1"/>
  <c r="AB875" i="2"/>
  <c r="AB874" i="2"/>
  <c r="AD874" i="2" s="1"/>
  <c r="AB873" i="2"/>
  <c r="AD873" i="2" s="1"/>
  <c r="AB872" i="2"/>
  <c r="AD872" i="2" s="1"/>
  <c r="AB871" i="2"/>
  <c r="AB870" i="2"/>
  <c r="AD870" i="2" s="1"/>
  <c r="AB869" i="2"/>
  <c r="AD869" i="2" s="1"/>
  <c r="AB868" i="2"/>
  <c r="AD868" i="2" s="1"/>
  <c r="AB867" i="2"/>
  <c r="AB866" i="2"/>
  <c r="AD866" i="2" s="1"/>
  <c r="AB865" i="2"/>
  <c r="AD865" i="2" s="1"/>
  <c r="AB864" i="2"/>
  <c r="AD864" i="2" s="1"/>
  <c r="AB863" i="2"/>
  <c r="AB862" i="2"/>
  <c r="AD862" i="2" s="1"/>
  <c r="AB861" i="2"/>
  <c r="AD861" i="2" s="1"/>
  <c r="AB860" i="2"/>
  <c r="AD860" i="2" s="1"/>
  <c r="AB859" i="2"/>
  <c r="AB858" i="2"/>
  <c r="AD858" i="2" s="1"/>
  <c r="AB857" i="2"/>
  <c r="AD857" i="2" s="1"/>
  <c r="AB856" i="2"/>
  <c r="AD856" i="2" s="1"/>
  <c r="AB855" i="2"/>
  <c r="AB854" i="2"/>
  <c r="AD854" i="2" s="1"/>
  <c r="AB853" i="2"/>
  <c r="AD853" i="2" s="1"/>
  <c r="AB852" i="2"/>
  <c r="AD852" i="2" s="1"/>
  <c r="AB851" i="2"/>
  <c r="AD851" i="2" s="1"/>
  <c r="AB850" i="2"/>
  <c r="AD850" i="2" s="1"/>
  <c r="AB849" i="2"/>
  <c r="AD849" i="2" s="1"/>
  <c r="AB848" i="2"/>
  <c r="AD848" i="2" s="1"/>
  <c r="AB847" i="2"/>
  <c r="AB846" i="2"/>
  <c r="AD846" i="2" s="1"/>
  <c r="AB845" i="2"/>
  <c r="AD845" i="2" s="1"/>
  <c r="AB844" i="2"/>
  <c r="AD844" i="2" s="1"/>
  <c r="AB843" i="2"/>
  <c r="AB842" i="2"/>
  <c r="AD842" i="2" s="1"/>
  <c r="AB841" i="2"/>
  <c r="AD841" i="2" s="1"/>
  <c r="AB840" i="2"/>
  <c r="AD840" i="2" s="1"/>
  <c r="AB839" i="2"/>
  <c r="AB838" i="2"/>
  <c r="AD838" i="2" s="1"/>
  <c r="AB837" i="2"/>
  <c r="AD837" i="2" s="1"/>
  <c r="AB836" i="2"/>
  <c r="AD836" i="2" s="1"/>
  <c r="AB835" i="2"/>
  <c r="AB834" i="2"/>
  <c r="AD834" i="2" s="1"/>
  <c r="AB833" i="2"/>
  <c r="AD833" i="2" s="1"/>
  <c r="AB832" i="2"/>
  <c r="AD832" i="2" s="1"/>
  <c r="AB831" i="2"/>
  <c r="AB830" i="2"/>
  <c r="AD830" i="2" s="1"/>
  <c r="AB829" i="2"/>
  <c r="AD829" i="2" s="1"/>
  <c r="AB828" i="2"/>
  <c r="AD828" i="2" s="1"/>
  <c r="AB827" i="2"/>
  <c r="AB826" i="2"/>
  <c r="AD826" i="2" s="1"/>
  <c r="AB825" i="2"/>
  <c r="AD825" i="2" s="1"/>
  <c r="AB824" i="2"/>
  <c r="AD824" i="2" s="1"/>
  <c r="AB823" i="2"/>
  <c r="AB822" i="2"/>
  <c r="AD822" i="2" s="1"/>
  <c r="AB821" i="2"/>
  <c r="AD821" i="2" s="1"/>
  <c r="AB820" i="2"/>
  <c r="AD820" i="2" s="1"/>
  <c r="AB819" i="2"/>
  <c r="AB818" i="2"/>
  <c r="AD818" i="2" s="1"/>
  <c r="AB817" i="2"/>
  <c r="AD817" i="2" s="1"/>
  <c r="AB816" i="2"/>
  <c r="AD816" i="2" s="1"/>
  <c r="AB815" i="2"/>
  <c r="AB814" i="2"/>
  <c r="AD814" i="2" s="1"/>
  <c r="AB813" i="2"/>
  <c r="AD813" i="2" s="1"/>
  <c r="AB812" i="2"/>
  <c r="AD812" i="2" s="1"/>
  <c r="AB811" i="2"/>
  <c r="AB810" i="2"/>
  <c r="AD810" i="2" s="1"/>
  <c r="AB809" i="2"/>
  <c r="AD809" i="2" s="1"/>
  <c r="AB808" i="2"/>
  <c r="AD808" i="2" s="1"/>
  <c r="AB807" i="2"/>
  <c r="AB806" i="2"/>
  <c r="AD806" i="2" s="1"/>
  <c r="AB805" i="2"/>
  <c r="AD805" i="2" s="1"/>
  <c r="AB804" i="2"/>
  <c r="AD804" i="2" s="1"/>
  <c r="AB803" i="2"/>
  <c r="AB802" i="2"/>
  <c r="AD802" i="2" s="1"/>
  <c r="AB801" i="2"/>
  <c r="AD801" i="2" s="1"/>
  <c r="AB800" i="2"/>
  <c r="AD800" i="2" s="1"/>
  <c r="AB799" i="2"/>
  <c r="AB798" i="2"/>
  <c r="AD798" i="2" s="1"/>
  <c r="AB797" i="2"/>
  <c r="AD797" i="2" s="1"/>
  <c r="AB796" i="2"/>
  <c r="AD796" i="2" s="1"/>
  <c r="AB795" i="2"/>
  <c r="AB794" i="2"/>
  <c r="AD794" i="2" s="1"/>
  <c r="AB793" i="2"/>
  <c r="AD793" i="2" s="1"/>
  <c r="AB792" i="2"/>
  <c r="AD792" i="2" s="1"/>
  <c r="AB791" i="2"/>
  <c r="AB790" i="2"/>
  <c r="AD790" i="2" s="1"/>
  <c r="AB789" i="2"/>
  <c r="AD789" i="2" s="1"/>
  <c r="AB788" i="2"/>
  <c r="AD788" i="2" s="1"/>
  <c r="AB787" i="2"/>
  <c r="AB786" i="2"/>
  <c r="AD786" i="2" s="1"/>
  <c r="AB785" i="2"/>
  <c r="AD785" i="2" s="1"/>
  <c r="AB784" i="2"/>
  <c r="AD784" i="2" s="1"/>
  <c r="AB783" i="2"/>
  <c r="AB782" i="2"/>
  <c r="AD782" i="2" s="1"/>
  <c r="AB781" i="2"/>
  <c r="AD781" i="2" s="1"/>
  <c r="AB780" i="2"/>
  <c r="AD780" i="2" s="1"/>
  <c r="AB779" i="2"/>
  <c r="AB778" i="2"/>
  <c r="AD778" i="2" s="1"/>
  <c r="AB777" i="2"/>
  <c r="AD777" i="2" s="1"/>
  <c r="AB776" i="2"/>
  <c r="AD776" i="2" s="1"/>
  <c r="AB775" i="2"/>
  <c r="AB774" i="2"/>
  <c r="AD774" i="2" s="1"/>
  <c r="AB773" i="2"/>
  <c r="AD773" i="2" s="1"/>
  <c r="AB772" i="2"/>
  <c r="AD772" i="2" s="1"/>
  <c r="AB771" i="2"/>
  <c r="AB770" i="2"/>
  <c r="AD770" i="2" s="1"/>
  <c r="AB769" i="2"/>
  <c r="AD769" i="2" s="1"/>
  <c r="AB768" i="2"/>
  <c r="AD768" i="2" s="1"/>
  <c r="AB767" i="2"/>
  <c r="AB766" i="2"/>
  <c r="AD766" i="2" s="1"/>
  <c r="AB765" i="2"/>
  <c r="AD765" i="2" s="1"/>
  <c r="AB764" i="2"/>
  <c r="AD764" i="2" s="1"/>
  <c r="AB763" i="2"/>
  <c r="AB762" i="2"/>
  <c r="AD762" i="2" s="1"/>
  <c r="AB761" i="2"/>
  <c r="AD761" i="2" s="1"/>
  <c r="AB760" i="2"/>
  <c r="AD760" i="2" s="1"/>
  <c r="AB759" i="2"/>
  <c r="AB758" i="2"/>
  <c r="AD758" i="2" s="1"/>
  <c r="AB757" i="2"/>
  <c r="AD757" i="2" s="1"/>
  <c r="AB756" i="2"/>
  <c r="AD756" i="2" s="1"/>
  <c r="AB755" i="2"/>
  <c r="AB754" i="2"/>
  <c r="AD754" i="2" s="1"/>
  <c r="AB753" i="2"/>
  <c r="AD753" i="2" s="1"/>
  <c r="AB752" i="2"/>
  <c r="AD752" i="2" s="1"/>
  <c r="AB751" i="2"/>
  <c r="AB750" i="2"/>
  <c r="AD750" i="2" s="1"/>
  <c r="AB749" i="2"/>
  <c r="AD749" i="2" s="1"/>
  <c r="AB748" i="2"/>
  <c r="AD748" i="2" s="1"/>
  <c r="AB747" i="2"/>
  <c r="AB746" i="2"/>
  <c r="AD746" i="2" s="1"/>
  <c r="AB745" i="2"/>
  <c r="AD745" i="2" s="1"/>
  <c r="AB744" i="2"/>
  <c r="AD744" i="2" s="1"/>
  <c r="AB743" i="2"/>
  <c r="AB742" i="2"/>
  <c r="AD742" i="2" s="1"/>
  <c r="AB741" i="2"/>
  <c r="AD741" i="2" s="1"/>
  <c r="AB740" i="2"/>
  <c r="AD740" i="2" s="1"/>
  <c r="AB739" i="2"/>
  <c r="AB738" i="2"/>
  <c r="AD738" i="2" s="1"/>
  <c r="AB737" i="2"/>
  <c r="AD737" i="2" s="1"/>
  <c r="AB736" i="2"/>
  <c r="AD736" i="2" s="1"/>
  <c r="AB735" i="2"/>
  <c r="AB734" i="2"/>
  <c r="AD734" i="2" s="1"/>
  <c r="AB733" i="2"/>
  <c r="AD733" i="2" s="1"/>
  <c r="AB732" i="2"/>
  <c r="AD732" i="2" s="1"/>
  <c r="AB731" i="2"/>
  <c r="AB730" i="2"/>
  <c r="AD730" i="2" s="1"/>
  <c r="AB729" i="2"/>
  <c r="AD729" i="2" s="1"/>
  <c r="AB728" i="2"/>
  <c r="AD728" i="2" s="1"/>
  <c r="AB727" i="2"/>
  <c r="AB726" i="2"/>
  <c r="AD726" i="2" s="1"/>
  <c r="AB725" i="2"/>
  <c r="AD725" i="2" s="1"/>
  <c r="AB724" i="2"/>
  <c r="AD724" i="2" s="1"/>
  <c r="AB723" i="2"/>
  <c r="AB722" i="2"/>
  <c r="AD722" i="2" s="1"/>
  <c r="AB721" i="2"/>
  <c r="AD721" i="2" s="1"/>
  <c r="AB720" i="2"/>
  <c r="AD720" i="2" s="1"/>
  <c r="AB719" i="2"/>
  <c r="AB718" i="2"/>
  <c r="AD718" i="2" s="1"/>
  <c r="AB717" i="2"/>
  <c r="AD717" i="2" s="1"/>
  <c r="AB716" i="2"/>
  <c r="AD716" i="2" s="1"/>
  <c r="AB715" i="2"/>
  <c r="AB714" i="2"/>
  <c r="AD714" i="2" s="1"/>
  <c r="AB713" i="2"/>
  <c r="AD713" i="2" s="1"/>
  <c r="AB712" i="2"/>
  <c r="AD712" i="2" s="1"/>
  <c r="AB711" i="2"/>
  <c r="AB710" i="2"/>
  <c r="AD710" i="2" s="1"/>
  <c r="AB709" i="2"/>
  <c r="AD709" i="2" s="1"/>
  <c r="AB708" i="2"/>
  <c r="AD708" i="2" s="1"/>
  <c r="AB707" i="2"/>
  <c r="AB706" i="2"/>
  <c r="AD706" i="2" s="1"/>
  <c r="AB705" i="2"/>
  <c r="AD705" i="2" s="1"/>
  <c r="AB704" i="2"/>
  <c r="AD704" i="2" s="1"/>
  <c r="AB703" i="2"/>
  <c r="AB702" i="2"/>
  <c r="AD702" i="2" s="1"/>
  <c r="AB701" i="2"/>
  <c r="AD701" i="2" s="1"/>
  <c r="AB700" i="2"/>
  <c r="AD700" i="2" s="1"/>
  <c r="AB699" i="2"/>
  <c r="AB698" i="2"/>
  <c r="AD698" i="2" s="1"/>
  <c r="AB697" i="2"/>
  <c r="AD697" i="2" s="1"/>
  <c r="AB696" i="2"/>
  <c r="AD696" i="2" s="1"/>
  <c r="AB695" i="2"/>
  <c r="AB694" i="2"/>
  <c r="AD694" i="2" s="1"/>
  <c r="AB693" i="2"/>
  <c r="AD693" i="2" s="1"/>
  <c r="AB692" i="2"/>
  <c r="AD692" i="2" s="1"/>
  <c r="AB691" i="2"/>
  <c r="AB690" i="2"/>
  <c r="AD690" i="2" s="1"/>
  <c r="AB689" i="2"/>
  <c r="AD689" i="2" s="1"/>
  <c r="AB688" i="2"/>
  <c r="AD688" i="2" s="1"/>
  <c r="AB687" i="2"/>
  <c r="AB686" i="2"/>
  <c r="AD686" i="2" s="1"/>
  <c r="AB685" i="2"/>
  <c r="AD685" i="2" s="1"/>
  <c r="AB684" i="2"/>
  <c r="AD684" i="2" s="1"/>
  <c r="AB683" i="2"/>
  <c r="AB682" i="2"/>
  <c r="AD682" i="2" s="1"/>
  <c r="AB681" i="2"/>
  <c r="AD681" i="2" s="1"/>
  <c r="AB680" i="2"/>
  <c r="AD680" i="2" s="1"/>
  <c r="AB679" i="2"/>
  <c r="AB678" i="2"/>
  <c r="AD678" i="2" s="1"/>
  <c r="AB677" i="2"/>
  <c r="AD677" i="2" s="1"/>
  <c r="AB676" i="2"/>
  <c r="AD676" i="2" s="1"/>
  <c r="AB675" i="2"/>
  <c r="AB674" i="2"/>
  <c r="AD674" i="2" s="1"/>
  <c r="AB673" i="2"/>
  <c r="AD673" i="2" s="1"/>
  <c r="AB672" i="2"/>
  <c r="AD672" i="2" s="1"/>
  <c r="AB671" i="2"/>
  <c r="AB670" i="2"/>
  <c r="AD670" i="2" s="1"/>
  <c r="AB669" i="2"/>
  <c r="AD669" i="2" s="1"/>
  <c r="AB668" i="2"/>
  <c r="AD668" i="2" s="1"/>
  <c r="AB667" i="2"/>
  <c r="AB666" i="2"/>
  <c r="AD666" i="2" s="1"/>
  <c r="AB665" i="2"/>
  <c r="AD665" i="2" s="1"/>
  <c r="AB664" i="2"/>
  <c r="AD664" i="2" s="1"/>
  <c r="AB663" i="2"/>
  <c r="AB662" i="2"/>
  <c r="AD662" i="2" s="1"/>
  <c r="AB661" i="2"/>
  <c r="AD661" i="2" s="1"/>
  <c r="AB660" i="2"/>
  <c r="AD660" i="2" s="1"/>
  <c r="AB659" i="2"/>
  <c r="AB658" i="2"/>
  <c r="AD658" i="2" s="1"/>
  <c r="AB657" i="2"/>
  <c r="AD657" i="2" s="1"/>
  <c r="AB656" i="2"/>
  <c r="AD656" i="2" s="1"/>
  <c r="AB655" i="2"/>
  <c r="AB654" i="2"/>
  <c r="AD654" i="2" s="1"/>
  <c r="AB653" i="2"/>
  <c r="AD653" i="2" s="1"/>
  <c r="AB652" i="2"/>
  <c r="AD652" i="2" s="1"/>
  <c r="AB651" i="2"/>
  <c r="AB650" i="2"/>
  <c r="AD650" i="2" s="1"/>
  <c r="AB649" i="2"/>
  <c r="AD649" i="2" s="1"/>
  <c r="AB648" i="2"/>
  <c r="AD648" i="2" s="1"/>
  <c r="AB647" i="2"/>
  <c r="AB646" i="2"/>
  <c r="AD646" i="2" s="1"/>
  <c r="AB645" i="2"/>
  <c r="AD645" i="2" s="1"/>
  <c r="AB644" i="2"/>
  <c r="AD644" i="2" s="1"/>
  <c r="AB643" i="2"/>
  <c r="AB642" i="2"/>
  <c r="AD642" i="2" s="1"/>
  <c r="AB641" i="2"/>
  <c r="AD641" i="2" s="1"/>
  <c r="AB640" i="2"/>
  <c r="AD640" i="2" s="1"/>
  <c r="AB639" i="2"/>
  <c r="AB638" i="2"/>
  <c r="AD638" i="2" s="1"/>
  <c r="AB637" i="2"/>
  <c r="AD637" i="2" s="1"/>
  <c r="AB636" i="2"/>
  <c r="AD636" i="2" s="1"/>
  <c r="AB635" i="2"/>
  <c r="AB634" i="2"/>
  <c r="AD634" i="2" s="1"/>
  <c r="AB633" i="2"/>
  <c r="AD633" i="2" s="1"/>
  <c r="AB632" i="2"/>
  <c r="AD632" i="2" s="1"/>
  <c r="AB631" i="2"/>
  <c r="AB630" i="2"/>
  <c r="AD630" i="2" s="1"/>
  <c r="AB629" i="2"/>
  <c r="AD629" i="2" s="1"/>
  <c r="AB628" i="2"/>
  <c r="AD628" i="2" s="1"/>
  <c r="AB627" i="2"/>
  <c r="AB626" i="2"/>
  <c r="AD626" i="2" s="1"/>
  <c r="AB625" i="2"/>
  <c r="AD625" i="2" s="1"/>
  <c r="AB624" i="2"/>
  <c r="AD624" i="2" s="1"/>
  <c r="AB623" i="2"/>
  <c r="AB622" i="2"/>
  <c r="AD622" i="2" s="1"/>
  <c r="AB621" i="2"/>
  <c r="AD621" i="2" s="1"/>
  <c r="AB620" i="2"/>
  <c r="AD620" i="2" s="1"/>
  <c r="AB619" i="2"/>
  <c r="AB618" i="2"/>
  <c r="AD618" i="2" s="1"/>
  <c r="AB617" i="2"/>
  <c r="AD617" i="2" s="1"/>
  <c r="AB616" i="2"/>
  <c r="AD616" i="2" s="1"/>
  <c r="AB615" i="2"/>
  <c r="AB614" i="2"/>
  <c r="AD614" i="2" s="1"/>
  <c r="AB613" i="2"/>
  <c r="AD613" i="2" s="1"/>
  <c r="AB612" i="2"/>
  <c r="AD612" i="2" s="1"/>
  <c r="AB611" i="2"/>
  <c r="AB610" i="2"/>
  <c r="AD610" i="2" s="1"/>
  <c r="AB609" i="2"/>
  <c r="AD609" i="2" s="1"/>
  <c r="AB608" i="2"/>
  <c r="AD608" i="2" s="1"/>
  <c r="AB607" i="2"/>
  <c r="AB606" i="2"/>
  <c r="AD606" i="2" s="1"/>
  <c r="AB605" i="2"/>
  <c r="AD605" i="2" s="1"/>
  <c r="AB604" i="2"/>
  <c r="AD604" i="2" s="1"/>
  <c r="AB603" i="2"/>
  <c r="AB602" i="2"/>
  <c r="AD602" i="2" s="1"/>
  <c r="AB601" i="2"/>
  <c r="AD601" i="2" s="1"/>
  <c r="AB600" i="2"/>
  <c r="AD600" i="2" s="1"/>
  <c r="AB599" i="2"/>
  <c r="AB598" i="2"/>
  <c r="AD598" i="2" s="1"/>
  <c r="AB597" i="2"/>
  <c r="AD597" i="2" s="1"/>
  <c r="AB596" i="2"/>
  <c r="AD596" i="2" s="1"/>
  <c r="AB595" i="2"/>
  <c r="AD595" i="2" s="1"/>
  <c r="AB594" i="2"/>
  <c r="AD594" i="2" s="1"/>
  <c r="AB593" i="2"/>
  <c r="AD593" i="2" s="1"/>
  <c r="AB592" i="2"/>
  <c r="AD592" i="2" s="1"/>
  <c r="AB591" i="2"/>
  <c r="AB590" i="2"/>
  <c r="AD590" i="2" s="1"/>
  <c r="AB589" i="2"/>
  <c r="AD589" i="2" s="1"/>
  <c r="AB588" i="2"/>
  <c r="AD588" i="2" s="1"/>
  <c r="AB587" i="2"/>
  <c r="AB586" i="2"/>
  <c r="AD586" i="2" s="1"/>
  <c r="AB585" i="2"/>
  <c r="AD585" i="2" s="1"/>
  <c r="AB584" i="2"/>
  <c r="AD584" i="2" s="1"/>
  <c r="AB583" i="2"/>
  <c r="AB582" i="2"/>
  <c r="AD582" i="2" s="1"/>
  <c r="AB581" i="2"/>
  <c r="AD581" i="2" s="1"/>
  <c r="AB580" i="2"/>
  <c r="AD580" i="2" s="1"/>
  <c r="AB579" i="2"/>
  <c r="AB578" i="2"/>
  <c r="AD578" i="2" s="1"/>
  <c r="AB577" i="2"/>
  <c r="AD577" i="2" s="1"/>
  <c r="AB576" i="2"/>
  <c r="AD576" i="2" s="1"/>
  <c r="AB575" i="2"/>
  <c r="AB574" i="2"/>
  <c r="AD574" i="2" s="1"/>
  <c r="AB573" i="2"/>
  <c r="AD573" i="2" s="1"/>
  <c r="AB572" i="2"/>
  <c r="AD572" i="2" s="1"/>
  <c r="AB571" i="2"/>
  <c r="AB570" i="2"/>
  <c r="AD570" i="2" s="1"/>
  <c r="AB569" i="2"/>
  <c r="AD569" i="2" s="1"/>
  <c r="AB568" i="2"/>
  <c r="AD568" i="2" s="1"/>
  <c r="AB567" i="2"/>
  <c r="AB566" i="2"/>
  <c r="AD566" i="2" s="1"/>
  <c r="AB565" i="2"/>
  <c r="AD565" i="2" s="1"/>
  <c r="AB564" i="2"/>
  <c r="AD564" i="2" s="1"/>
  <c r="AB563" i="2"/>
  <c r="AB562" i="2"/>
  <c r="AD562" i="2" s="1"/>
  <c r="AB561" i="2"/>
  <c r="AD561" i="2" s="1"/>
  <c r="AB560" i="2"/>
  <c r="AD560" i="2" s="1"/>
  <c r="AB559" i="2"/>
  <c r="AB558" i="2"/>
  <c r="AD558" i="2" s="1"/>
  <c r="AB557" i="2"/>
  <c r="AD557" i="2" s="1"/>
  <c r="AB556" i="2"/>
  <c r="AD556" i="2" s="1"/>
  <c r="AB555" i="2"/>
  <c r="AB554" i="2"/>
  <c r="AD554" i="2" s="1"/>
  <c r="AB553" i="2"/>
  <c r="AD553" i="2" s="1"/>
  <c r="AB552" i="2"/>
  <c r="AD552" i="2" s="1"/>
  <c r="AB551" i="2"/>
  <c r="AB550" i="2"/>
  <c r="AD550" i="2" s="1"/>
  <c r="AB549" i="2"/>
  <c r="AD549" i="2" s="1"/>
  <c r="AB548" i="2"/>
  <c r="AD548" i="2" s="1"/>
  <c r="AB547" i="2"/>
  <c r="AB546" i="2"/>
  <c r="AD546" i="2" s="1"/>
  <c r="AB545" i="2"/>
  <c r="AD545" i="2" s="1"/>
  <c r="AB544" i="2"/>
  <c r="AD544" i="2" s="1"/>
  <c r="AB543" i="2"/>
  <c r="AB542" i="2"/>
  <c r="AD542" i="2" s="1"/>
  <c r="AB541" i="2"/>
  <c r="AD541" i="2" s="1"/>
  <c r="AB540" i="2"/>
  <c r="AD540" i="2" s="1"/>
  <c r="AB539" i="2"/>
  <c r="AB538" i="2"/>
  <c r="AD538" i="2" s="1"/>
  <c r="AB537" i="2"/>
  <c r="AD537" i="2" s="1"/>
  <c r="AB536" i="2"/>
  <c r="AD536" i="2" s="1"/>
  <c r="AB535" i="2"/>
  <c r="AB534" i="2"/>
  <c r="AD534" i="2" s="1"/>
  <c r="AB533" i="2"/>
  <c r="AD533" i="2" s="1"/>
  <c r="AB532" i="2"/>
  <c r="AD532" i="2" s="1"/>
  <c r="AB531" i="2"/>
  <c r="AB530" i="2"/>
  <c r="AD530" i="2" s="1"/>
  <c r="AB529" i="2"/>
  <c r="AD529" i="2" s="1"/>
  <c r="AB528" i="2"/>
  <c r="AD528" i="2" s="1"/>
  <c r="AB527" i="2"/>
  <c r="AB526" i="2"/>
  <c r="AD526" i="2" s="1"/>
  <c r="AB525" i="2"/>
  <c r="AD525" i="2" s="1"/>
  <c r="AB524" i="2"/>
  <c r="AD524" i="2" s="1"/>
  <c r="AB523" i="2"/>
  <c r="AB522" i="2"/>
  <c r="AD522" i="2" s="1"/>
  <c r="AB521" i="2"/>
  <c r="AD521" i="2" s="1"/>
  <c r="AB520" i="2"/>
  <c r="AD520" i="2" s="1"/>
  <c r="AB519" i="2"/>
  <c r="AB518" i="2"/>
  <c r="AD518" i="2" s="1"/>
  <c r="AB517" i="2"/>
  <c r="AD517" i="2" s="1"/>
  <c r="AB516" i="2"/>
  <c r="AD516" i="2" s="1"/>
  <c r="AB515" i="2"/>
  <c r="AB514" i="2"/>
  <c r="AD514" i="2" s="1"/>
  <c r="AB513" i="2"/>
  <c r="AD513" i="2" s="1"/>
  <c r="AB512" i="2"/>
  <c r="AD512" i="2" s="1"/>
  <c r="AB511" i="2"/>
  <c r="AB510" i="2"/>
  <c r="AD510" i="2" s="1"/>
  <c r="AB509" i="2"/>
  <c r="AD509" i="2" s="1"/>
  <c r="AB508" i="2"/>
  <c r="AD508" i="2" s="1"/>
  <c r="AB507" i="2"/>
  <c r="AB506" i="2"/>
  <c r="AD506" i="2" s="1"/>
  <c r="AB505" i="2"/>
  <c r="AD505" i="2" s="1"/>
  <c r="AB504" i="2"/>
  <c r="AD504" i="2" s="1"/>
  <c r="AB503" i="2"/>
  <c r="AB502" i="2"/>
  <c r="AD502" i="2" s="1"/>
  <c r="AB501" i="2"/>
  <c r="AD501" i="2" s="1"/>
  <c r="AB500" i="2"/>
  <c r="AD500" i="2" s="1"/>
  <c r="AB499" i="2"/>
  <c r="AB498" i="2"/>
  <c r="AD498" i="2" s="1"/>
  <c r="AB497" i="2"/>
  <c r="AD497" i="2" s="1"/>
  <c r="AB496" i="2"/>
  <c r="AD496" i="2" s="1"/>
  <c r="AB495" i="2"/>
  <c r="AB494" i="2"/>
  <c r="AD494" i="2" s="1"/>
  <c r="AB493" i="2"/>
  <c r="AD493" i="2" s="1"/>
  <c r="AB492" i="2"/>
  <c r="AD492" i="2" s="1"/>
  <c r="AB491" i="2"/>
  <c r="AB490" i="2"/>
  <c r="AD490" i="2" s="1"/>
  <c r="AB489" i="2"/>
  <c r="AD489" i="2" s="1"/>
  <c r="AB488" i="2"/>
  <c r="AD488" i="2" s="1"/>
  <c r="AB487" i="2"/>
  <c r="AB486" i="2"/>
  <c r="AD486" i="2" s="1"/>
  <c r="AB485" i="2"/>
  <c r="AD485" i="2" s="1"/>
  <c r="AB484" i="2"/>
  <c r="AD484" i="2" s="1"/>
  <c r="AB483" i="2"/>
  <c r="AB482" i="2"/>
  <c r="AD482" i="2" s="1"/>
  <c r="AB481" i="2"/>
  <c r="AD481" i="2" s="1"/>
  <c r="AB480" i="2"/>
  <c r="AD480" i="2" s="1"/>
  <c r="AB479" i="2"/>
  <c r="AB478" i="2"/>
  <c r="AD478" i="2" s="1"/>
  <c r="AB477" i="2"/>
  <c r="AD477" i="2" s="1"/>
  <c r="AB476" i="2"/>
  <c r="AD476" i="2" s="1"/>
  <c r="AB475" i="2"/>
  <c r="AB474" i="2"/>
  <c r="AD474" i="2" s="1"/>
  <c r="AB473" i="2"/>
  <c r="AD473" i="2" s="1"/>
  <c r="AB472" i="2"/>
  <c r="AD472" i="2" s="1"/>
  <c r="AB471" i="2"/>
  <c r="AB470" i="2"/>
  <c r="AD470" i="2" s="1"/>
  <c r="AB469" i="2"/>
  <c r="AD469" i="2" s="1"/>
  <c r="AB468" i="2"/>
  <c r="AD468" i="2" s="1"/>
  <c r="AB467" i="2"/>
  <c r="AB466" i="2"/>
  <c r="AD466" i="2" s="1"/>
  <c r="AB465" i="2"/>
  <c r="AD465" i="2" s="1"/>
  <c r="AB464" i="2"/>
  <c r="AD464" i="2" s="1"/>
  <c r="AB463" i="2"/>
  <c r="AB462" i="2"/>
  <c r="AD462" i="2" s="1"/>
  <c r="AB461" i="2"/>
  <c r="AD461" i="2" s="1"/>
  <c r="AB460" i="2"/>
  <c r="AD460" i="2" s="1"/>
  <c r="AB459" i="2"/>
  <c r="AB458" i="2"/>
  <c r="AD458" i="2" s="1"/>
  <c r="AB457" i="2"/>
  <c r="AD457" i="2" s="1"/>
  <c r="AB456" i="2"/>
  <c r="AD456" i="2" s="1"/>
  <c r="AB455" i="2"/>
  <c r="AB454" i="2"/>
  <c r="AD454" i="2" s="1"/>
  <c r="AB453" i="2"/>
  <c r="AD453" i="2" s="1"/>
  <c r="AB452" i="2"/>
  <c r="AD452" i="2" s="1"/>
  <c r="AB451" i="2"/>
  <c r="AB450" i="2"/>
  <c r="AD450" i="2" s="1"/>
  <c r="AB449" i="2"/>
  <c r="AD449" i="2" s="1"/>
  <c r="AB448" i="2"/>
  <c r="AD448" i="2" s="1"/>
  <c r="AB447" i="2"/>
  <c r="AB446" i="2"/>
  <c r="AD446" i="2" s="1"/>
  <c r="AB445" i="2"/>
  <c r="AD445" i="2" s="1"/>
  <c r="AB444" i="2"/>
  <c r="AD444" i="2" s="1"/>
  <c r="AB443" i="2"/>
  <c r="AB442" i="2"/>
  <c r="AD442" i="2" s="1"/>
  <c r="AB441" i="2"/>
  <c r="AD441" i="2" s="1"/>
  <c r="AB440" i="2"/>
  <c r="AD440" i="2" s="1"/>
  <c r="AB439" i="2"/>
  <c r="AB438" i="2"/>
  <c r="AD438" i="2" s="1"/>
  <c r="AB437" i="2"/>
  <c r="AD437" i="2" s="1"/>
  <c r="AB436" i="2"/>
  <c r="AD436" i="2" s="1"/>
  <c r="AB435" i="2"/>
  <c r="AB434" i="2"/>
  <c r="AD434" i="2" s="1"/>
  <c r="AB433" i="2"/>
  <c r="AD433" i="2" s="1"/>
  <c r="AB432" i="2"/>
  <c r="AD432" i="2" s="1"/>
  <c r="AB431" i="2"/>
  <c r="AB430" i="2"/>
  <c r="AD430" i="2" s="1"/>
  <c r="AB429" i="2"/>
  <c r="AD429" i="2" s="1"/>
  <c r="AB428" i="2"/>
  <c r="AD428" i="2" s="1"/>
  <c r="AB427" i="2"/>
  <c r="AB426" i="2"/>
  <c r="AD426" i="2" s="1"/>
  <c r="AB425" i="2"/>
  <c r="AD425" i="2" s="1"/>
  <c r="AB424" i="2"/>
  <c r="AD424" i="2" s="1"/>
  <c r="AB423" i="2"/>
  <c r="AB422" i="2"/>
  <c r="AD422" i="2" s="1"/>
  <c r="AB421" i="2"/>
  <c r="AD421" i="2" s="1"/>
  <c r="AB420" i="2"/>
  <c r="AD420" i="2" s="1"/>
  <c r="AB419" i="2"/>
  <c r="AB418" i="2"/>
  <c r="AD418" i="2" s="1"/>
  <c r="AB417" i="2"/>
  <c r="AD417" i="2" s="1"/>
  <c r="AB416" i="2"/>
  <c r="AD416" i="2" s="1"/>
  <c r="AB415" i="2"/>
  <c r="AB414" i="2"/>
  <c r="AD414" i="2" s="1"/>
  <c r="AB413" i="2"/>
  <c r="AD413" i="2" s="1"/>
  <c r="AB412" i="2"/>
  <c r="AD412" i="2" s="1"/>
  <c r="AB411" i="2"/>
  <c r="AB410" i="2"/>
  <c r="AD410" i="2" s="1"/>
  <c r="AB409" i="2"/>
  <c r="AD409" i="2" s="1"/>
  <c r="AB408" i="2"/>
  <c r="AD408" i="2" s="1"/>
  <c r="AB407" i="2"/>
  <c r="AB406" i="2"/>
  <c r="AD406" i="2" s="1"/>
  <c r="AB405" i="2"/>
  <c r="AD405" i="2" s="1"/>
  <c r="AB404" i="2"/>
  <c r="AD404" i="2" s="1"/>
  <c r="AB403" i="2"/>
  <c r="AB402" i="2"/>
  <c r="AD402" i="2" s="1"/>
  <c r="AB401" i="2"/>
  <c r="AD401" i="2" s="1"/>
  <c r="AB400" i="2"/>
  <c r="AD400" i="2" s="1"/>
  <c r="AB399" i="2"/>
  <c r="AB398" i="2"/>
  <c r="AD398" i="2" s="1"/>
  <c r="AB397" i="2"/>
  <c r="AD397" i="2" s="1"/>
  <c r="AB396" i="2"/>
  <c r="AD396" i="2" s="1"/>
  <c r="AB395" i="2"/>
  <c r="AB394" i="2"/>
  <c r="AD394" i="2" s="1"/>
  <c r="AB393" i="2"/>
  <c r="AD393" i="2" s="1"/>
  <c r="AB392" i="2"/>
  <c r="AD392" i="2" s="1"/>
  <c r="AB391" i="2"/>
  <c r="AB390" i="2"/>
  <c r="AD390" i="2" s="1"/>
  <c r="AB389" i="2"/>
  <c r="AD389" i="2" s="1"/>
  <c r="AB388" i="2"/>
  <c r="AD388" i="2" s="1"/>
  <c r="AB387" i="2"/>
  <c r="AB386" i="2"/>
  <c r="AD386" i="2" s="1"/>
  <c r="AB385" i="2"/>
  <c r="AD385" i="2" s="1"/>
  <c r="AB384" i="2"/>
  <c r="AD384" i="2" s="1"/>
  <c r="AB383" i="2"/>
  <c r="AB382" i="2"/>
  <c r="AD382" i="2" s="1"/>
  <c r="AB381" i="2"/>
  <c r="AD381" i="2" s="1"/>
  <c r="AB380" i="2"/>
  <c r="AD380" i="2" s="1"/>
  <c r="AB379" i="2"/>
  <c r="AB378" i="2"/>
  <c r="AD378" i="2" s="1"/>
  <c r="AB377" i="2"/>
  <c r="AD377" i="2" s="1"/>
  <c r="AB376" i="2"/>
  <c r="AD376" i="2" s="1"/>
  <c r="AB375" i="2"/>
  <c r="AB374" i="2"/>
  <c r="AD374" i="2" s="1"/>
  <c r="AB373" i="2"/>
  <c r="AD373" i="2" s="1"/>
  <c r="AB372" i="2"/>
  <c r="AD372" i="2" s="1"/>
  <c r="AB371" i="2"/>
  <c r="AD371" i="2" s="1"/>
  <c r="AB370" i="2"/>
  <c r="AD370" i="2" s="1"/>
  <c r="AB369" i="2"/>
  <c r="AD369" i="2" s="1"/>
  <c r="AB368" i="2"/>
  <c r="AD368" i="2" s="1"/>
  <c r="AB367" i="2"/>
  <c r="AB366" i="2"/>
  <c r="AD366" i="2" s="1"/>
  <c r="AB365" i="2"/>
  <c r="AD365" i="2" s="1"/>
  <c r="AB364" i="2"/>
  <c r="AD364" i="2" s="1"/>
  <c r="AB363" i="2"/>
  <c r="AB362" i="2"/>
  <c r="AD362" i="2" s="1"/>
  <c r="AB361" i="2"/>
  <c r="AD361" i="2" s="1"/>
  <c r="AB360" i="2"/>
  <c r="AD360" i="2" s="1"/>
  <c r="AB359" i="2"/>
  <c r="AB358" i="2"/>
  <c r="AD358" i="2" s="1"/>
  <c r="AB357" i="2"/>
  <c r="AD357" i="2" s="1"/>
  <c r="AB356" i="2"/>
  <c r="AD356" i="2" s="1"/>
  <c r="AB355" i="2"/>
  <c r="AB354" i="2"/>
  <c r="AD354" i="2" s="1"/>
  <c r="AB353" i="2"/>
  <c r="AD353" i="2" s="1"/>
  <c r="AB352" i="2"/>
  <c r="AD352" i="2" s="1"/>
  <c r="AB351" i="2"/>
  <c r="AB350" i="2"/>
  <c r="AD350" i="2" s="1"/>
  <c r="AB349" i="2"/>
  <c r="AD349" i="2" s="1"/>
  <c r="AB348" i="2"/>
  <c r="AD348" i="2" s="1"/>
  <c r="AB347" i="2"/>
  <c r="AB346" i="2"/>
  <c r="AD346" i="2" s="1"/>
  <c r="AB345" i="2"/>
  <c r="AD345" i="2" s="1"/>
  <c r="AB344" i="2"/>
  <c r="AD344" i="2" s="1"/>
  <c r="AB343" i="2"/>
  <c r="AB342" i="2"/>
  <c r="AD342" i="2" s="1"/>
  <c r="AB341" i="2"/>
  <c r="AD341" i="2" s="1"/>
  <c r="AB340" i="2"/>
  <c r="AD340" i="2" s="1"/>
  <c r="AB339" i="2"/>
  <c r="AB338" i="2"/>
  <c r="AD338" i="2" s="1"/>
  <c r="AB337" i="2"/>
  <c r="AD337" i="2" s="1"/>
  <c r="AB336" i="2"/>
  <c r="AD336" i="2" s="1"/>
  <c r="AB335" i="2"/>
  <c r="AB334" i="2"/>
  <c r="AD334" i="2" s="1"/>
  <c r="AB333" i="2"/>
  <c r="AD333" i="2" s="1"/>
  <c r="AB332" i="2"/>
  <c r="AD332" i="2" s="1"/>
  <c r="AB331" i="2"/>
  <c r="AB330" i="2"/>
  <c r="AD330" i="2" s="1"/>
  <c r="AB329" i="2"/>
  <c r="AD329" i="2" s="1"/>
  <c r="AB328" i="2"/>
  <c r="AD328" i="2" s="1"/>
  <c r="AB327" i="2"/>
  <c r="AB326" i="2"/>
  <c r="AD326" i="2" s="1"/>
  <c r="AB325" i="2"/>
  <c r="AD325" i="2" s="1"/>
  <c r="AB324" i="2"/>
  <c r="AD324" i="2" s="1"/>
  <c r="AB323" i="2"/>
  <c r="AB322" i="2"/>
  <c r="AD322" i="2" s="1"/>
  <c r="AB321" i="2"/>
  <c r="AD321" i="2" s="1"/>
  <c r="AB320" i="2"/>
  <c r="AD320" i="2" s="1"/>
  <c r="AB319" i="2"/>
  <c r="AB318" i="2"/>
  <c r="AD318" i="2" s="1"/>
  <c r="AB317" i="2"/>
  <c r="AD317" i="2" s="1"/>
  <c r="AB316" i="2"/>
  <c r="AD316" i="2" s="1"/>
  <c r="AB315" i="2"/>
  <c r="AB314" i="2"/>
  <c r="AD314" i="2" s="1"/>
  <c r="AB313" i="2"/>
  <c r="AD313" i="2" s="1"/>
  <c r="AB312" i="2"/>
  <c r="AD312" i="2" s="1"/>
  <c r="AB311" i="2"/>
  <c r="AB310" i="2"/>
  <c r="AD310" i="2" s="1"/>
  <c r="AB309" i="2"/>
  <c r="AD309" i="2" s="1"/>
  <c r="AB308" i="2"/>
  <c r="AD308" i="2" s="1"/>
  <c r="AB307" i="2"/>
  <c r="AB306" i="2"/>
  <c r="AD306" i="2" s="1"/>
  <c r="AB305" i="2"/>
  <c r="AD305" i="2" s="1"/>
  <c r="AB304" i="2"/>
  <c r="AD304" i="2" s="1"/>
  <c r="AB303" i="2"/>
  <c r="AB302" i="2"/>
  <c r="AD302" i="2" s="1"/>
  <c r="AB301" i="2"/>
  <c r="AD301" i="2" s="1"/>
  <c r="AB300" i="2"/>
  <c r="AD300" i="2" s="1"/>
  <c r="AB299" i="2"/>
  <c r="AB298" i="2"/>
  <c r="AD298" i="2" s="1"/>
  <c r="AB297" i="2"/>
  <c r="AD297" i="2" s="1"/>
  <c r="AB296" i="2"/>
  <c r="AD296" i="2" s="1"/>
  <c r="AB295" i="2"/>
  <c r="AB294" i="2"/>
  <c r="AD294" i="2" s="1"/>
  <c r="AB293" i="2"/>
  <c r="AD293" i="2" s="1"/>
  <c r="AB292" i="2"/>
  <c r="AD292" i="2" s="1"/>
  <c r="AB291" i="2"/>
  <c r="AB290" i="2"/>
  <c r="AD290" i="2" s="1"/>
  <c r="AB289" i="2"/>
  <c r="AD289" i="2" s="1"/>
  <c r="AB288" i="2"/>
  <c r="AD288" i="2" s="1"/>
  <c r="AB287" i="2"/>
  <c r="AB286" i="2"/>
  <c r="AD286" i="2" s="1"/>
  <c r="AB285" i="2"/>
  <c r="AD285" i="2" s="1"/>
  <c r="AB284" i="2"/>
  <c r="AD284" i="2" s="1"/>
  <c r="AB283" i="2"/>
  <c r="AB282" i="2"/>
  <c r="AD282" i="2" s="1"/>
  <c r="AB281" i="2"/>
  <c r="AD281" i="2" s="1"/>
  <c r="AB280" i="2"/>
  <c r="AD280" i="2" s="1"/>
  <c r="AB279" i="2"/>
  <c r="AB278" i="2"/>
  <c r="AD278" i="2" s="1"/>
  <c r="AB277" i="2"/>
  <c r="AD277" i="2" s="1"/>
  <c r="AB276" i="2"/>
  <c r="AD276" i="2" s="1"/>
  <c r="AB275" i="2"/>
  <c r="AB274" i="2"/>
  <c r="AD274" i="2" s="1"/>
  <c r="AB273" i="2"/>
  <c r="AD273" i="2" s="1"/>
  <c r="AB272" i="2"/>
  <c r="AD272" i="2" s="1"/>
  <c r="AB271" i="2"/>
  <c r="AB270" i="2"/>
  <c r="AD270" i="2" s="1"/>
  <c r="AB269" i="2"/>
  <c r="AD269" i="2" s="1"/>
  <c r="AB268" i="2"/>
  <c r="AD268" i="2" s="1"/>
  <c r="AB267" i="2"/>
  <c r="AB266" i="2"/>
  <c r="AD266" i="2" s="1"/>
  <c r="AB265" i="2"/>
  <c r="AD265" i="2" s="1"/>
  <c r="AB264" i="2"/>
  <c r="AD264" i="2" s="1"/>
  <c r="AB263" i="2"/>
  <c r="AB262" i="2"/>
  <c r="AD262" i="2" s="1"/>
  <c r="AB261" i="2"/>
  <c r="AD261" i="2" s="1"/>
  <c r="AB260" i="2"/>
  <c r="AD260" i="2" s="1"/>
  <c r="AB259" i="2"/>
  <c r="AB258" i="2"/>
  <c r="AD258" i="2" s="1"/>
  <c r="AB257" i="2"/>
  <c r="AD257" i="2" s="1"/>
  <c r="AB256" i="2"/>
  <c r="AD256" i="2" s="1"/>
  <c r="AB255" i="2"/>
  <c r="AB254" i="2"/>
  <c r="AD254" i="2" s="1"/>
  <c r="AB253" i="2"/>
  <c r="AD253" i="2" s="1"/>
  <c r="AB252" i="2"/>
  <c r="AD252" i="2" s="1"/>
  <c r="AB251" i="2"/>
  <c r="AB250" i="2"/>
  <c r="AD250" i="2" s="1"/>
  <c r="AB249" i="2"/>
  <c r="AD249" i="2" s="1"/>
  <c r="AB248" i="2"/>
  <c r="AD248" i="2" s="1"/>
  <c r="AB247" i="2"/>
  <c r="AB246" i="2"/>
  <c r="AD246" i="2" s="1"/>
  <c r="AB245" i="2"/>
  <c r="AD245" i="2" s="1"/>
  <c r="AB244" i="2"/>
  <c r="AD244" i="2" s="1"/>
  <c r="AB243" i="2"/>
  <c r="AD243" i="2" s="1"/>
  <c r="AB242" i="2"/>
  <c r="AD242" i="2" s="1"/>
  <c r="AB241" i="2"/>
  <c r="AD241" i="2" s="1"/>
  <c r="AB240" i="2"/>
  <c r="AD240" i="2" s="1"/>
  <c r="AB239" i="2"/>
  <c r="AB238" i="2"/>
  <c r="AD238" i="2" s="1"/>
  <c r="AB237" i="2"/>
  <c r="AD237" i="2" s="1"/>
  <c r="AB236" i="2"/>
  <c r="AD236" i="2" s="1"/>
  <c r="AB235" i="2"/>
  <c r="AB234" i="2"/>
  <c r="AD234" i="2" s="1"/>
  <c r="AB233" i="2"/>
  <c r="AD233" i="2" s="1"/>
  <c r="AB232" i="2"/>
  <c r="AD232" i="2" s="1"/>
  <c r="AB231" i="2"/>
  <c r="AB230" i="2"/>
  <c r="AD230" i="2" s="1"/>
  <c r="AB229" i="2"/>
  <c r="AD229" i="2" s="1"/>
  <c r="AB228" i="2"/>
  <c r="AD228" i="2" s="1"/>
  <c r="AB227" i="2"/>
  <c r="AB226" i="2"/>
  <c r="AD226" i="2" s="1"/>
  <c r="AB225" i="2"/>
  <c r="AD225" i="2" s="1"/>
  <c r="AB224" i="2"/>
  <c r="AD224" i="2" s="1"/>
  <c r="AB223" i="2"/>
  <c r="AB222" i="2"/>
  <c r="AD222" i="2" s="1"/>
  <c r="AB221" i="2"/>
  <c r="AD221" i="2" s="1"/>
  <c r="AB220" i="2"/>
  <c r="AD220" i="2" s="1"/>
  <c r="AB219" i="2"/>
  <c r="AB218" i="2"/>
  <c r="AD218" i="2" s="1"/>
  <c r="AB217" i="2"/>
  <c r="AD217" i="2" s="1"/>
  <c r="AB216" i="2"/>
  <c r="AD216" i="2" s="1"/>
  <c r="AB215" i="2"/>
  <c r="AB214" i="2"/>
  <c r="AD214" i="2" s="1"/>
  <c r="AB213" i="2"/>
  <c r="AD213" i="2" s="1"/>
  <c r="AB212" i="2"/>
  <c r="AD212" i="2" s="1"/>
  <c r="AB211" i="2"/>
  <c r="AB210" i="2"/>
  <c r="AD210" i="2" s="1"/>
  <c r="AB209" i="2"/>
  <c r="AD209" i="2" s="1"/>
  <c r="AB208" i="2"/>
  <c r="AD208" i="2" s="1"/>
  <c r="AB207" i="2"/>
  <c r="AB206" i="2"/>
  <c r="AD206" i="2" s="1"/>
  <c r="AB205" i="2"/>
  <c r="AD205" i="2" s="1"/>
  <c r="AB204" i="2"/>
  <c r="AD204" i="2" s="1"/>
  <c r="AB203" i="2"/>
  <c r="AB202" i="2"/>
  <c r="AD202" i="2" s="1"/>
  <c r="AB201" i="2"/>
  <c r="AD201" i="2" s="1"/>
  <c r="AB200" i="2"/>
  <c r="AD200" i="2" s="1"/>
  <c r="AB199" i="2"/>
  <c r="AB198" i="2"/>
  <c r="AD198" i="2" s="1"/>
  <c r="AB197" i="2"/>
  <c r="AD197" i="2" s="1"/>
  <c r="AB196" i="2"/>
  <c r="AD196" i="2" s="1"/>
  <c r="AB195" i="2"/>
  <c r="AB194" i="2"/>
  <c r="AD194" i="2" s="1"/>
  <c r="AB193" i="2"/>
  <c r="AD193" i="2" s="1"/>
  <c r="AB192" i="2"/>
  <c r="AD192" i="2" s="1"/>
  <c r="AB191" i="2"/>
  <c r="AB190" i="2"/>
  <c r="AD190" i="2" s="1"/>
  <c r="AB189" i="2"/>
  <c r="AD189" i="2" s="1"/>
  <c r="AB188" i="2"/>
  <c r="AD188" i="2" s="1"/>
  <c r="AB187" i="2"/>
  <c r="AB186" i="2"/>
  <c r="AD186" i="2" s="1"/>
  <c r="AB185" i="2"/>
  <c r="AD185" i="2" s="1"/>
  <c r="AB184" i="2"/>
  <c r="AD184" i="2" s="1"/>
  <c r="AB183" i="2"/>
  <c r="AB182" i="2"/>
  <c r="AD182" i="2" s="1"/>
  <c r="AB181" i="2"/>
  <c r="AD181" i="2" s="1"/>
  <c r="AB180" i="2"/>
  <c r="AD180" i="2" s="1"/>
  <c r="AB179" i="2"/>
  <c r="AB178" i="2"/>
  <c r="AD178" i="2" s="1"/>
  <c r="AB177" i="2"/>
  <c r="AD177" i="2" s="1"/>
  <c r="AB176" i="2"/>
  <c r="AD176" i="2" s="1"/>
  <c r="AB175" i="2"/>
  <c r="AB174" i="2"/>
  <c r="AD174" i="2" s="1"/>
  <c r="AB173" i="2"/>
  <c r="AD173" i="2" s="1"/>
  <c r="AB172" i="2"/>
  <c r="AD172" i="2" s="1"/>
  <c r="AB171" i="2"/>
  <c r="AB170" i="2"/>
  <c r="AD170" i="2" s="1"/>
  <c r="AB169" i="2"/>
  <c r="AD169" i="2" s="1"/>
  <c r="AB168" i="2"/>
  <c r="AD168" i="2" s="1"/>
  <c r="AB167" i="2"/>
  <c r="AB166" i="2"/>
  <c r="AD166" i="2" s="1"/>
  <c r="AB165" i="2"/>
  <c r="AD165" i="2" s="1"/>
  <c r="AB164" i="2"/>
  <c r="AD164" i="2" s="1"/>
  <c r="AB163" i="2"/>
  <c r="AB162" i="2"/>
  <c r="AD162" i="2" s="1"/>
  <c r="AB161" i="2"/>
  <c r="AD161" i="2" s="1"/>
  <c r="AB160" i="2"/>
  <c r="AD160" i="2" s="1"/>
  <c r="AB159" i="2"/>
  <c r="AB158" i="2"/>
  <c r="AD158" i="2" s="1"/>
  <c r="AB157" i="2"/>
  <c r="AD157" i="2" s="1"/>
  <c r="AB156" i="2"/>
  <c r="AD156" i="2" s="1"/>
  <c r="AB155" i="2"/>
  <c r="AB154" i="2"/>
  <c r="AD154" i="2" s="1"/>
  <c r="AB153" i="2"/>
  <c r="AD153" i="2" s="1"/>
  <c r="AB152" i="2"/>
  <c r="AD152" i="2" s="1"/>
  <c r="AB151" i="2"/>
  <c r="AB150" i="2"/>
  <c r="AD150" i="2" s="1"/>
  <c r="AB149" i="2"/>
  <c r="AD149" i="2" s="1"/>
  <c r="AB148" i="2"/>
  <c r="AD148" i="2" s="1"/>
  <c r="AB147" i="2"/>
  <c r="AB146" i="2"/>
  <c r="AD146" i="2" s="1"/>
  <c r="AB145" i="2"/>
  <c r="AD145" i="2" s="1"/>
  <c r="AB144" i="2"/>
  <c r="AD144" i="2" s="1"/>
  <c r="AB143" i="2"/>
  <c r="AB142" i="2"/>
  <c r="AD142" i="2" s="1"/>
  <c r="AB141" i="2"/>
  <c r="AD141" i="2" s="1"/>
  <c r="AB140" i="2"/>
  <c r="AD140" i="2" s="1"/>
  <c r="AB139" i="2"/>
  <c r="AB138" i="2"/>
  <c r="AD138" i="2" s="1"/>
  <c r="AB137" i="2"/>
  <c r="AD137" i="2" s="1"/>
  <c r="AB136" i="2"/>
  <c r="AD136" i="2" s="1"/>
  <c r="AB135" i="2"/>
  <c r="AB134" i="2"/>
  <c r="AD134" i="2" s="1"/>
  <c r="AB133" i="2"/>
  <c r="AD133" i="2" s="1"/>
  <c r="AB132" i="2"/>
  <c r="AD132" i="2" s="1"/>
  <c r="AB131" i="2"/>
  <c r="AB130" i="2"/>
  <c r="AD130" i="2" s="1"/>
  <c r="AB129" i="2"/>
  <c r="AD129" i="2" s="1"/>
  <c r="AB128" i="2"/>
  <c r="AD128" i="2" s="1"/>
  <c r="AB127" i="2"/>
  <c r="AB126" i="2"/>
  <c r="AD126" i="2" s="1"/>
  <c r="AB125" i="2"/>
  <c r="AD125" i="2" s="1"/>
  <c r="AB124" i="2"/>
  <c r="AD124" i="2" s="1"/>
  <c r="AB123" i="2"/>
  <c r="AB122" i="2"/>
  <c r="AD122" i="2" s="1"/>
  <c r="AB121" i="2"/>
  <c r="AD121" i="2" s="1"/>
  <c r="AB120" i="2"/>
  <c r="AD120" i="2" s="1"/>
  <c r="AB119" i="2"/>
  <c r="AB118" i="2"/>
  <c r="AD118" i="2" s="1"/>
  <c r="AB117" i="2"/>
  <c r="AD117" i="2" s="1"/>
  <c r="AB116" i="2"/>
  <c r="AD116" i="2" s="1"/>
  <c r="AB115" i="2"/>
  <c r="AD115" i="2" s="1"/>
  <c r="AB114" i="2"/>
  <c r="AD114" i="2" s="1"/>
  <c r="AB113" i="2"/>
  <c r="AD113" i="2" s="1"/>
  <c r="AB112" i="2"/>
  <c r="AD112" i="2" s="1"/>
  <c r="AB111" i="2"/>
  <c r="AB110" i="2"/>
  <c r="AD110" i="2" s="1"/>
  <c r="AB109" i="2"/>
  <c r="AD109" i="2" s="1"/>
  <c r="AB108" i="2"/>
  <c r="AD108" i="2" s="1"/>
  <c r="AB107" i="2"/>
  <c r="AB106" i="2"/>
  <c r="AD106" i="2" s="1"/>
  <c r="AB105" i="2"/>
  <c r="AD105" i="2" s="1"/>
  <c r="AB104" i="2"/>
  <c r="AD104" i="2" s="1"/>
  <c r="AB103" i="2"/>
  <c r="AB102" i="2"/>
  <c r="AD102" i="2" s="1"/>
  <c r="AB101" i="2"/>
  <c r="AD101" i="2" s="1"/>
  <c r="AB100" i="2"/>
  <c r="AD100" i="2" s="1"/>
  <c r="AB99" i="2"/>
  <c r="AB98" i="2"/>
  <c r="AD98" i="2" s="1"/>
  <c r="AB97" i="2"/>
  <c r="AD97" i="2" s="1"/>
  <c r="AB96" i="2"/>
  <c r="AD96" i="2" s="1"/>
  <c r="AB95" i="2"/>
  <c r="AB94" i="2"/>
  <c r="AD94" i="2" s="1"/>
  <c r="AB93" i="2"/>
  <c r="AD93" i="2" s="1"/>
  <c r="AB92" i="2"/>
  <c r="AD92" i="2" s="1"/>
  <c r="AB91" i="2"/>
  <c r="AB90" i="2"/>
  <c r="AD90" i="2" s="1"/>
  <c r="AB89" i="2"/>
  <c r="AD89" i="2" s="1"/>
  <c r="AB88" i="2"/>
  <c r="AD88" i="2" s="1"/>
  <c r="AB87" i="2"/>
  <c r="AB86" i="2"/>
  <c r="AD86" i="2" s="1"/>
  <c r="AB85" i="2"/>
  <c r="AD85" i="2" s="1"/>
  <c r="AB84" i="2"/>
  <c r="AD84" i="2" s="1"/>
  <c r="AB83" i="2"/>
  <c r="AB82" i="2"/>
  <c r="AD82" i="2" s="1"/>
  <c r="AB81" i="2"/>
  <c r="AD81" i="2" s="1"/>
  <c r="AB80" i="2"/>
  <c r="AD80" i="2" s="1"/>
  <c r="AB79" i="2"/>
  <c r="AB78" i="2"/>
  <c r="AD78" i="2" s="1"/>
  <c r="AB77" i="2"/>
  <c r="AD77" i="2" s="1"/>
  <c r="AB76" i="2"/>
  <c r="AD76" i="2" s="1"/>
  <c r="AB75" i="2"/>
  <c r="AB74" i="2"/>
  <c r="AD74" i="2" s="1"/>
  <c r="AB73" i="2"/>
  <c r="AD73" i="2" s="1"/>
  <c r="AB72" i="2"/>
  <c r="AD72" i="2" s="1"/>
  <c r="AB71" i="2"/>
  <c r="AB70" i="2"/>
  <c r="AD70" i="2" s="1"/>
  <c r="AB69" i="2"/>
  <c r="AD69" i="2" s="1"/>
  <c r="AB68" i="2"/>
  <c r="AD68" i="2" s="1"/>
  <c r="AB67" i="2"/>
  <c r="AB66" i="2"/>
  <c r="AD66" i="2" s="1"/>
  <c r="AB65" i="2"/>
  <c r="AD65" i="2" s="1"/>
  <c r="AB64" i="2"/>
  <c r="AD64" i="2" s="1"/>
  <c r="AB63" i="2"/>
  <c r="AB62" i="2"/>
  <c r="AD62" i="2" s="1"/>
  <c r="AB61" i="2"/>
  <c r="AD61" i="2" s="1"/>
  <c r="AB60" i="2"/>
  <c r="AD60" i="2" s="1"/>
  <c r="AB59" i="2"/>
  <c r="AB58" i="2"/>
  <c r="AD58" i="2" s="1"/>
  <c r="AB57" i="2"/>
  <c r="AD57" i="2" s="1"/>
  <c r="AB56" i="2"/>
  <c r="AD56" i="2" s="1"/>
  <c r="AB55" i="2"/>
  <c r="AB54" i="2"/>
  <c r="AD54" i="2" s="1"/>
  <c r="AB53" i="2"/>
  <c r="AD53" i="2" s="1"/>
  <c r="AB52" i="2"/>
  <c r="AD52" i="2" s="1"/>
  <c r="AB51" i="2"/>
  <c r="AB50" i="2"/>
  <c r="AD50" i="2" s="1"/>
  <c r="AB49" i="2"/>
  <c r="AD49" i="2" s="1"/>
  <c r="AB48" i="2"/>
  <c r="AD48" i="2" s="1"/>
  <c r="AB47" i="2"/>
  <c r="AB46" i="2"/>
  <c r="AD46" i="2" s="1"/>
  <c r="AB45" i="2"/>
  <c r="AD45" i="2" s="1"/>
  <c r="AB44" i="2"/>
  <c r="AD44" i="2" s="1"/>
  <c r="AB43" i="2"/>
  <c r="AB42" i="2"/>
  <c r="AD42" i="2" s="1"/>
  <c r="AB41" i="2"/>
  <c r="AD41" i="2" s="1"/>
  <c r="AB40" i="2"/>
  <c r="AD40" i="2" s="1"/>
  <c r="AB39" i="2"/>
  <c r="AB38" i="2"/>
  <c r="AD38" i="2" s="1"/>
  <c r="AB37" i="2"/>
  <c r="AD37" i="2" s="1"/>
  <c r="AB36" i="2"/>
  <c r="AD36" i="2" s="1"/>
  <c r="AB35" i="2"/>
  <c r="AB34" i="2"/>
  <c r="AD34" i="2" s="1"/>
  <c r="AB33" i="2"/>
  <c r="AD33" i="2" s="1"/>
  <c r="AB32" i="2"/>
  <c r="AD32" i="2" s="1"/>
  <c r="AB31" i="2"/>
  <c r="AB30" i="2"/>
  <c r="AD30" i="2" s="1"/>
  <c r="AB29" i="2"/>
  <c r="AD29" i="2" s="1"/>
  <c r="AB28" i="2"/>
  <c r="AD28" i="2" s="1"/>
  <c r="AB27" i="2"/>
  <c r="AB26" i="2"/>
  <c r="AD26" i="2" s="1"/>
  <c r="AB25" i="2"/>
  <c r="AD25" i="2" s="1"/>
  <c r="AB24" i="2"/>
  <c r="AD24" i="2" s="1"/>
  <c r="AB23" i="2"/>
  <c r="AB22" i="2"/>
  <c r="AD22" i="2" s="1"/>
  <c r="AB21" i="2"/>
  <c r="AD21" i="2" s="1"/>
  <c r="AB20" i="2"/>
  <c r="AD20" i="2" s="1"/>
  <c r="AB19" i="2"/>
  <c r="AB18" i="2"/>
  <c r="AD18" i="2" s="1"/>
  <c r="AB17" i="2"/>
  <c r="AD17" i="2" s="1"/>
  <c r="AF1010" i="2"/>
  <c r="AF1009" i="2"/>
  <c r="AF998" i="2"/>
  <c r="AF994" i="2"/>
  <c r="AF993" i="2"/>
  <c r="AF982" i="2"/>
  <c r="AF978" i="2"/>
  <c r="AF977" i="2"/>
  <c r="AF966" i="2"/>
  <c r="AF962" i="2"/>
  <c r="AF961" i="2"/>
  <c r="AF950" i="2"/>
  <c r="AF946" i="2"/>
  <c r="AF945" i="2"/>
  <c r="AF1006" i="2"/>
  <c r="AF1005" i="2"/>
  <c r="AF1002" i="2"/>
  <c r="AF1001" i="2"/>
  <c r="AF997" i="2"/>
  <c r="AF992" i="2"/>
  <c r="AF990" i="2"/>
  <c r="AF989" i="2"/>
  <c r="AF986" i="2"/>
  <c r="AF985" i="2"/>
  <c r="AF981" i="2"/>
  <c r="AF976" i="2"/>
  <c r="AF974" i="2"/>
  <c r="AF973" i="2"/>
  <c r="AF970" i="2"/>
  <c r="AF969" i="2"/>
  <c r="AF968" i="2"/>
  <c r="AF965" i="2"/>
  <c r="AF958" i="2"/>
  <c r="AF957" i="2"/>
  <c r="AF954" i="2"/>
  <c r="AF953" i="2"/>
  <c r="AF949" i="2"/>
  <c r="AF942" i="2"/>
  <c r="AF941" i="2"/>
  <c r="AF938" i="2"/>
  <c r="AF937" i="2"/>
  <c r="AF934" i="2"/>
  <c r="AF933" i="2"/>
  <c r="AF930" i="2"/>
  <c r="AF929" i="2"/>
  <c r="AF926" i="2"/>
  <c r="AF925" i="2"/>
  <c r="AF922" i="2"/>
  <c r="AF921" i="2"/>
  <c r="AF918" i="2"/>
  <c r="AF917" i="2"/>
  <c r="AF914" i="2"/>
  <c r="AF913" i="2"/>
  <c r="AF910" i="2"/>
  <c r="AF909" i="2"/>
  <c r="AF906" i="2"/>
  <c r="AF905" i="2"/>
  <c r="AF902" i="2"/>
  <c r="AF901" i="2"/>
  <c r="AF900" i="2"/>
  <c r="AF898" i="2"/>
  <c r="AF897" i="2"/>
  <c r="AF896" i="2"/>
  <c r="AF894" i="2"/>
  <c r="AF893" i="2"/>
  <c r="AF890" i="2"/>
  <c r="AF889" i="2"/>
  <c r="AF886" i="2"/>
  <c r="AF885" i="2"/>
  <c r="AF882" i="2"/>
  <c r="AF881" i="2"/>
  <c r="AF878" i="2"/>
  <c r="AF877" i="2"/>
  <c r="AF874" i="2"/>
  <c r="AF873" i="2"/>
  <c r="AF870" i="2"/>
  <c r="AF869" i="2"/>
  <c r="AF866" i="2"/>
  <c r="AF865" i="2"/>
  <c r="AF862" i="2"/>
  <c r="AF861" i="2"/>
  <c r="AF858" i="2"/>
  <c r="AF857" i="2"/>
  <c r="AF854" i="2"/>
  <c r="AF853" i="2"/>
  <c r="AF850" i="2"/>
  <c r="AF849" i="2"/>
  <c r="AF846" i="2"/>
  <c r="AF845" i="2"/>
  <c r="AF842" i="2"/>
  <c r="AF841" i="2"/>
  <c r="AF838" i="2"/>
  <c r="AF837" i="2"/>
  <c r="AF836" i="2"/>
  <c r="AF834" i="2"/>
  <c r="AF833" i="2"/>
  <c r="AF832" i="2"/>
  <c r="AF830" i="2"/>
  <c r="AF829" i="2"/>
  <c r="AF826" i="2"/>
  <c r="AF825" i="2"/>
  <c r="AF822" i="2"/>
  <c r="AF821" i="2"/>
  <c r="AF818" i="2"/>
  <c r="AF817" i="2"/>
  <c r="AF814" i="2"/>
  <c r="AF813" i="2"/>
  <c r="AF810" i="2"/>
  <c r="AF809" i="2"/>
  <c r="AF806" i="2"/>
  <c r="AF805" i="2"/>
  <c r="AF802" i="2"/>
  <c r="AF801" i="2"/>
  <c r="AF798" i="2"/>
  <c r="AF797" i="2"/>
  <c r="AF794" i="2"/>
  <c r="AF793" i="2"/>
  <c r="AF790" i="2"/>
  <c r="AF789" i="2"/>
  <c r="AF786" i="2"/>
  <c r="AF785" i="2"/>
  <c r="AF782" i="2"/>
  <c r="AF781" i="2"/>
  <c r="AF778" i="2"/>
  <c r="AF777" i="2"/>
  <c r="AF774" i="2"/>
  <c r="AF773" i="2"/>
  <c r="AF772" i="2"/>
  <c r="AF770" i="2"/>
  <c r="AF769" i="2"/>
  <c r="AF768" i="2"/>
  <c r="AF766" i="2"/>
  <c r="AF765" i="2"/>
  <c r="AF762" i="2"/>
  <c r="AF761" i="2"/>
  <c r="AF758" i="2"/>
  <c r="AF757" i="2"/>
  <c r="AF754" i="2"/>
  <c r="AF753" i="2"/>
  <c r="AF750" i="2"/>
  <c r="AF749" i="2"/>
  <c r="AF746" i="2"/>
  <c r="AF745" i="2"/>
  <c r="AF742" i="2"/>
  <c r="AF741" i="2"/>
  <c r="AF738" i="2"/>
  <c r="AF737" i="2"/>
  <c r="AF734" i="2"/>
  <c r="AF733" i="2"/>
  <c r="AF730" i="2"/>
  <c r="AF729" i="2"/>
  <c r="AF726" i="2"/>
  <c r="AF725" i="2"/>
  <c r="AF722" i="2"/>
  <c r="AF721" i="2"/>
  <c r="AF718" i="2"/>
  <c r="AF717" i="2"/>
  <c r="AF714" i="2"/>
  <c r="AF713" i="2"/>
  <c r="AF710" i="2"/>
  <c r="AF709" i="2"/>
  <c r="AF708" i="2"/>
  <c r="AF706" i="2"/>
  <c r="AF705" i="2"/>
  <c r="AF704" i="2"/>
  <c r="AF702" i="2"/>
  <c r="AF701" i="2"/>
  <c r="AF698" i="2"/>
  <c r="AF697" i="2"/>
  <c r="AF694" i="2"/>
  <c r="AF693" i="2"/>
  <c r="AF690" i="2"/>
  <c r="AF689" i="2"/>
  <c r="AF686" i="2"/>
  <c r="AF685" i="2"/>
  <c r="AF682" i="2"/>
  <c r="AF681" i="2"/>
  <c r="AF678" i="2"/>
  <c r="AF677" i="2"/>
  <c r="AF674" i="2"/>
  <c r="AF673" i="2"/>
  <c r="AF670" i="2"/>
  <c r="AF669" i="2"/>
  <c r="AF666" i="2"/>
  <c r="AF665" i="2"/>
  <c r="AF662" i="2"/>
  <c r="AF661" i="2"/>
  <c r="AF658" i="2"/>
  <c r="AF657" i="2"/>
  <c r="AF654" i="2"/>
  <c r="AF653" i="2"/>
  <c r="AF650" i="2"/>
  <c r="AF649" i="2"/>
  <c r="AF646" i="2"/>
  <c r="AF645" i="2"/>
  <c r="AF644" i="2"/>
  <c r="AF642" i="2"/>
  <c r="AF641" i="2"/>
  <c r="AF640" i="2"/>
  <c r="AF638" i="2"/>
  <c r="AF637" i="2"/>
  <c r="AF634" i="2"/>
  <c r="AF633" i="2"/>
  <c r="AF630" i="2"/>
  <c r="AF629" i="2"/>
  <c r="AF626" i="2"/>
  <c r="AF625" i="2"/>
  <c r="AF622" i="2"/>
  <c r="AF621" i="2"/>
  <c r="AF618" i="2"/>
  <c r="AF617" i="2"/>
  <c r="AF614" i="2"/>
  <c r="AF613" i="2"/>
  <c r="AF610" i="2"/>
  <c r="AF609" i="2"/>
  <c r="AF606" i="2"/>
  <c r="AF605" i="2"/>
  <c r="AF602" i="2"/>
  <c r="AF601" i="2"/>
  <c r="AF598" i="2"/>
  <c r="AF597" i="2"/>
  <c r="AF594" i="2"/>
  <c r="AF593" i="2"/>
  <c r="AF590" i="2"/>
  <c r="AF589" i="2"/>
  <c r="AF586" i="2"/>
  <c r="AF585" i="2"/>
  <c r="AF582" i="2"/>
  <c r="AF581" i="2"/>
  <c r="AF580" i="2"/>
  <c r="AF578" i="2"/>
  <c r="AF577" i="2"/>
  <c r="AF576" i="2"/>
  <c r="AF574" i="2"/>
  <c r="AF573" i="2"/>
  <c r="AF570" i="2"/>
  <c r="AF569" i="2"/>
  <c r="AF566" i="2"/>
  <c r="AF565" i="2"/>
  <c r="AF562" i="2"/>
  <c r="AF561" i="2"/>
  <c r="AF558" i="2"/>
  <c r="AF557" i="2"/>
  <c r="AF554" i="2"/>
  <c r="AF553" i="2"/>
  <c r="AF550" i="2"/>
  <c r="AF549" i="2"/>
  <c r="AF546" i="2"/>
  <c r="AF545" i="2"/>
  <c r="AF542" i="2"/>
  <c r="AF541" i="2"/>
  <c r="AF538" i="2"/>
  <c r="AF537" i="2"/>
  <c r="AF534" i="2"/>
  <c r="AF533" i="2"/>
  <c r="AF530" i="2"/>
  <c r="AF529" i="2"/>
  <c r="AF526" i="2"/>
  <c r="AF525" i="2"/>
  <c r="AF522" i="2"/>
  <c r="AF521" i="2"/>
  <c r="AF518" i="2"/>
  <c r="AF517" i="2"/>
  <c r="AF516" i="2"/>
  <c r="AF514" i="2"/>
  <c r="AF513" i="2"/>
  <c r="AF512" i="2"/>
  <c r="AF510" i="2"/>
  <c r="AF509" i="2"/>
  <c r="AF506" i="2"/>
  <c r="AF505" i="2"/>
  <c r="AF502" i="2"/>
  <c r="AF501" i="2"/>
  <c r="AF498" i="2"/>
  <c r="AF497" i="2"/>
  <c r="AF494" i="2"/>
  <c r="AF493" i="2"/>
  <c r="AF490" i="2"/>
  <c r="AF489" i="2"/>
  <c r="AF486" i="2"/>
  <c r="AF485" i="2"/>
  <c r="AF482" i="2"/>
  <c r="AF481" i="2"/>
  <c r="AF478" i="2"/>
  <c r="AF477" i="2"/>
  <c r="AF474" i="2"/>
  <c r="AF473" i="2"/>
  <c r="AF470" i="2"/>
  <c r="AF469" i="2"/>
  <c r="AF466" i="2"/>
  <c r="AF465" i="2"/>
  <c r="AF462" i="2"/>
  <c r="AF461" i="2"/>
  <c r="AF458" i="2"/>
  <c r="AF457" i="2"/>
  <c r="AF454" i="2"/>
  <c r="AF453" i="2"/>
  <c r="AF452" i="2"/>
  <c r="AF450" i="2"/>
  <c r="AF449" i="2"/>
  <c r="AF448" i="2"/>
  <c r="AF446" i="2"/>
  <c r="AF445" i="2"/>
  <c r="AF442" i="2"/>
  <c r="AF441" i="2"/>
  <c r="AF438" i="2"/>
  <c r="AF437" i="2"/>
  <c r="AF434" i="2"/>
  <c r="AF433" i="2"/>
  <c r="AF430" i="2"/>
  <c r="AF429" i="2"/>
  <c r="AF426" i="2"/>
  <c r="AF425" i="2"/>
  <c r="AF422" i="2"/>
  <c r="AF421" i="2"/>
  <c r="AF418" i="2"/>
  <c r="AF417" i="2"/>
  <c r="AF414" i="2"/>
  <c r="AF413" i="2"/>
  <c r="AF410" i="2"/>
  <c r="AF409" i="2"/>
  <c r="AF406" i="2"/>
  <c r="AF405" i="2"/>
  <c r="AF402" i="2"/>
  <c r="AF401" i="2"/>
  <c r="AF398" i="2"/>
  <c r="AF397" i="2"/>
  <c r="AF394" i="2"/>
  <c r="AF393" i="2"/>
  <c r="AF390" i="2"/>
  <c r="AF389" i="2"/>
  <c r="AF388" i="2"/>
  <c r="AF386" i="2"/>
  <c r="AF385" i="2"/>
  <c r="AF384" i="2"/>
  <c r="AF382" i="2"/>
  <c r="AF381" i="2"/>
  <c r="AF377" i="2"/>
  <c r="AF374" i="2"/>
  <c r="AF373" i="2"/>
  <c r="AF369" i="2"/>
  <c r="AF366" i="2"/>
  <c r="AF365" i="2"/>
  <c r="AF361" i="2"/>
  <c r="AF358" i="2"/>
  <c r="AF357" i="2"/>
  <c r="AF356" i="2"/>
  <c r="AF353" i="2"/>
  <c r="AF349" i="2"/>
  <c r="AF346" i="2"/>
  <c r="AF345" i="2"/>
  <c r="AF341" i="2"/>
  <c r="AF338" i="2"/>
  <c r="AF337" i="2"/>
  <c r="AF333" i="2"/>
  <c r="AF330" i="2"/>
  <c r="AF329" i="2"/>
  <c r="AF325" i="2"/>
  <c r="AF324" i="2"/>
  <c r="AF322" i="2"/>
  <c r="AF321" i="2"/>
  <c r="AF320" i="2"/>
  <c r="AF318" i="2"/>
  <c r="AF317" i="2"/>
  <c r="AF313" i="2"/>
  <c r="AF310" i="2"/>
  <c r="AF309" i="2"/>
  <c r="AF305" i="2"/>
  <c r="AF302" i="2"/>
  <c r="AF301" i="2"/>
  <c r="AF297" i="2"/>
  <c r="AF294" i="2"/>
  <c r="AF293" i="2"/>
  <c r="AF292" i="2"/>
  <c r="AF289" i="2"/>
  <c r="AF285" i="2"/>
  <c r="AF282" i="2"/>
  <c r="AF281" i="2"/>
  <c r="AF277" i="2"/>
  <c r="AF274" i="2"/>
  <c r="AF273" i="2"/>
  <c r="AF269" i="2"/>
  <c r="AF266" i="2"/>
  <c r="AF265" i="2"/>
  <c r="AF261" i="2"/>
  <c r="AF260" i="2"/>
  <c r="AF258" i="2"/>
  <c r="AF257" i="2"/>
  <c r="AF256" i="2"/>
  <c r="AF254" i="2"/>
  <c r="AF253" i="2"/>
  <c r="AF249" i="2"/>
  <c r="AF246" i="2"/>
  <c r="AF245" i="2"/>
  <c r="AF241" i="2"/>
  <c r="AF238" i="2"/>
  <c r="AF237" i="2"/>
  <c r="AF233" i="2"/>
  <c r="AF230" i="2"/>
  <c r="AF229" i="2"/>
  <c r="AF228" i="2"/>
  <c r="AF225" i="2"/>
  <c r="AF221" i="2"/>
  <c r="AF218" i="2"/>
  <c r="AF217" i="2"/>
  <c r="AF213" i="2"/>
  <c r="AF210" i="2"/>
  <c r="AF209" i="2"/>
  <c r="AF205" i="2"/>
  <c r="AF202" i="2"/>
  <c r="AF201" i="2"/>
  <c r="AF197" i="2"/>
  <c r="AF196" i="2"/>
  <c r="AF194" i="2"/>
  <c r="AF193" i="2"/>
  <c r="AF192" i="2"/>
  <c r="AF190" i="2"/>
  <c r="AF189" i="2"/>
  <c r="AF185" i="2"/>
  <c r="AF182" i="2"/>
  <c r="AF181" i="2"/>
  <c r="AF177" i="2"/>
  <c r="AF174" i="2"/>
  <c r="AF173" i="2"/>
  <c r="AF169" i="2"/>
  <c r="AF166" i="2"/>
  <c r="AF165" i="2"/>
  <c r="AF164" i="2"/>
  <c r="AF161" i="2"/>
  <c r="AF157" i="2"/>
  <c r="AF154" i="2"/>
  <c r="AF153" i="2"/>
  <c r="AF149" i="2"/>
  <c r="AF146" i="2"/>
  <c r="AF145" i="2"/>
  <c r="AF141" i="2"/>
  <c r="AF138" i="2"/>
  <c r="AF137" i="2"/>
  <c r="AF133" i="2"/>
  <c r="AF132" i="2"/>
  <c r="AF130" i="2"/>
  <c r="AF129" i="2"/>
  <c r="AF128" i="2"/>
  <c r="AF126" i="2"/>
  <c r="AF125" i="2"/>
  <c r="AF121" i="2"/>
  <c r="AF118" i="2"/>
  <c r="AF117" i="2"/>
  <c r="AF113" i="2"/>
  <c r="AF110" i="2"/>
  <c r="AF109" i="2"/>
  <c r="AF105" i="2"/>
  <c r="AF102" i="2"/>
  <c r="AF101" i="2"/>
  <c r="AF100" i="2"/>
  <c r="AF97" i="2"/>
  <c r="AF93" i="2"/>
  <c r="AF90" i="2"/>
  <c r="AF89" i="2"/>
  <c r="AF85" i="2"/>
  <c r="AF82" i="2"/>
  <c r="AF81" i="2"/>
  <c r="AF77" i="2"/>
  <c r="AF74" i="2"/>
  <c r="AF73" i="2"/>
  <c r="AF69" i="2"/>
  <c r="AF68" i="2"/>
  <c r="AF66" i="2"/>
  <c r="AF65" i="2"/>
  <c r="AF64" i="2"/>
  <c r="AF62" i="2"/>
  <c r="AF61" i="2"/>
  <c r="AF57" i="2"/>
  <c r="AF54" i="2"/>
  <c r="AF53" i="2"/>
  <c r="AF49" i="2"/>
  <c r="AF46" i="2"/>
  <c r="AF45" i="2"/>
  <c r="AF41" i="2"/>
  <c r="AF38" i="2"/>
  <c r="AF37" i="2"/>
  <c r="AF36" i="2"/>
  <c r="AF33" i="2"/>
  <c r="AF29" i="2"/>
  <c r="AF26" i="2"/>
  <c r="AF25" i="2"/>
  <c r="AF21" i="2"/>
  <c r="AF18" i="2"/>
  <c r="AA1010" i="2"/>
  <c r="AA1009" i="2"/>
  <c r="AA1008" i="2"/>
  <c r="AA1007" i="2"/>
  <c r="AA1006" i="2"/>
  <c r="AA1005" i="2"/>
  <c r="AA1004" i="2"/>
  <c r="AA1003" i="2"/>
  <c r="AA1002" i="2"/>
  <c r="AA1001" i="2"/>
  <c r="AA1000" i="2"/>
  <c r="AA999" i="2"/>
  <c r="AA998" i="2"/>
  <c r="AA997" i="2"/>
  <c r="AA996" i="2"/>
  <c r="AA995" i="2"/>
  <c r="AA994" i="2"/>
  <c r="AA993" i="2"/>
  <c r="AA992" i="2"/>
  <c r="AA991" i="2"/>
  <c r="AA990" i="2"/>
  <c r="AA989" i="2"/>
  <c r="AA988" i="2"/>
  <c r="AA987" i="2"/>
  <c r="AA986" i="2"/>
  <c r="AA985" i="2"/>
  <c r="AA984" i="2"/>
  <c r="AA983" i="2"/>
  <c r="AA982" i="2"/>
  <c r="AA981" i="2"/>
  <c r="AA980" i="2"/>
  <c r="AA979" i="2"/>
  <c r="AA978" i="2"/>
  <c r="AA977" i="2"/>
  <c r="AA976" i="2"/>
  <c r="AA975" i="2"/>
  <c r="AA974" i="2"/>
  <c r="AA973" i="2"/>
  <c r="AA972" i="2"/>
  <c r="AA971" i="2"/>
  <c r="AA970" i="2"/>
  <c r="AA969" i="2"/>
  <c r="AA968" i="2"/>
  <c r="AA967" i="2"/>
  <c r="AA966" i="2"/>
  <c r="AA965" i="2"/>
  <c r="AA964" i="2"/>
  <c r="AA963" i="2"/>
  <c r="AA962" i="2"/>
  <c r="AA961" i="2"/>
  <c r="AA960" i="2"/>
  <c r="AA959" i="2"/>
  <c r="AA958" i="2"/>
  <c r="AA957" i="2"/>
  <c r="AA956" i="2"/>
  <c r="AA955" i="2"/>
  <c r="AA954" i="2"/>
  <c r="AA953" i="2"/>
  <c r="AA952" i="2"/>
  <c r="AA951" i="2"/>
  <c r="AA950" i="2"/>
  <c r="AA949" i="2"/>
  <c r="AA948" i="2"/>
  <c r="AA947" i="2"/>
  <c r="AA946" i="2"/>
  <c r="AA945" i="2"/>
  <c r="AA944" i="2"/>
  <c r="AA943" i="2"/>
  <c r="AA942" i="2"/>
  <c r="AA941" i="2"/>
  <c r="AA940" i="2"/>
  <c r="AA939" i="2"/>
  <c r="AA938" i="2"/>
  <c r="AA937" i="2"/>
  <c r="AA936" i="2"/>
  <c r="AA935" i="2"/>
  <c r="AA934" i="2"/>
  <c r="AA933" i="2"/>
  <c r="AA932" i="2"/>
  <c r="AA931" i="2"/>
  <c r="AA930" i="2"/>
  <c r="AA929" i="2"/>
  <c r="AA928" i="2"/>
  <c r="AA927" i="2"/>
  <c r="AA926" i="2"/>
  <c r="AA925" i="2"/>
  <c r="AA924" i="2"/>
  <c r="AA923" i="2"/>
  <c r="AA922" i="2"/>
  <c r="AA921" i="2"/>
  <c r="AA920" i="2"/>
  <c r="AA919" i="2"/>
  <c r="AA918" i="2"/>
  <c r="AA917" i="2"/>
  <c r="AA916" i="2"/>
  <c r="AA915" i="2"/>
  <c r="AA914" i="2"/>
  <c r="AA913" i="2"/>
  <c r="AA912" i="2"/>
  <c r="AA911" i="2"/>
  <c r="AA910" i="2"/>
  <c r="AA909" i="2"/>
  <c r="AA908" i="2"/>
  <c r="AA907" i="2"/>
  <c r="AA906" i="2"/>
  <c r="AA905" i="2"/>
  <c r="AA904" i="2"/>
  <c r="AA903" i="2"/>
  <c r="AA902" i="2"/>
  <c r="AA901" i="2"/>
  <c r="AA900" i="2"/>
  <c r="AA899" i="2"/>
  <c r="AA898" i="2"/>
  <c r="AA897" i="2"/>
  <c r="AA896" i="2"/>
  <c r="AA895" i="2"/>
  <c r="AA894" i="2"/>
  <c r="AA893" i="2"/>
  <c r="AA892" i="2"/>
  <c r="AA891" i="2"/>
  <c r="AA890" i="2"/>
  <c r="AA889" i="2"/>
  <c r="AA888" i="2"/>
  <c r="AA887" i="2"/>
  <c r="AA886" i="2"/>
  <c r="AA885" i="2"/>
  <c r="AA884" i="2"/>
  <c r="AA883" i="2"/>
  <c r="AA882" i="2"/>
  <c r="AA881" i="2"/>
  <c r="AA880" i="2"/>
  <c r="AA879" i="2"/>
  <c r="AA878" i="2"/>
  <c r="AA877" i="2"/>
  <c r="AA876" i="2"/>
  <c r="AA875" i="2"/>
  <c r="AA874" i="2"/>
  <c r="AA873" i="2"/>
  <c r="AA872" i="2"/>
  <c r="AA871" i="2"/>
  <c r="AA870" i="2"/>
  <c r="AA869" i="2"/>
  <c r="AA868" i="2"/>
  <c r="AA867" i="2"/>
  <c r="AA866" i="2"/>
  <c r="AA865" i="2"/>
  <c r="AA864" i="2"/>
  <c r="AA863" i="2"/>
  <c r="AA862" i="2"/>
  <c r="AA861" i="2"/>
  <c r="AA860" i="2"/>
  <c r="AA859" i="2"/>
  <c r="AA858" i="2"/>
  <c r="AA857" i="2"/>
  <c r="AA856" i="2"/>
  <c r="AA855" i="2"/>
  <c r="AA854" i="2"/>
  <c r="AA853" i="2"/>
  <c r="AA852" i="2"/>
  <c r="AA851" i="2"/>
  <c r="AA850" i="2"/>
  <c r="AA849" i="2"/>
  <c r="AA848" i="2"/>
  <c r="AA847" i="2"/>
  <c r="AA846" i="2"/>
  <c r="AA845" i="2"/>
  <c r="AA844" i="2"/>
  <c r="AA843" i="2"/>
  <c r="AA842" i="2"/>
  <c r="AA841" i="2"/>
  <c r="AA840" i="2"/>
  <c r="AA839" i="2"/>
  <c r="AA838" i="2"/>
  <c r="AA837" i="2"/>
  <c r="AA836" i="2"/>
  <c r="AA835" i="2"/>
  <c r="AA834" i="2"/>
  <c r="AA833" i="2"/>
  <c r="AA832" i="2"/>
  <c r="AA831" i="2"/>
  <c r="AA830" i="2"/>
  <c r="AA829" i="2"/>
  <c r="AA828" i="2"/>
  <c r="AA827" i="2"/>
  <c r="AA826" i="2"/>
  <c r="AA825" i="2"/>
  <c r="AA824" i="2"/>
  <c r="AA823" i="2"/>
  <c r="AA822" i="2"/>
  <c r="AA821" i="2"/>
  <c r="AA820" i="2"/>
  <c r="AA819" i="2"/>
  <c r="AA818" i="2"/>
  <c r="AA817" i="2"/>
  <c r="AA816" i="2"/>
  <c r="AA815" i="2"/>
  <c r="AA814" i="2"/>
  <c r="AA813" i="2"/>
  <c r="AA812" i="2"/>
  <c r="AA811" i="2"/>
  <c r="AA810" i="2"/>
  <c r="AA809" i="2"/>
  <c r="AA808" i="2"/>
  <c r="AA807" i="2"/>
  <c r="AA806" i="2"/>
  <c r="AA805" i="2"/>
  <c r="AA804" i="2"/>
  <c r="AA803" i="2"/>
  <c r="AA802" i="2"/>
  <c r="AA801" i="2"/>
  <c r="AA800" i="2"/>
  <c r="AA799" i="2"/>
  <c r="AA798" i="2"/>
  <c r="AA797" i="2"/>
  <c r="AA796" i="2"/>
  <c r="AA795" i="2"/>
  <c r="AA794" i="2"/>
  <c r="AA793" i="2"/>
  <c r="AA792" i="2"/>
  <c r="AA791" i="2"/>
  <c r="AA790" i="2"/>
  <c r="AA789" i="2"/>
  <c r="AA788" i="2"/>
  <c r="AA787" i="2"/>
  <c r="AA786" i="2"/>
  <c r="AA785" i="2"/>
  <c r="AA784" i="2"/>
  <c r="AA783" i="2"/>
  <c r="AA782" i="2"/>
  <c r="AA781" i="2"/>
  <c r="AA780" i="2"/>
  <c r="AA779" i="2"/>
  <c r="AA778" i="2"/>
  <c r="AA777" i="2"/>
  <c r="AA776" i="2"/>
  <c r="AA775" i="2"/>
  <c r="AA774" i="2"/>
  <c r="AA773" i="2"/>
  <c r="AA772" i="2"/>
  <c r="AA771" i="2"/>
  <c r="AA770" i="2"/>
  <c r="AA769" i="2"/>
  <c r="AA768" i="2"/>
  <c r="AA767" i="2"/>
  <c r="AA766" i="2"/>
  <c r="AA765" i="2"/>
  <c r="AA764" i="2"/>
  <c r="AA763" i="2"/>
  <c r="AA762" i="2"/>
  <c r="AA761" i="2"/>
  <c r="AA760" i="2"/>
  <c r="AA759" i="2"/>
  <c r="AA758" i="2"/>
  <c r="AA757" i="2"/>
  <c r="AA756" i="2"/>
  <c r="AA755" i="2"/>
  <c r="AA754" i="2"/>
  <c r="AA753" i="2"/>
  <c r="AA752" i="2"/>
  <c r="AA751" i="2"/>
  <c r="AA750" i="2"/>
  <c r="AA749" i="2"/>
  <c r="AA748" i="2"/>
  <c r="AA747" i="2"/>
  <c r="AA746" i="2"/>
  <c r="AA745" i="2"/>
  <c r="AA744" i="2"/>
  <c r="AA743" i="2"/>
  <c r="AA742" i="2"/>
  <c r="AA741" i="2"/>
  <c r="AA740" i="2"/>
  <c r="AA739" i="2"/>
  <c r="AA738" i="2"/>
  <c r="AA737" i="2"/>
  <c r="AA736" i="2"/>
  <c r="AA735" i="2"/>
  <c r="AA734" i="2"/>
  <c r="AA733" i="2"/>
  <c r="AA732" i="2"/>
  <c r="AA731" i="2"/>
  <c r="AA730" i="2"/>
  <c r="AA729" i="2"/>
  <c r="AA728" i="2"/>
  <c r="AA727" i="2"/>
  <c r="AA726" i="2"/>
  <c r="AA725" i="2"/>
  <c r="AA724" i="2"/>
  <c r="AA723" i="2"/>
  <c r="AA722" i="2"/>
  <c r="AA721" i="2"/>
  <c r="AA720" i="2"/>
  <c r="AA719" i="2"/>
  <c r="AA718" i="2"/>
  <c r="AA717" i="2"/>
  <c r="AA716" i="2"/>
  <c r="AA715" i="2"/>
  <c r="AA714" i="2"/>
  <c r="AA713" i="2"/>
  <c r="AA712" i="2"/>
  <c r="AA711" i="2"/>
  <c r="AA710" i="2"/>
  <c r="AA709" i="2"/>
  <c r="AA708" i="2"/>
  <c r="AA707" i="2"/>
  <c r="AA706" i="2"/>
  <c r="AA705" i="2"/>
  <c r="AA704" i="2"/>
  <c r="AA703" i="2"/>
  <c r="AA702" i="2"/>
  <c r="AA701" i="2"/>
  <c r="AA700" i="2"/>
  <c r="AA699" i="2"/>
  <c r="AA698" i="2"/>
  <c r="AA697" i="2"/>
  <c r="AA696" i="2"/>
  <c r="AA695" i="2"/>
  <c r="AA694" i="2"/>
  <c r="AA693" i="2"/>
  <c r="AA692" i="2"/>
  <c r="AA691" i="2"/>
  <c r="AA690" i="2"/>
  <c r="AA689" i="2"/>
  <c r="AA688" i="2"/>
  <c r="AA687" i="2"/>
  <c r="AA686" i="2"/>
  <c r="AA685" i="2"/>
  <c r="AA684" i="2"/>
  <c r="AA683" i="2"/>
  <c r="AA682" i="2"/>
  <c r="AA681" i="2"/>
  <c r="AA680" i="2"/>
  <c r="AA679" i="2"/>
  <c r="AA678" i="2"/>
  <c r="AA677" i="2"/>
  <c r="AA676" i="2"/>
  <c r="AA675" i="2"/>
  <c r="AA674" i="2"/>
  <c r="AA673" i="2"/>
  <c r="AA672" i="2"/>
  <c r="AA671" i="2"/>
  <c r="AA670" i="2"/>
  <c r="AA669" i="2"/>
  <c r="AA668" i="2"/>
  <c r="AA667" i="2"/>
  <c r="AA666" i="2"/>
  <c r="AA665" i="2"/>
  <c r="AA664" i="2"/>
  <c r="AA663" i="2"/>
  <c r="AA662" i="2"/>
  <c r="AA661" i="2"/>
  <c r="AA660" i="2"/>
  <c r="AA659" i="2"/>
  <c r="AA658" i="2"/>
  <c r="AA657" i="2"/>
  <c r="AA656" i="2"/>
  <c r="AA655" i="2"/>
  <c r="AA654" i="2"/>
  <c r="AA653" i="2"/>
  <c r="AA652" i="2"/>
  <c r="AA651" i="2"/>
  <c r="AA650" i="2"/>
  <c r="AA649" i="2"/>
  <c r="AA648" i="2"/>
  <c r="AA647" i="2"/>
  <c r="AA646" i="2"/>
  <c r="AA645" i="2"/>
  <c r="AA644" i="2"/>
  <c r="AA643" i="2"/>
  <c r="AA642" i="2"/>
  <c r="AA641" i="2"/>
  <c r="AA640" i="2"/>
  <c r="AA639" i="2"/>
  <c r="AA638" i="2"/>
  <c r="AA637" i="2"/>
  <c r="AA636" i="2"/>
  <c r="AA635" i="2"/>
  <c r="AA634" i="2"/>
  <c r="AA633" i="2"/>
  <c r="AA632" i="2"/>
  <c r="AA631" i="2"/>
  <c r="AA630" i="2"/>
  <c r="AA629" i="2"/>
  <c r="AA628" i="2"/>
  <c r="AA627" i="2"/>
  <c r="AA626" i="2"/>
  <c r="AA625" i="2"/>
  <c r="AA624" i="2"/>
  <c r="AA623" i="2"/>
  <c r="AA622" i="2"/>
  <c r="AA621" i="2"/>
  <c r="AA620" i="2"/>
  <c r="AA619" i="2"/>
  <c r="AA618" i="2"/>
  <c r="AA617" i="2"/>
  <c r="AA616" i="2"/>
  <c r="AA615" i="2"/>
  <c r="AA614" i="2"/>
  <c r="AA613" i="2"/>
  <c r="AA612" i="2"/>
  <c r="AA611" i="2"/>
  <c r="AA610" i="2"/>
  <c r="AA609" i="2"/>
  <c r="AA608" i="2"/>
  <c r="AA607" i="2"/>
  <c r="AA606" i="2"/>
  <c r="AA605" i="2"/>
  <c r="AA604" i="2"/>
  <c r="AA603" i="2"/>
  <c r="AA602" i="2"/>
  <c r="AA601" i="2"/>
  <c r="AA600" i="2"/>
  <c r="AA599" i="2"/>
  <c r="AA598" i="2"/>
  <c r="AA597" i="2"/>
  <c r="AA596" i="2"/>
  <c r="AA595" i="2"/>
  <c r="AA594" i="2"/>
  <c r="AA593" i="2"/>
  <c r="AA592" i="2"/>
  <c r="AA591" i="2"/>
  <c r="AA590" i="2"/>
  <c r="AA589" i="2"/>
  <c r="AA588" i="2"/>
  <c r="AA587" i="2"/>
  <c r="AA586" i="2"/>
  <c r="AA585" i="2"/>
  <c r="AA584" i="2"/>
  <c r="AA583" i="2"/>
  <c r="AA582" i="2"/>
  <c r="AA581" i="2"/>
  <c r="AA580" i="2"/>
  <c r="AA579" i="2"/>
  <c r="AA578" i="2"/>
  <c r="AA577" i="2"/>
  <c r="AA576" i="2"/>
  <c r="AA575" i="2"/>
  <c r="AA574" i="2"/>
  <c r="AA573" i="2"/>
  <c r="AA572" i="2"/>
  <c r="AA571" i="2"/>
  <c r="AA570" i="2"/>
  <c r="AA569" i="2"/>
  <c r="AA568" i="2"/>
  <c r="AA567" i="2"/>
  <c r="AA566" i="2"/>
  <c r="AA565" i="2"/>
  <c r="AA564" i="2"/>
  <c r="AA563" i="2"/>
  <c r="AA562" i="2"/>
  <c r="AA561" i="2"/>
  <c r="AA560" i="2"/>
  <c r="AA559" i="2"/>
  <c r="AA558" i="2"/>
  <c r="AA557" i="2"/>
  <c r="AA556" i="2"/>
  <c r="AA555" i="2"/>
  <c r="AA554" i="2"/>
  <c r="AA553" i="2"/>
  <c r="AA552" i="2"/>
  <c r="AA551" i="2"/>
  <c r="AA550" i="2"/>
  <c r="AA549" i="2"/>
  <c r="AA548" i="2"/>
  <c r="AA547" i="2"/>
  <c r="AA546" i="2"/>
  <c r="AA545" i="2"/>
  <c r="AA544" i="2"/>
  <c r="AA543" i="2"/>
  <c r="AA542" i="2"/>
  <c r="AA541" i="2"/>
  <c r="AA540" i="2"/>
  <c r="AA539" i="2"/>
  <c r="AA538" i="2"/>
  <c r="AA537" i="2"/>
  <c r="AA536" i="2"/>
  <c r="AA535" i="2"/>
  <c r="AA534" i="2"/>
  <c r="AA533" i="2"/>
  <c r="AA532" i="2"/>
  <c r="AA531" i="2"/>
  <c r="AA530" i="2"/>
  <c r="AA529" i="2"/>
  <c r="AA528" i="2"/>
  <c r="AA527" i="2"/>
  <c r="AA526" i="2"/>
  <c r="AA525" i="2"/>
  <c r="AA524" i="2"/>
  <c r="AA523" i="2"/>
  <c r="AA522" i="2"/>
  <c r="AA521" i="2"/>
  <c r="AA520" i="2"/>
  <c r="AA519" i="2"/>
  <c r="AA518" i="2"/>
  <c r="AA517" i="2"/>
  <c r="AA516" i="2"/>
  <c r="AA515" i="2"/>
  <c r="AA514" i="2"/>
  <c r="AA513" i="2"/>
  <c r="AA512" i="2"/>
  <c r="AA511" i="2"/>
  <c r="AA510" i="2"/>
  <c r="AA509" i="2"/>
  <c r="AA508" i="2"/>
  <c r="AA507" i="2"/>
  <c r="AA506" i="2"/>
  <c r="AA505" i="2"/>
  <c r="AA504" i="2"/>
  <c r="AA503" i="2"/>
  <c r="AA502" i="2"/>
  <c r="AA501" i="2"/>
  <c r="AA500" i="2"/>
  <c r="AA499" i="2"/>
  <c r="AA498" i="2"/>
  <c r="AA497" i="2"/>
  <c r="AA496" i="2"/>
  <c r="AA495" i="2"/>
  <c r="AA494" i="2"/>
  <c r="AA493" i="2"/>
  <c r="AA492" i="2"/>
  <c r="AA491" i="2"/>
  <c r="AA490" i="2"/>
  <c r="AA489" i="2"/>
  <c r="AA488" i="2"/>
  <c r="AA487" i="2"/>
  <c r="AA486" i="2"/>
  <c r="AA485" i="2"/>
  <c r="AA484" i="2"/>
  <c r="AA483" i="2"/>
  <c r="AA482" i="2"/>
  <c r="AA481" i="2"/>
  <c r="AA480" i="2"/>
  <c r="AA479" i="2"/>
  <c r="AA478" i="2"/>
  <c r="AA477" i="2"/>
  <c r="AA476" i="2"/>
  <c r="AA475" i="2"/>
  <c r="AA474" i="2"/>
  <c r="AA473" i="2"/>
  <c r="AA472" i="2"/>
  <c r="AA471" i="2"/>
  <c r="AA470" i="2"/>
  <c r="AA469" i="2"/>
  <c r="AA468" i="2"/>
  <c r="AA467" i="2"/>
  <c r="AA466" i="2"/>
  <c r="AA465" i="2"/>
  <c r="AA464" i="2"/>
  <c r="AA463" i="2"/>
  <c r="AA462" i="2"/>
  <c r="AA461" i="2"/>
  <c r="AA460" i="2"/>
  <c r="AA459" i="2"/>
  <c r="AA458" i="2"/>
  <c r="AA457" i="2"/>
  <c r="AA456" i="2"/>
  <c r="AA455" i="2"/>
  <c r="AA454" i="2"/>
  <c r="AA453" i="2"/>
  <c r="AA452" i="2"/>
  <c r="AA451" i="2"/>
  <c r="AA450" i="2"/>
  <c r="AA449" i="2"/>
  <c r="AA448" i="2"/>
  <c r="AA447" i="2"/>
  <c r="AA446" i="2"/>
  <c r="AA445" i="2"/>
  <c r="AA444" i="2"/>
  <c r="AA443" i="2"/>
  <c r="AA442" i="2"/>
  <c r="AA441" i="2"/>
  <c r="AA440" i="2"/>
  <c r="AA439" i="2"/>
  <c r="AA438" i="2"/>
  <c r="AA437" i="2"/>
  <c r="AA436" i="2"/>
  <c r="AA435" i="2"/>
  <c r="AA434" i="2"/>
  <c r="AA433" i="2"/>
  <c r="AA432" i="2"/>
  <c r="AA431" i="2"/>
  <c r="AA430" i="2"/>
  <c r="AA429" i="2"/>
  <c r="AA428" i="2"/>
  <c r="AA427" i="2"/>
  <c r="AA426" i="2"/>
  <c r="AA425" i="2"/>
  <c r="AA424" i="2"/>
  <c r="AA423" i="2"/>
  <c r="AA422" i="2"/>
  <c r="AA421" i="2"/>
  <c r="AA420" i="2"/>
  <c r="AA419" i="2"/>
  <c r="AA418" i="2"/>
  <c r="AA417" i="2"/>
  <c r="AA416" i="2"/>
  <c r="AA415" i="2"/>
  <c r="AA414" i="2"/>
  <c r="AA413" i="2"/>
  <c r="AA412" i="2"/>
  <c r="AA411" i="2"/>
  <c r="AA410" i="2"/>
  <c r="AA409" i="2"/>
  <c r="AA408" i="2"/>
  <c r="AA407" i="2"/>
  <c r="AA406" i="2"/>
  <c r="AA405" i="2"/>
  <c r="AA404" i="2"/>
  <c r="AA403" i="2"/>
  <c r="AA402" i="2"/>
  <c r="AA401" i="2"/>
  <c r="AA400" i="2"/>
  <c r="AA399" i="2"/>
  <c r="AA398" i="2"/>
  <c r="AA397" i="2"/>
  <c r="AA396" i="2"/>
  <c r="AA395" i="2"/>
  <c r="AA394" i="2"/>
  <c r="AA393" i="2"/>
  <c r="AA392" i="2"/>
  <c r="AA391" i="2"/>
  <c r="AA390" i="2"/>
  <c r="AA389" i="2"/>
  <c r="AA388" i="2"/>
  <c r="AA387" i="2"/>
  <c r="AA386" i="2"/>
  <c r="AA385" i="2"/>
  <c r="AA384" i="2"/>
  <c r="AA383" i="2"/>
  <c r="AA382" i="2"/>
  <c r="AA381" i="2"/>
  <c r="AA380" i="2"/>
  <c r="AA379" i="2"/>
  <c r="AA378" i="2"/>
  <c r="AA377" i="2"/>
  <c r="AA376" i="2"/>
  <c r="AA375" i="2"/>
  <c r="AA374" i="2"/>
  <c r="AA373" i="2"/>
  <c r="AA372" i="2"/>
  <c r="AA371" i="2"/>
  <c r="AA370" i="2"/>
  <c r="AA369" i="2"/>
  <c r="AA368" i="2"/>
  <c r="AA367" i="2"/>
  <c r="AA366" i="2"/>
  <c r="AA365" i="2"/>
  <c r="AA364" i="2"/>
  <c r="AA363" i="2"/>
  <c r="AA362" i="2"/>
  <c r="AA361" i="2"/>
  <c r="AA360" i="2"/>
  <c r="AA359" i="2"/>
  <c r="AA358" i="2"/>
  <c r="AA357" i="2"/>
  <c r="AA356" i="2"/>
  <c r="AA355" i="2"/>
  <c r="AA354" i="2"/>
  <c r="AA353" i="2"/>
  <c r="AA352" i="2"/>
  <c r="AA351" i="2"/>
  <c r="AA350" i="2"/>
  <c r="AA349" i="2"/>
  <c r="AA348" i="2"/>
  <c r="AA347" i="2"/>
  <c r="AA346" i="2"/>
  <c r="AA345" i="2"/>
  <c r="AA344" i="2"/>
  <c r="AA343" i="2"/>
  <c r="AA342" i="2"/>
  <c r="AA341" i="2"/>
  <c r="AA340" i="2"/>
  <c r="AA339" i="2"/>
  <c r="AA338" i="2"/>
  <c r="AA337" i="2"/>
  <c r="AA336" i="2"/>
  <c r="AA335" i="2"/>
  <c r="AA334" i="2"/>
  <c r="AA333" i="2"/>
  <c r="AA332" i="2"/>
  <c r="AA331" i="2"/>
  <c r="AA330" i="2"/>
  <c r="AA329" i="2"/>
  <c r="AA328" i="2"/>
  <c r="AA327" i="2"/>
  <c r="AA326" i="2"/>
  <c r="AA325" i="2"/>
  <c r="AA324" i="2"/>
  <c r="AA323" i="2"/>
  <c r="AA322" i="2"/>
  <c r="AA321" i="2"/>
  <c r="AA320" i="2"/>
  <c r="AA319" i="2"/>
  <c r="AA318" i="2"/>
  <c r="AA317" i="2"/>
  <c r="AA316" i="2"/>
  <c r="AA315" i="2"/>
  <c r="AA314" i="2"/>
  <c r="AA313" i="2"/>
  <c r="AA312" i="2"/>
  <c r="AA311" i="2"/>
  <c r="AA310" i="2"/>
  <c r="AA309" i="2"/>
  <c r="AA308" i="2"/>
  <c r="AA307" i="2"/>
  <c r="AA306" i="2"/>
  <c r="AA305" i="2"/>
  <c r="AA304" i="2"/>
  <c r="AA303" i="2"/>
  <c r="AA302" i="2"/>
  <c r="AA301" i="2"/>
  <c r="AA300" i="2"/>
  <c r="AA299" i="2"/>
  <c r="AA298" i="2"/>
  <c r="AA297" i="2"/>
  <c r="AA296" i="2"/>
  <c r="AA295" i="2"/>
  <c r="AA294" i="2"/>
  <c r="AA293" i="2"/>
  <c r="AA292" i="2"/>
  <c r="AA291" i="2"/>
  <c r="AA290" i="2"/>
  <c r="AA289" i="2"/>
  <c r="AA288" i="2"/>
  <c r="AA287" i="2"/>
  <c r="AA286" i="2"/>
  <c r="AA285" i="2"/>
  <c r="AA284" i="2"/>
  <c r="AA283" i="2"/>
  <c r="AA282" i="2"/>
  <c r="AA281" i="2"/>
  <c r="AA280" i="2"/>
  <c r="AA279" i="2"/>
  <c r="AA278" i="2"/>
  <c r="AA277" i="2"/>
  <c r="AA276" i="2"/>
  <c r="AA275" i="2"/>
  <c r="AA274" i="2"/>
  <c r="AA273" i="2"/>
  <c r="AA272" i="2"/>
  <c r="AA271" i="2"/>
  <c r="AA270" i="2"/>
  <c r="AA269" i="2"/>
  <c r="AA268" i="2"/>
  <c r="AA267" i="2"/>
  <c r="AA266" i="2"/>
  <c r="AA265" i="2"/>
  <c r="AA264" i="2"/>
  <c r="AA263" i="2"/>
  <c r="AA262" i="2"/>
  <c r="AA261" i="2"/>
  <c r="AA260" i="2"/>
  <c r="AA259" i="2"/>
  <c r="AA258" i="2"/>
  <c r="AA257" i="2"/>
  <c r="AA256" i="2"/>
  <c r="AA255" i="2"/>
  <c r="AA254" i="2"/>
  <c r="AA253" i="2"/>
  <c r="AA252" i="2"/>
  <c r="AA251" i="2"/>
  <c r="AA250" i="2"/>
  <c r="AA249" i="2"/>
  <c r="AA248" i="2"/>
  <c r="AA247" i="2"/>
  <c r="AA246" i="2"/>
  <c r="AA245" i="2"/>
  <c r="AA244" i="2"/>
  <c r="AA243" i="2"/>
  <c r="AA242" i="2"/>
  <c r="AA241" i="2"/>
  <c r="AA240" i="2"/>
  <c r="AA239" i="2"/>
  <c r="AA238" i="2"/>
  <c r="AA237" i="2"/>
  <c r="AA236" i="2"/>
  <c r="AA235" i="2"/>
  <c r="AA234" i="2"/>
  <c r="AA233" i="2"/>
  <c r="AA232" i="2"/>
  <c r="AA231" i="2"/>
  <c r="AA230" i="2"/>
  <c r="AA229" i="2"/>
  <c r="AA228" i="2"/>
  <c r="AA227" i="2"/>
  <c r="AA226" i="2"/>
  <c r="AA225" i="2"/>
  <c r="AA224" i="2"/>
  <c r="AA223" i="2"/>
  <c r="AA222" i="2"/>
  <c r="AA221" i="2"/>
  <c r="AA220" i="2"/>
  <c r="AA219" i="2"/>
  <c r="AA218" i="2"/>
  <c r="AA217" i="2"/>
  <c r="AA216" i="2"/>
  <c r="AA215" i="2"/>
  <c r="AA214" i="2"/>
  <c r="AA213" i="2"/>
  <c r="AA212" i="2"/>
  <c r="AA211" i="2"/>
  <c r="AA210" i="2"/>
  <c r="AA209" i="2"/>
  <c r="AA208" i="2"/>
  <c r="AA207" i="2"/>
  <c r="AA206" i="2"/>
  <c r="AA205" i="2"/>
  <c r="AA204" i="2"/>
  <c r="AA203" i="2"/>
  <c r="AA202" i="2"/>
  <c r="AA201" i="2"/>
  <c r="AA200" i="2"/>
  <c r="AA199" i="2"/>
  <c r="AA198" i="2"/>
  <c r="AA197" i="2"/>
  <c r="AA196" i="2"/>
  <c r="AA195" i="2"/>
  <c r="AA194" i="2"/>
  <c r="AA193" i="2"/>
  <c r="AA192" i="2"/>
  <c r="AA191" i="2"/>
  <c r="AA190" i="2"/>
  <c r="AA189" i="2"/>
  <c r="AA188" i="2"/>
  <c r="AA187" i="2"/>
  <c r="AA186" i="2"/>
  <c r="AA185" i="2"/>
  <c r="AA184" i="2"/>
  <c r="AA183" i="2"/>
  <c r="AA182" i="2"/>
  <c r="AA181" i="2"/>
  <c r="AA180" i="2"/>
  <c r="AA179" i="2"/>
  <c r="AA178" i="2"/>
  <c r="AA177" i="2"/>
  <c r="AA176" i="2"/>
  <c r="AA175" i="2"/>
  <c r="AA174" i="2"/>
  <c r="AA173" i="2"/>
  <c r="AA172" i="2"/>
  <c r="AA171" i="2"/>
  <c r="AA170" i="2"/>
  <c r="AA169" i="2"/>
  <c r="AA168" i="2"/>
  <c r="AA167" i="2"/>
  <c r="AA166" i="2"/>
  <c r="AA165" i="2"/>
  <c r="AA164" i="2"/>
  <c r="AA163" i="2"/>
  <c r="AA162" i="2"/>
  <c r="AA161" i="2"/>
  <c r="AA160" i="2"/>
  <c r="AA159" i="2"/>
  <c r="AA158" i="2"/>
  <c r="AA157" i="2"/>
  <c r="AA156" i="2"/>
  <c r="AA155" i="2"/>
  <c r="AA154" i="2"/>
  <c r="AA153" i="2"/>
  <c r="AA152" i="2"/>
  <c r="AA151" i="2"/>
  <c r="AA150" i="2"/>
  <c r="AA149" i="2"/>
  <c r="AA148" i="2"/>
  <c r="AA147" i="2"/>
  <c r="AA146" i="2"/>
  <c r="AA145" i="2"/>
  <c r="AA144" i="2"/>
  <c r="AA143" i="2"/>
  <c r="AA142" i="2"/>
  <c r="AA141" i="2"/>
  <c r="AA140" i="2"/>
  <c r="AA139" i="2"/>
  <c r="AA138" i="2"/>
  <c r="AA137" i="2"/>
  <c r="AA136" i="2"/>
  <c r="AA135" i="2"/>
  <c r="AA134" i="2"/>
  <c r="AA133" i="2"/>
  <c r="AA132" i="2"/>
  <c r="AA131" i="2"/>
  <c r="AA130" i="2"/>
  <c r="AA129" i="2"/>
  <c r="AA128" i="2"/>
  <c r="AA127" i="2"/>
  <c r="AA126" i="2"/>
  <c r="AA125" i="2"/>
  <c r="AA124" i="2"/>
  <c r="AA123" i="2"/>
  <c r="AA122" i="2"/>
  <c r="AA121" i="2"/>
  <c r="AA120" i="2"/>
  <c r="AA119" i="2"/>
  <c r="AA118" i="2"/>
  <c r="AA117" i="2"/>
  <c r="AA116" i="2"/>
  <c r="AA115" i="2"/>
  <c r="AA114" i="2"/>
  <c r="AA113" i="2"/>
  <c r="AA112" i="2"/>
  <c r="AA111" i="2"/>
  <c r="AA110" i="2"/>
  <c r="AA109" i="2"/>
  <c r="AA108" i="2"/>
  <c r="AA107" i="2"/>
  <c r="AA106" i="2"/>
  <c r="AA105" i="2"/>
  <c r="AA104" i="2"/>
  <c r="AA103" i="2"/>
  <c r="AA102" i="2"/>
  <c r="AA101" i="2"/>
  <c r="AA100" i="2"/>
  <c r="AA99" i="2"/>
  <c r="AA98" i="2"/>
  <c r="AA97" i="2"/>
  <c r="AA96" i="2"/>
  <c r="AA95" i="2"/>
  <c r="AA94" i="2"/>
  <c r="AA93" i="2"/>
  <c r="AA92" i="2"/>
  <c r="AA91" i="2"/>
  <c r="AA90" i="2"/>
  <c r="AA89" i="2"/>
  <c r="AA88" i="2"/>
  <c r="AA87" i="2"/>
  <c r="AA86" i="2"/>
  <c r="AA85" i="2"/>
  <c r="AA84" i="2"/>
  <c r="AA83" i="2"/>
  <c r="AA82" i="2"/>
  <c r="AA81" i="2"/>
  <c r="AA80" i="2"/>
  <c r="AA79" i="2"/>
  <c r="AA78" i="2"/>
  <c r="AA77" i="2"/>
  <c r="AA76" i="2"/>
  <c r="AA75" i="2"/>
  <c r="AA74" i="2"/>
  <c r="AA73" i="2"/>
  <c r="AA72" i="2"/>
  <c r="AA71" i="2"/>
  <c r="AA70" i="2"/>
  <c r="AA69" i="2"/>
  <c r="AA68" i="2"/>
  <c r="AA67" i="2"/>
  <c r="AA66" i="2"/>
  <c r="AA65" i="2"/>
  <c r="AA64" i="2"/>
  <c r="AA63" i="2"/>
  <c r="AA62" i="2"/>
  <c r="AA61" i="2"/>
  <c r="AA60" i="2"/>
  <c r="AA59" i="2"/>
  <c r="AA58" i="2"/>
  <c r="AA57" i="2"/>
  <c r="AA56" i="2"/>
  <c r="AA55" i="2"/>
  <c r="AA54"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A28" i="2"/>
  <c r="AA27" i="2"/>
  <c r="AA26" i="2"/>
  <c r="AA25" i="2"/>
  <c r="AA24" i="2"/>
  <c r="AA23" i="2"/>
  <c r="AA22" i="2"/>
  <c r="AA21" i="2"/>
  <c r="AA20" i="2"/>
  <c r="AA19" i="2"/>
  <c r="AA18" i="2"/>
  <c r="AA17" i="2"/>
  <c r="AA16" i="2"/>
  <c r="AB16" i="2" s="1"/>
  <c r="AA15" i="2"/>
  <c r="AA14" i="2"/>
  <c r="AA13" i="2"/>
  <c r="AA12" i="2"/>
  <c r="AA11" i="2"/>
  <c r="AB8" i="2"/>
  <c r="AB14" i="2" s="1"/>
  <c r="AD14" i="2" s="1"/>
  <c r="X1010" i="2"/>
  <c r="X1009" i="2"/>
  <c r="X1008" i="2"/>
  <c r="X1007" i="2"/>
  <c r="X1006" i="2"/>
  <c r="X1005" i="2"/>
  <c r="X1004" i="2"/>
  <c r="X1003" i="2"/>
  <c r="X1002" i="2"/>
  <c r="X1001" i="2"/>
  <c r="X1000" i="2"/>
  <c r="X999" i="2"/>
  <c r="X998" i="2"/>
  <c r="X997" i="2"/>
  <c r="X996" i="2"/>
  <c r="X995" i="2"/>
  <c r="X994" i="2"/>
  <c r="X993" i="2"/>
  <c r="X992" i="2"/>
  <c r="X991" i="2"/>
  <c r="X990" i="2"/>
  <c r="X989" i="2"/>
  <c r="X988" i="2"/>
  <c r="X987" i="2"/>
  <c r="X986" i="2"/>
  <c r="X985" i="2"/>
  <c r="X984" i="2"/>
  <c r="X983" i="2"/>
  <c r="X982" i="2"/>
  <c r="X981" i="2"/>
  <c r="X980" i="2"/>
  <c r="X979" i="2"/>
  <c r="X978" i="2"/>
  <c r="X977" i="2"/>
  <c r="X976" i="2"/>
  <c r="X975" i="2"/>
  <c r="X974" i="2"/>
  <c r="X973" i="2"/>
  <c r="X972" i="2"/>
  <c r="X971" i="2"/>
  <c r="X970" i="2"/>
  <c r="X969" i="2"/>
  <c r="X968" i="2"/>
  <c r="X967" i="2"/>
  <c r="X966" i="2"/>
  <c r="X965" i="2"/>
  <c r="X964" i="2"/>
  <c r="X963" i="2"/>
  <c r="X962" i="2"/>
  <c r="X961" i="2"/>
  <c r="X960" i="2"/>
  <c r="X959" i="2"/>
  <c r="X958" i="2"/>
  <c r="X957" i="2"/>
  <c r="X956" i="2"/>
  <c r="X955" i="2"/>
  <c r="X954" i="2"/>
  <c r="X953" i="2"/>
  <c r="X952" i="2"/>
  <c r="X951" i="2"/>
  <c r="X950" i="2"/>
  <c r="X949" i="2"/>
  <c r="X948" i="2"/>
  <c r="X947" i="2"/>
  <c r="X946" i="2"/>
  <c r="X945" i="2"/>
  <c r="X944" i="2"/>
  <c r="X943" i="2"/>
  <c r="X942" i="2"/>
  <c r="X941" i="2"/>
  <c r="X940" i="2"/>
  <c r="X939" i="2"/>
  <c r="X938" i="2"/>
  <c r="X937" i="2"/>
  <c r="X936" i="2"/>
  <c r="X935" i="2"/>
  <c r="X934" i="2"/>
  <c r="X933" i="2"/>
  <c r="X932" i="2"/>
  <c r="X931" i="2"/>
  <c r="X930" i="2"/>
  <c r="X929" i="2"/>
  <c r="X928" i="2"/>
  <c r="X927" i="2"/>
  <c r="X926" i="2"/>
  <c r="X925" i="2"/>
  <c r="X924" i="2"/>
  <c r="X923" i="2"/>
  <c r="X922" i="2"/>
  <c r="X921" i="2"/>
  <c r="X920" i="2"/>
  <c r="X919" i="2"/>
  <c r="X918" i="2"/>
  <c r="X917" i="2"/>
  <c r="X916" i="2"/>
  <c r="X915" i="2"/>
  <c r="X914" i="2"/>
  <c r="X913" i="2"/>
  <c r="X912" i="2"/>
  <c r="X911" i="2"/>
  <c r="X910" i="2"/>
  <c r="X909" i="2"/>
  <c r="X908" i="2"/>
  <c r="X907" i="2"/>
  <c r="X906" i="2"/>
  <c r="X905" i="2"/>
  <c r="X904" i="2"/>
  <c r="X903" i="2"/>
  <c r="X902" i="2"/>
  <c r="X901" i="2"/>
  <c r="X900" i="2"/>
  <c r="X899" i="2"/>
  <c r="X898" i="2"/>
  <c r="X897" i="2"/>
  <c r="X896" i="2"/>
  <c r="X895" i="2"/>
  <c r="X894" i="2"/>
  <c r="X893" i="2"/>
  <c r="X892" i="2"/>
  <c r="X891" i="2"/>
  <c r="X890" i="2"/>
  <c r="X889" i="2"/>
  <c r="X888" i="2"/>
  <c r="X887" i="2"/>
  <c r="X886" i="2"/>
  <c r="X885" i="2"/>
  <c r="X884" i="2"/>
  <c r="X883" i="2"/>
  <c r="X882" i="2"/>
  <c r="X881" i="2"/>
  <c r="X880" i="2"/>
  <c r="X879" i="2"/>
  <c r="X878" i="2"/>
  <c r="X877" i="2"/>
  <c r="X876" i="2"/>
  <c r="X875" i="2"/>
  <c r="X874" i="2"/>
  <c r="X873" i="2"/>
  <c r="X872" i="2"/>
  <c r="X871" i="2"/>
  <c r="X870" i="2"/>
  <c r="X869" i="2"/>
  <c r="X868" i="2"/>
  <c r="X867" i="2"/>
  <c r="X866" i="2"/>
  <c r="X865" i="2"/>
  <c r="X864" i="2"/>
  <c r="X863" i="2"/>
  <c r="X862" i="2"/>
  <c r="X861" i="2"/>
  <c r="X860" i="2"/>
  <c r="X859" i="2"/>
  <c r="X858" i="2"/>
  <c r="X857" i="2"/>
  <c r="X856" i="2"/>
  <c r="X855" i="2"/>
  <c r="X854" i="2"/>
  <c r="X853" i="2"/>
  <c r="X852" i="2"/>
  <c r="X851" i="2"/>
  <c r="X850" i="2"/>
  <c r="X849" i="2"/>
  <c r="X848" i="2"/>
  <c r="X847" i="2"/>
  <c r="X846" i="2"/>
  <c r="X845" i="2"/>
  <c r="X844" i="2"/>
  <c r="X843" i="2"/>
  <c r="X842" i="2"/>
  <c r="X841" i="2"/>
  <c r="X840" i="2"/>
  <c r="X839" i="2"/>
  <c r="X838" i="2"/>
  <c r="X837" i="2"/>
  <c r="X836" i="2"/>
  <c r="X835" i="2"/>
  <c r="X834" i="2"/>
  <c r="X833" i="2"/>
  <c r="X832" i="2"/>
  <c r="X831" i="2"/>
  <c r="X830" i="2"/>
  <c r="X829" i="2"/>
  <c r="X828" i="2"/>
  <c r="X827" i="2"/>
  <c r="X826" i="2"/>
  <c r="X825" i="2"/>
  <c r="X824" i="2"/>
  <c r="X823" i="2"/>
  <c r="X822" i="2"/>
  <c r="X821" i="2"/>
  <c r="X820" i="2"/>
  <c r="X819" i="2"/>
  <c r="X818" i="2"/>
  <c r="X817" i="2"/>
  <c r="X816" i="2"/>
  <c r="X815" i="2"/>
  <c r="X814" i="2"/>
  <c r="X813" i="2"/>
  <c r="X812" i="2"/>
  <c r="X811" i="2"/>
  <c r="X810" i="2"/>
  <c r="X809" i="2"/>
  <c r="X808" i="2"/>
  <c r="X807" i="2"/>
  <c r="X806" i="2"/>
  <c r="X805" i="2"/>
  <c r="X804" i="2"/>
  <c r="X803" i="2"/>
  <c r="X802" i="2"/>
  <c r="X801" i="2"/>
  <c r="X800" i="2"/>
  <c r="X799" i="2"/>
  <c r="X798" i="2"/>
  <c r="X797" i="2"/>
  <c r="X796" i="2"/>
  <c r="X795" i="2"/>
  <c r="X794" i="2"/>
  <c r="X793" i="2"/>
  <c r="X792" i="2"/>
  <c r="X791" i="2"/>
  <c r="X790" i="2"/>
  <c r="X789" i="2"/>
  <c r="X788" i="2"/>
  <c r="X787" i="2"/>
  <c r="X786" i="2"/>
  <c r="X785" i="2"/>
  <c r="X784" i="2"/>
  <c r="X783" i="2"/>
  <c r="X782" i="2"/>
  <c r="X781" i="2"/>
  <c r="X780" i="2"/>
  <c r="X779" i="2"/>
  <c r="X778" i="2"/>
  <c r="X777" i="2"/>
  <c r="X776" i="2"/>
  <c r="X775" i="2"/>
  <c r="X774" i="2"/>
  <c r="X773" i="2"/>
  <c r="X772" i="2"/>
  <c r="X771" i="2"/>
  <c r="X770" i="2"/>
  <c r="X769" i="2"/>
  <c r="X768" i="2"/>
  <c r="X767" i="2"/>
  <c r="X766" i="2"/>
  <c r="X765" i="2"/>
  <c r="X764" i="2"/>
  <c r="X763" i="2"/>
  <c r="X762" i="2"/>
  <c r="X761" i="2"/>
  <c r="X760" i="2"/>
  <c r="X759" i="2"/>
  <c r="X758" i="2"/>
  <c r="X757" i="2"/>
  <c r="X756" i="2"/>
  <c r="X755" i="2"/>
  <c r="X754" i="2"/>
  <c r="X753" i="2"/>
  <c r="X752" i="2"/>
  <c r="X751" i="2"/>
  <c r="X750" i="2"/>
  <c r="X749" i="2"/>
  <c r="X748" i="2"/>
  <c r="X747" i="2"/>
  <c r="X746" i="2"/>
  <c r="X745" i="2"/>
  <c r="X744" i="2"/>
  <c r="X743" i="2"/>
  <c r="X742" i="2"/>
  <c r="X741" i="2"/>
  <c r="X740" i="2"/>
  <c r="X739" i="2"/>
  <c r="X738" i="2"/>
  <c r="X737" i="2"/>
  <c r="X736" i="2"/>
  <c r="X735" i="2"/>
  <c r="X734" i="2"/>
  <c r="X733" i="2"/>
  <c r="X732" i="2"/>
  <c r="X731" i="2"/>
  <c r="X730" i="2"/>
  <c r="X729" i="2"/>
  <c r="X728" i="2"/>
  <c r="X727" i="2"/>
  <c r="X726" i="2"/>
  <c r="X725" i="2"/>
  <c r="X724" i="2"/>
  <c r="X723" i="2"/>
  <c r="X722" i="2"/>
  <c r="X721" i="2"/>
  <c r="X720" i="2"/>
  <c r="X719" i="2"/>
  <c r="X718" i="2"/>
  <c r="X717" i="2"/>
  <c r="X716" i="2"/>
  <c r="X715" i="2"/>
  <c r="X714" i="2"/>
  <c r="X713" i="2"/>
  <c r="X712" i="2"/>
  <c r="X711" i="2"/>
  <c r="X710" i="2"/>
  <c r="X709" i="2"/>
  <c r="X708" i="2"/>
  <c r="X707" i="2"/>
  <c r="X706" i="2"/>
  <c r="X705" i="2"/>
  <c r="X704" i="2"/>
  <c r="X703" i="2"/>
  <c r="X702" i="2"/>
  <c r="X701" i="2"/>
  <c r="X700" i="2"/>
  <c r="X699" i="2"/>
  <c r="X698" i="2"/>
  <c r="X697" i="2"/>
  <c r="X696" i="2"/>
  <c r="X695" i="2"/>
  <c r="X694" i="2"/>
  <c r="X693" i="2"/>
  <c r="X692" i="2"/>
  <c r="X691" i="2"/>
  <c r="X690" i="2"/>
  <c r="X689" i="2"/>
  <c r="X688" i="2"/>
  <c r="X687" i="2"/>
  <c r="X686" i="2"/>
  <c r="X685" i="2"/>
  <c r="X684" i="2"/>
  <c r="X683" i="2"/>
  <c r="X682" i="2"/>
  <c r="X681" i="2"/>
  <c r="X680" i="2"/>
  <c r="X679" i="2"/>
  <c r="X678" i="2"/>
  <c r="X677" i="2"/>
  <c r="X676" i="2"/>
  <c r="X675" i="2"/>
  <c r="X674" i="2"/>
  <c r="X673" i="2"/>
  <c r="X672" i="2"/>
  <c r="X671" i="2"/>
  <c r="X670" i="2"/>
  <c r="X669" i="2"/>
  <c r="X668" i="2"/>
  <c r="X667" i="2"/>
  <c r="X666" i="2"/>
  <c r="X665" i="2"/>
  <c r="X664" i="2"/>
  <c r="X663" i="2"/>
  <c r="X662" i="2"/>
  <c r="X661" i="2"/>
  <c r="X660" i="2"/>
  <c r="X659" i="2"/>
  <c r="X658" i="2"/>
  <c r="X657" i="2"/>
  <c r="X656" i="2"/>
  <c r="X655" i="2"/>
  <c r="X654" i="2"/>
  <c r="X653" i="2"/>
  <c r="X652" i="2"/>
  <c r="X651" i="2"/>
  <c r="X650" i="2"/>
  <c r="X649" i="2"/>
  <c r="X648" i="2"/>
  <c r="X647" i="2"/>
  <c r="X646" i="2"/>
  <c r="X645" i="2"/>
  <c r="X644" i="2"/>
  <c r="X643" i="2"/>
  <c r="X642" i="2"/>
  <c r="X641" i="2"/>
  <c r="X640" i="2"/>
  <c r="X639" i="2"/>
  <c r="X638" i="2"/>
  <c r="X637" i="2"/>
  <c r="X636" i="2"/>
  <c r="X635" i="2"/>
  <c r="X634" i="2"/>
  <c r="X633" i="2"/>
  <c r="X632" i="2"/>
  <c r="X631" i="2"/>
  <c r="X630" i="2"/>
  <c r="X629" i="2"/>
  <c r="X628" i="2"/>
  <c r="X627" i="2"/>
  <c r="X626" i="2"/>
  <c r="X625" i="2"/>
  <c r="X624" i="2"/>
  <c r="X623" i="2"/>
  <c r="X622" i="2"/>
  <c r="X621" i="2"/>
  <c r="X620" i="2"/>
  <c r="X619" i="2"/>
  <c r="X618" i="2"/>
  <c r="X617" i="2"/>
  <c r="X616" i="2"/>
  <c r="X615" i="2"/>
  <c r="X614" i="2"/>
  <c r="X613" i="2"/>
  <c r="X612" i="2"/>
  <c r="X611" i="2"/>
  <c r="X610" i="2"/>
  <c r="X609" i="2"/>
  <c r="X608" i="2"/>
  <c r="X607" i="2"/>
  <c r="X606" i="2"/>
  <c r="X605" i="2"/>
  <c r="X604" i="2"/>
  <c r="X603" i="2"/>
  <c r="X602" i="2"/>
  <c r="X601" i="2"/>
  <c r="X600" i="2"/>
  <c r="X599" i="2"/>
  <c r="X598" i="2"/>
  <c r="X597" i="2"/>
  <c r="X596" i="2"/>
  <c r="X595" i="2"/>
  <c r="X594" i="2"/>
  <c r="X593" i="2"/>
  <c r="X592" i="2"/>
  <c r="X591" i="2"/>
  <c r="X590" i="2"/>
  <c r="X589" i="2"/>
  <c r="X588" i="2"/>
  <c r="X587" i="2"/>
  <c r="X586" i="2"/>
  <c r="X585" i="2"/>
  <c r="X584" i="2"/>
  <c r="X583" i="2"/>
  <c r="X582" i="2"/>
  <c r="X581" i="2"/>
  <c r="X580" i="2"/>
  <c r="X579" i="2"/>
  <c r="X578" i="2"/>
  <c r="X577" i="2"/>
  <c r="X576" i="2"/>
  <c r="X575" i="2"/>
  <c r="X574" i="2"/>
  <c r="X573" i="2"/>
  <c r="X572" i="2"/>
  <c r="X571" i="2"/>
  <c r="X570" i="2"/>
  <c r="X569" i="2"/>
  <c r="X568" i="2"/>
  <c r="X567" i="2"/>
  <c r="X566" i="2"/>
  <c r="X565" i="2"/>
  <c r="X564" i="2"/>
  <c r="X563" i="2"/>
  <c r="X562" i="2"/>
  <c r="X561" i="2"/>
  <c r="X560" i="2"/>
  <c r="X559" i="2"/>
  <c r="X558" i="2"/>
  <c r="X557" i="2"/>
  <c r="X556" i="2"/>
  <c r="X555" i="2"/>
  <c r="X554" i="2"/>
  <c r="X553" i="2"/>
  <c r="X552" i="2"/>
  <c r="X551" i="2"/>
  <c r="X550" i="2"/>
  <c r="X549" i="2"/>
  <c r="X548" i="2"/>
  <c r="X547" i="2"/>
  <c r="X546" i="2"/>
  <c r="X545" i="2"/>
  <c r="X544" i="2"/>
  <c r="X543" i="2"/>
  <c r="X542" i="2"/>
  <c r="X541" i="2"/>
  <c r="X540" i="2"/>
  <c r="X539" i="2"/>
  <c r="X538" i="2"/>
  <c r="X537" i="2"/>
  <c r="X536" i="2"/>
  <c r="X535" i="2"/>
  <c r="X534" i="2"/>
  <c r="X533" i="2"/>
  <c r="X532" i="2"/>
  <c r="X531" i="2"/>
  <c r="X530" i="2"/>
  <c r="X529" i="2"/>
  <c r="X528" i="2"/>
  <c r="X527" i="2"/>
  <c r="X526" i="2"/>
  <c r="X525" i="2"/>
  <c r="X524" i="2"/>
  <c r="X523" i="2"/>
  <c r="X522" i="2"/>
  <c r="X521" i="2"/>
  <c r="X520" i="2"/>
  <c r="X519" i="2"/>
  <c r="X518" i="2"/>
  <c r="X517" i="2"/>
  <c r="X516" i="2"/>
  <c r="X515" i="2"/>
  <c r="X514" i="2"/>
  <c r="X513" i="2"/>
  <c r="X512" i="2"/>
  <c r="X511" i="2"/>
  <c r="X510" i="2"/>
  <c r="X509" i="2"/>
  <c r="X508" i="2"/>
  <c r="X507" i="2"/>
  <c r="X506" i="2"/>
  <c r="X505" i="2"/>
  <c r="X504" i="2"/>
  <c r="X503" i="2"/>
  <c r="X502" i="2"/>
  <c r="X501" i="2"/>
  <c r="X500" i="2"/>
  <c r="X499" i="2"/>
  <c r="X498" i="2"/>
  <c r="X497" i="2"/>
  <c r="X496" i="2"/>
  <c r="X495" i="2"/>
  <c r="X494" i="2"/>
  <c r="X493" i="2"/>
  <c r="X492" i="2"/>
  <c r="X491" i="2"/>
  <c r="X490" i="2"/>
  <c r="X489" i="2"/>
  <c r="X488" i="2"/>
  <c r="X487" i="2"/>
  <c r="X486" i="2"/>
  <c r="X485" i="2"/>
  <c r="X484" i="2"/>
  <c r="X483" i="2"/>
  <c r="X482" i="2"/>
  <c r="X481" i="2"/>
  <c r="X480" i="2"/>
  <c r="X479" i="2"/>
  <c r="X478" i="2"/>
  <c r="X477" i="2"/>
  <c r="X476" i="2"/>
  <c r="X475" i="2"/>
  <c r="X474" i="2"/>
  <c r="X473" i="2"/>
  <c r="X472" i="2"/>
  <c r="X471" i="2"/>
  <c r="X470" i="2"/>
  <c r="X469" i="2"/>
  <c r="X468" i="2"/>
  <c r="X467" i="2"/>
  <c r="X466" i="2"/>
  <c r="X465" i="2"/>
  <c r="X464" i="2"/>
  <c r="X463" i="2"/>
  <c r="X462" i="2"/>
  <c r="X461" i="2"/>
  <c r="X460" i="2"/>
  <c r="X459" i="2"/>
  <c r="X458" i="2"/>
  <c r="X457" i="2"/>
  <c r="X456" i="2"/>
  <c r="X455" i="2"/>
  <c r="X454" i="2"/>
  <c r="X453" i="2"/>
  <c r="X452" i="2"/>
  <c r="X451" i="2"/>
  <c r="X450" i="2"/>
  <c r="X449" i="2"/>
  <c r="X448" i="2"/>
  <c r="X447" i="2"/>
  <c r="X446" i="2"/>
  <c r="X445" i="2"/>
  <c r="X444" i="2"/>
  <c r="X443" i="2"/>
  <c r="X442" i="2"/>
  <c r="X441" i="2"/>
  <c r="X440" i="2"/>
  <c r="X439" i="2"/>
  <c r="X438" i="2"/>
  <c r="X437" i="2"/>
  <c r="X436" i="2"/>
  <c r="X435" i="2"/>
  <c r="X434" i="2"/>
  <c r="X433" i="2"/>
  <c r="X432" i="2"/>
  <c r="X431" i="2"/>
  <c r="X430" i="2"/>
  <c r="X429" i="2"/>
  <c r="X428" i="2"/>
  <c r="X427" i="2"/>
  <c r="X426" i="2"/>
  <c r="X425" i="2"/>
  <c r="X424" i="2"/>
  <c r="X423" i="2"/>
  <c r="X422" i="2"/>
  <c r="X421" i="2"/>
  <c r="X420" i="2"/>
  <c r="X419" i="2"/>
  <c r="X418" i="2"/>
  <c r="X417" i="2"/>
  <c r="X416" i="2"/>
  <c r="X415" i="2"/>
  <c r="X414" i="2"/>
  <c r="X413" i="2"/>
  <c r="X412" i="2"/>
  <c r="X411" i="2"/>
  <c r="X410" i="2"/>
  <c r="X409" i="2"/>
  <c r="X408" i="2"/>
  <c r="X407" i="2"/>
  <c r="X406" i="2"/>
  <c r="X405" i="2"/>
  <c r="X404" i="2"/>
  <c r="X403" i="2"/>
  <c r="X402" i="2"/>
  <c r="X401" i="2"/>
  <c r="X400" i="2"/>
  <c r="X399" i="2"/>
  <c r="X398" i="2"/>
  <c r="X397" i="2"/>
  <c r="X396" i="2"/>
  <c r="X395" i="2"/>
  <c r="X394" i="2"/>
  <c r="X393" i="2"/>
  <c r="X392" i="2"/>
  <c r="X391" i="2"/>
  <c r="X390" i="2"/>
  <c r="X389" i="2"/>
  <c r="X388" i="2"/>
  <c r="X387" i="2"/>
  <c r="X386" i="2"/>
  <c r="X385" i="2"/>
  <c r="X384" i="2"/>
  <c r="X383" i="2"/>
  <c r="X382" i="2"/>
  <c r="X381" i="2"/>
  <c r="X380" i="2"/>
  <c r="X379" i="2"/>
  <c r="X378" i="2"/>
  <c r="X377" i="2"/>
  <c r="X376" i="2"/>
  <c r="X375" i="2"/>
  <c r="X374" i="2"/>
  <c r="X373" i="2"/>
  <c r="X372" i="2"/>
  <c r="X371" i="2"/>
  <c r="X370" i="2"/>
  <c r="X369" i="2"/>
  <c r="X368" i="2"/>
  <c r="X367" i="2"/>
  <c r="X366" i="2"/>
  <c r="X365" i="2"/>
  <c r="X364" i="2"/>
  <c r="X363" i="2"/>
  <c r="X362" i="2"/>
  <c r="X361" i="2"/>
  <c r="X360" i="2"/>
  <c r="X359" i="2"/>
  <c r="X358" i="2"/>
  <c r="X357" i="2"/>
  <c r="X356" i="2"/>
  <c r="X355" i="2"/>
  <c r="X354" i="2"/>
  <c r="X353" i="2"/>
  <c r="X352" i="2"/>
  <c r="X351" i="2"/>
  <c r="X350" i="2"/>
  <c r="X349" i="2"/>
  <c r="X348" i="2"/>
  <c r="X347" i="2"/>
  <c r="X346" i="2"/>
  <c r="X345" i="2"/>
  <c r="X344" i="2"/>
  <c r="X343" i="2"/>
  <c r="X342" i="2"/>
  <c r="X341" i="2"/>
  <c r="X340" i="2"/>
  <c r="X339" i="2"/>
  <c r="X338" i="2"/>
  <c r="X337" i="2"/>
  <c r="X336" i="2"/>
  <c r="X335" i="2"/>
  <c r="X334" i="2"/>
  <c r="X333" i="2"/>
  <c r="X332" i="2"/>
  <c r="X331" i="2"/>
  <c r="X330" i="2"/>
  <c r="X329" i="2"/>
  <c r="X328" i="2"/>
  <c r="X327" i="2"/>
  <c r="X326" i="2"/>
  <c r="X325" i="2"/>
  <c r="X324" i="2"/>
  <c r="X323" i="2"/>
  <c r="X322" i="2"/>
  <c r="X321" i="2"/>
  <c r="X320" i="2"/>
  <c r="X319" i="2"/>
  <c r="X318" i="2"/>
  <c r="X317" i="2"/>
  <c r="X316" i="2"/>
  <c r="X315" i="2"/>
  <c r="X314" i="2"/>
  <c r="X313" i="2"/>
  <c r="X312" i="2"/>
  <c r="X311" i="2"/>
  <c r="X310" i="2"/>
  <c r="X309" i="2"/>
  <c r="X308" i="2"/>
  <c r="X307" i="2"/>
  <c r="X306" i="2"/>
  <c r="X305" i="2"/>
  <c r="X304" i="2"/>
  <c r="X303" i="2"/>
  <c r="X302" i="2"/>
  <c r="X301" i="2"/>
  <c r="X300" i="2"/>
  <c r="X299" i="2"/>
  <c r="X298" i="2"/>
  <c r="X297" i="2"/>
  <c r="X296" i="2"/>
  <c r="X295" i="2"/>
  <c r="X294" i="2"/>
  <c r="X293" i="2"/>
  <c r="X292" i="2"/>
  <c r="X291" i="2"/>
  <c r="X290" i="2"/>
  <c r="X289" i="2"/>
  <c r="X288" i="2"/>
  <c r="X287" i="2"/>
  <c r="X286" i="2"/>
  <c r="X285" i="2"/>
  <c r="X284" i="2"/>
  <c r="X283" i="2"/>
  <c r="X282" i="2"/>
  <c r="X281" i="2"/>
  <c r="X280" i="2"/>
  <c r="X279" i="2"/>
  <c r="X278" i="2"/>
  <c r="X277" i="2"/>
  <c r="X276" i="2"/>
  <c r="X275" i="2"/>
  <c r="X274" i="2"/>
  <c r="X273" i="2"/>
  <c r="X272" i="2"/>
  <c r="X271" i="2"/>
  <c r="X270" i="2"/>
  <c r="X269" i="2"/>
  <c r="X268" i="2"/>
  <c r="X267" i="2"/>
  <c r="X266" i="2"/>
  <c r="X265" i="2"/>
  <c r="X264" i="2"/>
  <c r="X263" i="2"/>
  <c r="X262" i="2"/>
  <c r="X261" i="2"/>
  <c r="X260" i="2"/>
  <c r="X259" i="2"/>
  <c r="X258" i="2"/>
  <c r="X257" i="2"/>
  <c r="X256" i="2"/>
  <c r="X255" i="2"/>
  <c r="X254" i="2"/>
  <c r="X253" i="2"/>
  <c r="X252" i="2"/>
  <c r="X251" i="2"/>
  <c r="X250" i="2"/>
  <c r="X249" i="2"/>
  <c r="X248" i="2"/>
  <c r="X247" i="2"/>
  <c r="X246" i="2"/>
  <c r="X245" i="2"/>
  <c r="X244" i="2"/>
  <c r="X243" i="2"/>
  <c r="X242" i="2"/>
  <c r="X241" i="2"/>
  <c r="X240" i="2"/>
  <c r="X239" i="2"/>
  <c r="X238" i="2"/>
  <c r="X237" i="2"/>
  <c r="X236" i="2"/>
  <c r="X235" i="2"/>
  <c r="X234" i="2"/>
  <c r="X233" i="2"/>
  <c r="X232" i="2"/>
  <c r="X231" i="2"/>
  <c r="X230" i="2"/>
  <c r="X229" i="2"/>
  <c r="X228" i="2"/>
  <c r="X227" i="2"/>
  <c r="X226" i="2"/>
  <c r="X225" i="2"/>
  <c r="X224" i="2"/>
  <c r="X223" i="2"/>
  <c r="X222" i="2"/>
  <c r="X221" i="2"/>
  <c r="X220" i="2"/>
  <c r="X219" i="2"/>
  <c r="X218" i="2"/>
  <c r="X217" i="2"/>
  <c r="X216" i="2"/>
  <c r="X215" i="2"/>
  <c r="X214" i="2"/>
  <c r="X213" i="2"/>
  <c r="X212" i="2"/>
  <c r="X211" i="2"/>
  <c r="X210" i="2"/>
  <c r="X209" i="2"/>
  <c r="X208" i="2"/>
  <c r="X207" i="2"/>
  <c r="X206" i="2"/>
  <c r="X205" i="2"/>
  <c r="X204" i="2"/>
  <c r="X203" i="2"/>
  <c r="X202" i="2"/>
  <c r="X201" i="2"/>
  <c r="X200" i="2"/>
  <c r="X199" i="2"/>
  <c r="X198" i="2"/>
  <c r="X197" i="2"/>
  <c r="X196" i="2"/>
  <c r="X195" i="2"/>
  <c r="X194" i="2"/>
  <c r="X193" i="2"/>
  <c r="X192" i="2"/>
  <c r="X191" i="2"/>
  <c r="X190" i="2"/>
  <c r="X189" i="2"/>
  <c r="X188" i="2"/>
  <c r="X187" i="2"/>
  <c r="X186" i="2"/>
  <c r="X185" i="2"/>
  <c r="X184" i="2"/>
  <c r="X183" i="2"/>
  <c r="X182" i="2"/>
  <c r="X181" i="2"/>
  <c r="X180" i="2"/>
  <c r="X179" i="2"/>
  <c r="X178" i="2"/>
  <c r="X177" i="2"/>
  <c r="X176" i="2"/>
  <c r="X175" i="2"/>
  <c r="X174" i="2"/>
  <c r="X173" i="2"/>
  <c r="X172" i="2"/>
  <c r="X171" i="2"/>
  <c r="X170" i="2"/>
  <c r="X169" i="2"/>
  <c r="X168" i="2"/>
  <c r="X167" i="2"/>
  <c r="X166" i="2"/>
  <c r="X165" i="2"/>
  <c r="X164" i="2"/>
  <c r="X163" i="2"/>
  <c r="X162" i="2"/>
  <c r="X161" i="2"/>
  <c r="X160" i="2"/>
  <c r="X159" i="2"/>
  <c r="X158" i="2"/>
  <c r="X157" i="2"/>
  <c r="X156" i="2"/>
  <c r="X155" i="2"/>
  <c r="X154" i="2"/>
  <c r="X153" i="2"/>
  <c r="X152" i="2"/>
  <c r="X151" i="2"/>
  <c r="X150" i="2"/>
  <c r="X149" i="2"/>
  <c r="X148" i="2"/>
  <c r="X147" i="2"/>
  <c r="X146" i="2"/>
  <c r="X145" i="2"/>
  <c r="X144" i="2"/>
  <c r="X143" i="2"/>
  <c r="X142" i="2"/>
  <c r="X141" i="2"/>
  <c r="X140" i="2"/>
  <c r="X139" i="2"/>
  <c r="X138" i="2"/>
  <c r="X137" i="2"/>
  <c r="X136" i="2"/>
  <c r="X135" i="2"/>
  <c r="X134" i="2"/>
  <c r="X133" i="2"/>
  <c r="X132" i="2"/>
  <c r="X131" i="2"/>
  <c r="X130" i="2"/>
  <c r="X129" i="2"/>
  <c r="X128" i="2"/>
  <c r="X127" i="2"/>
  <c r="X126" i="2"/>
  <c r="X125" i="2"/>
  <c r="X124" i="2"/>
  <c r="X123" i="2"/>
  <c r="X122" i="2"/>
  <c r="X121" i="2"/>
  <c r="X120" i="2"/>
  <c r="X119" i="2"/>
  <c r="X118" i="2"/>
  <c r="X117" i="2"/>
  <c r="X116" i="2"/>
  <c r="X115" i="2"/>
  <c r="X114" i="2"/>
  <c r="X113" i="2"/>
  <c r="X112" i="2"/>
  <c r="X111" i="2"/>
  <c r="X110" i="2"/>
  <c r="X109" i="2"/>
  <c r="X108" i="2"/>
  <c r="X107" i="2"/>
  <c r="X106" i="2"/>
  <c r="X105" i="2"/>
  <c r="X104" i="2"/>
  <c r="X103" i="2"/>
  <c r="X102" i="2"/>
  <c r="X101" i="2"/>
  <c r="X100" i="2"/>
  <c r="X99" i="2"/>
  <c r="X98" i="2"/>
  <c r="X97" i="2"/>
  <c r="X96" i="2"/>
  <c r="X95" i="2"/>
  <c r="X94" i="2"/>
  <c r="X93" i="2"/>
  <c r="X92" i="2"/>
  <c r="X91" i="2"/>
  <c r="X90" i="2"/>
  <c r="X89" i="2"/>
  <c r="X88" i="2"/>
  <c r="X87" i="2"/>
  <c r="X86" i="2"/>
  <c r="X85" i="2"/>
  <c r="X84" i="2"/>
  <c r="X83" i="2"/>
  <c r="X82" i="2"/>
  <c r="X81" i="2"/>
  <c r="X80" i="2"/>
  <c r="X79" i="2"/>
  <c r="X78" i="2"/>
  <c r="X77" i="2"/>
  <c r="X76" i="2"/>
  <c r="X75" i="2"/>
  <c r="X74" i="2"/>
  <c r="X73" i="2"/>
  <c r="X72" i="2"/>
  <c r="X71" i="2"/>
  <c r="X70" i="2"/>
  <c r="X69" i="2"/>
  <c r="X68" i="2"/>
  <c r="X67" i="2"/>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X37" i="2"/>
  <c r="X36" i="2"/>
  <c r="X35" i="2"/>
  <c r="X34" i="2"/>
  <c r="X33" i="2"/>
  <c r="X32" i="2"/>
  <c r="X31" i="2"/>
  <c r="X30" i="2"/>
  <c r="X29" i="2"/>
  <c r="X28" i="2"/>
  <c r="X27" i="2"/>
  <c r="X26" i="2"/>
  <c r="X25" i="2"/>
  <c r="X24" i="2"/>
  <c r="X23" i="2"/>
  <c r="X22" i="2"/>
  <c r="X21" i="2"/>
  <c r="X20" i="2"/>
  <c r="X19" i="2"/>
  <c r="X18" i="2"/>
  <c r="X17" i="2"/>
  <c r="X16" i="2"/>
  <c r="AF420" i="2" l="1"/>
  <c r="AF484" i="2"/>
  <c r="AF548" i="2"/>
  <c r="AF612" i="2"/>
  <c r="AF676" i="2"/>
  <c r="AF740" i="2"/>
  <c r="AF804" i="2"/>
  <c r="AF868" i="2"/>
  <c r="AF932" i="2"/>
  <c r="AF952" i="2"/>
  <c r="AF1000" i="2"/>
  <c r="AF32" i="2"/>
  <c r="AF96" i="2"/>
  <c r="AF160" i="2"/>
  <c r="AF224" i="2"/>
  <c r="AF288" i="2"/>
  <c r="AF352" i="2"/>
  <c r="AF416" i="2"/>
  <c r="AF480" i="2"/>
  <c r="AF544" i="2"/>
  <c r="AF608" i="2"/>
  <c r="AF672" i="2"/>
  <c r="AF736" i="2"/>
  <c r="AF800" i="2"/>
  <c r="AF864" i="2"/>
  <c r="AF928" i="2"/>
  <c r="AF984" i="2"/>
  <c r="AF1008" i="2"/>
  <c r="AF34" i="2"/>
  <c r="AF98" i="2"/>
  <c r="AF162" i="2"/>
  <c r="AF226" i="2"/>
  <c r="AF290" i="2"/>
  <c r="AF354" i="2"/>
  <c r="AF22" i="2"/>
  <c r="AF30" i="2"/>
  <c r="AF42" i="2"/>
  <c r="AF50" i="2"/>
  <c r="AF58" i="2"/>
  <c r="AF70" i="2"/>
  <c r="AF78" i="2"/>
  <c r="AF86" i="2"/>
  <c r="AF94" i="2"/>
  <c r="AF106" i="2"/>
  <c r="AF114" i="2"/>
  <c r="AF122" i="2"/>
  <c r="AF134" i="2"/>
  <c r="AF142" i="2"/>
  <c r="AF150" i="2"/>
  <c r="AF158" i="2"/>
  <c r="AF170" i="2"/>
  <c r="AF178" i="2"/>
  <c r="AF186" i="2"/>
  <c r="AF198" i="2"/>
  <c r="AF206" i="2"/>
  <c r="AF214" i="2"/>
  <c r="AF222" i="2"/>
  <c r="AF234" i="2"/>
  <c r="AF242" i="2"/>
  <c r="AF250" i="2"/>
  <c r="AF262" i="2"/>
  <c r="AF270" i="2"/>
  <c r="AF278" i="2"/>
  <c r="AF286" i="2"/>
  <c r="AF298" i="2"/>
  <c r="AF306" i="2"/>
  <c r="AF314" i="2"/>
  <c r="AF326" i="2"/>
  <c r="AF334" i="2"/>
  <c r="AF342" i="2"/>
  <c r="AF350" i="2"/>
  <c r="AF362" i="2"/>
  <c r="AF370" i="2"/>
  <c r="AF378" i="2"/>
  <c r="AF20" i="2"/>
  <c r="AF52" i="2"/>
  <c r="AF84" i="2"/>
  <c r="AF116" i="2"/>
  <c r="AF148" i="2"/>
  <c r="AF180" i="2"/>
  <c r="AF212" i="2"/>
  <c r="AF244" i="2"/>
  <c r="AF276" i="2"/>
  <c r="AF308" i="2"/>
  <c r="AF340" i="2"/>
  <c r="AF372" i="2"/>
  <c r="AF404" i="2"/>
  <c r="AF436" i="2"/>
  <c r="AF468" i="2"/>
  <c r="AF500" i="2"/>
  <c r="AF532" i="2"/>
  <c r="AF564" i="2"/>
  <c r="AF596" i="2"/>
  <c r="AF628" i="2"/>
  <c r="AF660" i="2"/>
  <c r="AF692" i="2"/>
  <c r="AF724" i="2"/>
  <c r="AF756" i="2"/>
  <c r="AF788" i="2"/>
  <c r="AF820" i="2"/>
  <c r="AF852" i="2"/>
  <c r="AF884" i="2"/>
  <c r="AF916" i="2"/>
  <c r="AF960" i="2"/>
  <c r="AF980" i="2"/>
  <c r="AF996" i="2"/>
  <c r="AF48" i="2"/>
  <c r="AF80" i="2"/>
  <c r="AF112" i="2"/>
  <c r="AF144" i="2"/>
  <c r="AF176" i="2"/>
  <c r="AF208" i="2"/>
  <c r="AF240" i="2"/>
  <c r="AF272" i="2"/>
  <c r="AF304" i="2"/>
  <c r="AF336" i="2"/>
  <c r="AF368" i="2"/>
  <c r="AF400" i="2"/>
  <c r="AF432" i="2"/>
  <c r="AF464" i="2"/>
  <c r="AF496" i="2"/>
  <c r="AF528" i="2"/>
  <c r="AF560" i="2"/>
  <c r="AF592" i="2"/>
  <c r="AF624" i="2"/>
  <c r="AF656" i="2"/>
  <c r="AF688" i="2"/>
  <c r="AF720" i="2"/>
  <c r="AF752" i="2"/>
  <c r="AF784" i="2"/>
  <c r="AF816" i="2"/>
  <c r="AF848" i="2"/>
  <c r="AF880" i="2"/>
  <c r="AF912" i="2"/>
  <c r="AF944" i="2"/>
  <c r="AF988" i="2"/>
  <c r="AF1004" i="2"/>
  <c r="AF371" i="2"/>
  <c r="AF28" i="2"/>
  <c r="AF44" i="2"/>
  <c r="AF60" i="2"/>
  <c r="AF76" i="2"/>
  <c r="AF92" i="2"/>
  <c r="AF108" i="2"/>
  <c r="AF124" i="2"/>
  <c r="AF140" i="2"/>
  <c r="AF156" i="2"/>
  <c r="AF172" i="2"/>
  <c r="AF188" i="2"/>
  <c r="AF204" i="2"/>
  <c r="AF220" i="2"/>
  <c r="AF236" i="2"/>
  <c r="AF252" i="2"/>
  <c r="AF268" i="2"/>
  <c r="AF284" i="2"/>
  <c r="AF300" i="2"/>
  <c r="AF316" i="2"/>
  <c r="AF332" i="2"/>
  <c r="AF348" i="2"/>
  <c r="AF364" i="2"/>
  <c r="AF380" i="2"/>
  <c r="AF396" i="2"/>
  <c r="AF412" i="2"/>
  <c r="AF428" i="2"/>
  <c r="AF444" i="2"/>
  <c r="AF460" i="2"/>
  <c r="AF476" i="2"/>
  <c r="AF492" i="2"/>
  <c r="AF508" i="2"/>
  <c r="AF524" i="2"/>
  <c r="AF540" i="2"/>
  <c r="AF556" i="2"/>
  <c r="AF572" i="2"/>
  <c r="AF588" i="2"/>
  <c r="AF604" i="2"/>
  <c r="AF620" i="2"/>
  <c r="AF636" i="2"/>
  <c r="AF652" i="2"/>
  <c r="AF668" i="2"/>
  <c r="AF684" i="2"/>
  <c r="AF700" i="2"/>
  <c r="AF716" i="2"/>
  <c r="AF732" i="2"/>
  <c r="AF748" i="2"/>
  <c r="AF764" i="2"/>
  <c r="AF780" i="2"/>
  <c r="AF796" i="2"/>
  <c r="AF812" i="2"/>
  <c r="AF828" i="2"/>
  <c r="AF844" i="2"/>
  <c r="AF860" i="2"/>
  <c r="AF876" i="2"/>
  <c r="AF892" i="2"/>
  <c r="AF908" i="2"/>
  <c r="AF924" i="2"/>
  <c r="AF948" i="2"/>
  <c r="AF964" i="2"/>
  <c r="AF115" i="2"/>
  <c r="AF851" i="2"/>
  <c r="AF947" i="2"/>
  <c r="AF595" i="2"/>
  <c r="AF24" i="2"/>
  <c r="AF40" i="2"/>
  <c r="AF56" i="2"/>
  <c r="AF72" i="2"/>
  <c r="AF88" i="2"/>
  <c r="AF104" i="2"/>
  <c r="AF120" i="2"/>
  <c r="AF136" i="2"/>
  <c r="AF152" i="2"/>
  <c r="AF168" i="2"/>
  <c r="AF184" i="2"/>
  <c r="AF200" i="2"/>
  <c r="AF216" i="2"/>
  <c r="AF232" i="2"/>
  <c r="AF248" i="2"/>
  <c r="AF264" i="2"/>
  <c r="AF280" i="2"/>
  <c r="AF296" i="2"/>
  <c r="AF312" i="2"/>
  <c r="AF328" i="2"/>
  <c r="AF344" i="2"/>
  <c r="AF360" i="2"/>
  <c r="AF376" i="2"/>
  <c r="AF392" i="2"/>
  <c r="AF408" i="2"/>
  <c r="AF424" i="2"/>
  <c r="AF440" i="2"/>
  <c r="AF456" i="2"/>
  <c r="AF472" i="2"/>
  <c r="AF488" i="2"/>
  <c r="AF504" i="2"/>
  <c r="AF520" i="2"/>
  <c r="AF536" i="2"/>
  <c r="AF552" i="2"/>
  <c r="AF568" i="2"/>
  <c r="AF584" i="2"/>
  <c r="AF600" i="2"/>
  <c r="AF616" i="2"/>
  <c r="AF632" i="2"/>
  <c r="AF648" i="2"/>
  <c r="AF664" i="2"/>
  <c r="AF680" i="2"/>
  <c r="AF696" i="2"/>
  <c r="AF712" i="2"/>
  <c r="AF728" i="2"/>
  <c r="AF744" i="2"/>
  <c r="AF760" i="2"/>
  <c r="AF776" i="2"/>
  <c r="AF792" i="2"/>
  <c r="AF808" i="2"/>
  <c r="AF824" i="2"/>
  <c r="AF840" i="2"/>
  <c r="AF856" i="2"/>
  <c r="AF872" i="2"/>
  <c r="AF888" i="2"/>
  <c r="AF904" i="2"/>
  <c r="AF920" i="2"/>
  <c r="AF936" i="2"/>
  <c r="AF243" i="2"/>
  <c r="AF940" i="2"/>
  <c r="AF956" i="2"/>
  <c r="AF972" i="2"/>
  <c r="AD16" i="2"/>
  <c r="AF16" i="2"/>
  <c r="AB15" i="2"/>
  <c r="AD15" i="2" s="1"/>
  <c r="AF17" i="2"/>
  <c r="AE17" i="2" s="1"/>
  <c r="AJ17" i="2" s="1"/>
  <c r="AH17" i="2" s="1"/>
  <c r="AB11" i="2"/>
  <c r="AD11" i="2" s="1"/>
  <c r="AF19" i="2"/>
  <c r="AD19" i="2"/>
  <c r="AF23" i="2"/>
  <c r="AE23" i="2" s="1"/>
  <c r="AD23" i="2"/>
  <c r="AF27" i="2"/>
  <c r="AD27" i="2"/>
  <c r="AF31" i="2"/>
  <c r="AD31" i="2"/>
  <c r="AF35" i="2"/>
  <c r="AD35" i="2"/>
  <c r="AF39" i="2"/>
  <c r="AE39" i="2" s="1"/>
  <c r="AD39" i="2"/>
  <c r="AF43" i="2"/>
  <c r="AD43" i="2"/>
  <c r="AF47" i="2"/>
  <c r="AE47" i="2" s="1"/>
  <c r="AD47" i="2"/>
  <c r="AF51" i="2"/>
  <c r="AD51" i="2"/>
  <c r="AF55" i="2"/>
  <c r="AD55" i="2"/>
  <c r="AF59" i="2"/>
  <c r="AD59" i="2"/>
  <c r="AF63" i="2"/>
  <c r="AE63" i="2" s="1"/>
  <c r="AD63" i="2"/>
  <c r="AF67" i="2"/>
  <c r="AD67" i="2"/>
  <c r="AF71" i="2"/>
  <c r="AE71" i="2" s="1"/>
  <c r="AD71" i="2"/>
  <c r="AF75" i="2"/>
  <c r="AD75" i="2"/>
  <c r="AF79" i="2"/>
  <c r="AD79" i="2"/>
  <c r="AF83" i="2"/>
  <c r="AD83" i="2"/>
  <c r="AF87" i="2"/>
  <c r="AD87" i="2"/>
  <c r="AF91" i="2"/>
  <c r="AD91" i="2"/>
  <c r="AF95" i="2"/>
  <c r="AE95" i="2" s="1"/>
  <c r="AD95" i="2"/>
  <c r="AF99" i="2"/>
  <c r="AD99" i="2"/>
  <c r="AF103" i="2"/>
  <c r="AE103" i="2" s="1"/>
  <c r="AD103" i="2"/>
  <c r="AF107" i="2"/>
  <c r="AD107" i="2"/>
  <c r="AF111" i="2"/>
  <c r="AE111" i="2" s="1"/>
  <c r="AD111" i="2"/>
  <c r="AF119" i="2"/>
  <c r="AD119" i="2"/>
  <c r="AF123" i="2"/>
  <c r="AD123" i="2"/>
  <c r="AF127" i="2"/>
  <c r="AE127" i="2" s="1"/>
  <c r="AD127" i="2"/>
  <c r="AF131" i="2"/>
  <c r="AD131" i="2"/>
  <c r="AF135" i="2"/>
  <c r="AD135" i="2"/>
  <c r="AF139" i="2"/>
  <c r="AE139" i="2" s="1"/>
  <c r="AD139" i="2"/>
  <c r="AF143" i="2"/>
  <c r="AD143" i="2"/>
  <c r="AF147" i="2"/>
  <c r="AE147" i="2" s="1"/>
  <c r="AD147" i="2"/>
  <c r="AF151" i="2"/>
  <c r="AE151" i="2" s="1"/>
  <c r="AD151" i="2"/>
  <c r="AF155" i="2"/>
  <c r="AE155" i="2" s="1"/>
  <c r="AD155" i="2"/>
  <c r="AF159" i="2"/>
  <c r="AD159" i="2"/>
  <c r="AF163" i="2"/>
  <c r="AE163" i="2" s="1"/>
  <c r="AD163" i="2"/>
  <c r="AF167" i="2"/>
  <c r="AD167" i="2"/>
  <c r="AF171" i="2"/>
  <c r="AE171" i="2" s="1"/>
  <c r="AD171" i="2"/>
  <c r="AF175" i="2"/>
  <c r="AD175" i="2"/>
  <c r="AF179" i="2"/>
  <c r="AD179" i="2"/>
  <c r="AF183" i="2"/>
  <c r="AD183" i="2"/>
  <c r="AF187" i="2"/>
  <c r="AD187" i="2"/>
  <c r="AF191" i="2"/>
  <c r="AE191" i="2" s="1"/>
  <c r="AD191" i="2"/>
  <c r="AF195" i="2"/>
  <c r="AE195" i="2" s="1"/>
  <c r="AD195" i="2"/>
  <c r="AF199" i="2"/>
  <c r="AD199" i="2"/>
  <c r="AF203" i="2"/>
  <c r="AE203" i="2" s="1"/>
  <c r="AD203" i="2"/>
  <c r="AF207" i="2"/>
  <c r="AD207" i="2"/>
  <c r="AF211" i="2"/>
  <c r="AE211" i="2" s="1"/>
  <c r="AD211" i="2"/>
  <c r="AF215" i="2"/>
  <c r="AD215" i="2"/>
  <c r="AF219" i="2"/>
  <c r="AE219" i="2" s="1"/>
  <c r="AD219" i="2"/>
  <c r="AF223" i="2"/>
  <c r="AE223" i="2" s="1"/>
  <c r="AD223" i="2"/>
  <c r="AF227" i="2"/>
  <c r="AE227" i="2" s="1"/>
  <c r="AD227" i="2"/>
  <c r="AF231" i="2"/>
  <c r="AD231" i="2"/>
  <c r="AF235" i="2"/>
  <c r="AD235" i="2"/>
  <c r="AF239" i="2"/>
  <c r="AE239" i="2" s="1"/>
  <c r="AD239" i="2"/>
  <c r="AF247" i="2"/>
  <c r="AD247" i="2"/>
  <c r="AF251" i="2"/>
  <c r="AD251" i="2"/>
  <c r="AF255" i="2"/>
  <c r="AE255" i="2" s="1"/>
  <c r="AD255" i="2"/>
  <c r="AF259" i="2"/>
  <c r="AD259" i="2"/>
  <c r="AF263" i="2"/>
  <c r="AE263" i="2" s="1"/>
  <c r="AD263" i="2"/>
  <c r="AF267" i="2"/>
  <c r="AD267" i="2"/>
  <c r="AF271" i="2"/>
  <c r="AE271" i="2" s="1"/>
  <c r="AD271" i="2"/>
  <c r="AF275" i="2"/>
  <c r="AD275" i="2"/>
  <c r="AF279" i="2"/>
  <c r="AE279" i="2" s="1"/>
  <c r="AD279" i="2"/>
  <c r="AF283" i="2"/>
  <c r="AD283" i="2"/>
  <c r="AF287" i="2"/>
  <c r="AE287" i="2" s="1"/>
  <c r="AD287" i="2"/>
  <c r="AF291" i="2"/>
  <c r="AD291" i="2"/>
  <c r="AF295" i="2"/>
  <c r="AE295" i="2" s="1"/>
  <c r="AD295" i="2"/>
  <c r="AF299" i="2"/>
  <c r="AD299" i="2"/>
  <c r="AF303" i="2"/>
  <c r="AE303" i="2" s="1"/>
  <c r="AD303" i="2"/>
  <c r="AF307" i="2"/>
  <c r="AD307" i="2"/>
  <c r="AF311" i="2"/>
  <c r="AD311" i="2"/>
  <c r="AF315" i="2"/>
  <c r="AE315" i="2" s="1"/>
  <c r="AD315" i="2"/>
  <c r="AF319" i="2"/>
  <c r="AE319" i="2" s="1"/>
  <c r="AD319" i="2"/>
  <c r="AF323" i="2"/>
  <c r="AE323" i="2" s="1"/>
  <c r="AD323" i="2"/>
  <c r="AF327" i="2"/>
  <c r="AE327" i="2" s="1"/>
  <c r="AD327" i="2"/>
  <c r="AF331" i="2"/>
  <c r="AD331" i="2"/>
  <c r="AF335" i="2"/>
  <c r="AE335" i="2" s="1"/>
  <c r="AD335" i="2"/>
  <c r="AF339" i="2"/>
  <c r="AD339" i="2"/>
  <c r="AF343" i="2"/>
  <c r="AE343" i="2" s="1"/>
  <c r="AD343" i="2"/>
  <c r="AF347" i="2"/>
  <c r="AD347" i="2"/>
  <c r="AF351" i="2"/>
  <c r="AD351" i="2"/>
  <c r="AF355" i="2"/>
  <c r="AD355" i="2"/>
  <c r="AF359" i="2"/>
  <c r="AE359" i="2" s="1"/>
  <c r="AD359" i="2"/>
  <c r="AF363" i="2"/>
  <c r="AD363" i="2"/>
  <c r="AF367" i="2"/>
  <c r="AE367" i="2" s="1"/>
  <c r="AD367" i="2"/>
  <c r="AF375" i="2"/>
  <c r="AD375" i="2"/>
  <c r="AF379" i="2"/>
  <c r="AE379" i="2" s="1"/>
  <c r="AD379" i="2"/>
  <c r="AF383" i="2"/>
  <c r="AD383" i="2"/>
  <c r="AF387" i="2"/>
  <c r="AE387" i="2" s="1"/>
  <c r="AD387" i="2"/>
  <c r="AF391" i="2"/>
  <c r="AD391" i="2"/>
  <c r="AF395" i="2"/>
  <c r="AE395" i="2" s="1"/>
  <c r="AD395" i="2"/>
  <c r="AF399" i="2"/>
  <c r="AE399" i="2" s="1"/>
  <c r="AD399" i="2"/>
  <c r="AF403" i="2"/>
  <c r="AD403" i="2"/>
  <c r="AF407" i="2"/>
  <c r="AD407" i="2"/>
  <c r="AF411" i="2"/>
  <c r="AE411" i="2" s="1"/>
  <c r="AD411" i="2"/>
  <c r="AF415" i="2"/>
  <c r="AD415" i="2"/>
  <c r="AF419" i="2"/>
  <c r="AE419" i="2" s="1"/>
  <c r="AD419" i="2"/>
  <c r="AF423" i="2"/>
  <c r="AD423" i="2"/>
  <c r="AF427" i="2"/>
  <c r="AE427" i="2" s="1"/>
  <c r="AD427" i="2"/>
  <c r="AF431" i="2"/>
  <c r="AE431" i="2" s="1"/>
  <c r="AD431" i="2"/>
  <c r="AF435" i="2"/>
  <c r="AD435" i="2"/>
  <c r="AF439" i="2"/>
  <c r="AE439" i="2" s="1"/>
  <c r="AD439" i="2"/>
  <c r="AF443" i="2"/>
  <c r="AD443" i="2"/>
  <c r="AF447" i="2"/>
  <c r="AD447" i="2"/>
  <c r="AF451" i="2"/>
  <c r="AE451" i="2" s="1"/>
  <c r="AD451" i="2"/>
  <c r="AF455" i="2"/>
  <c r="AD455" i="2"/>
  <c r="AF459" i="2"/>
  <c r="AE459" i="2" s="1"/>
  <c r="AD459" i="2"/>
  <c r="AF463" i="2"/>
  <c r="AD463" i="2"/>
  <c r="AF467" i="2"/>
  <c r="AE467" i="2" s="1"/>
  <c r="AD467" i="2"/>
  <c r="AF471" i="2"/>
  <c r="AD471" i="2"/>
  <c r="AF475" i="2"/>
  <c r="AE475" i="2" s="1"/>
  <c r="AD475" i="2"/>
  <c r="AF479" i="2"/>
  <c r="AD479" i="2"/>
  <c r="AF483" i="2"/>
  <c r="AE483" i="2" s="1"/>
  <c r="AD483" i="2"/>
  <c r="AF487" i="2"/>
  <c r="AE487" i="2" s="1"/>
  <c r="AD487" i="2"/>
  <c r="AF491" i="2"/>
  <c r="AD491" i="2"/>
  <c r="AF495" i="2"/>
  <c r="AD495" i="2"/>
  <c r="AF499" i="2"/>
  <c r="AE499" i="2" s="1"/>
  <c r="AD499" i="2"/>
  <c r="AF503" i="2"/>
  <c r="AE503" i="2" s="1"/>
  <c r="AD503" i="2"/>
  <c r="AF507" i="2"/>
  <c r="AE507" i="2" s="1"/>
  <c r="AD507" i="2"/>
  <c r="AF511" i="2"/>
  <c r="AE511" i="2" s="1"/>
  <c r="AD511" i="2"/>
  <c r="AF515" i="2"/>
  <c r="AE515" i="2" s="1"/>
  <c r="AD515" i="2"/>
  <c r="AF519" i="2"/>
  <c r="AD519" i="2"/>
  <c r="AF523" i="2"/>
  <c r="AE523" i="2" s="1"/>
  <c r="AD523" i="2"/>
  <c r="AF527" i="2"/>
  <c r="AD527" i="2"/>
  <c r="AF531" i="2"/>
  <c r="AD531" i="2"/>
  <c r="AF535" i="2"/>
  <c r="AE535" i="2" s="1"/>
  <c r="AD535" i="2"/>
  <c r="AF539" i="2"/>
  <c r="AD539" i="2"/>
  <c r="AF543" i="2"/>
  <c r="AD543" i="2"/>
  <c r="AF547" i="2"/>
  <c r="AE547" i="2" s="1"/>
  <c r="AD547" i="2"/>
  <c r="AF551" i="2"/>
  <c r="AD551" i="2"/>
  <c r="AF555" i="2"/>
  <c r="AD555" i="2"/>
  <c r="AF559" i="2"/>
  <c r="AE559" i="2" s="1"/>
  <c r="AD559" i="2"/>
  <c r="AF563" i="2"/>
  <c r="AE563" i="2" s="1"/>
  <c r="AD563" i="2"/>
  <c r="AF567" i="2"/>
  <c r="AE567" i="2" s="1"/>
  <c r="AD567" i="2"/>
  <c r="AF571" i="2"/>
  <c r="AE571" i="2" s="1"/>
  <c r="AD571" i="2"/>
  <c r="AF575" i="2"/>
  <c r="AD575" i="2"/>
  <c r="AF579" i="2"/>
  <c r="AD579" i="2"/>
  <c r="AF583" i="2"/>
  <c r="AD583" i="2"/>
  <c r="AF587" i="2"/>
  <c r="AE587" i="2" s="1"/>
  <c r="AD587" i="2"/>
  <c r="AF591" i="2"/>
  <c r="AE591" i="2" s="1"/>
  <c r="AD591" i="2"/>
  <c r="AF599" i="2"/>
  <c r="AE599" i="2" s="1"/>
  <c r="AD599" i="2"/>
  <c r="AF603" i="2"/>
  <c r="AE603" i="2" s="1"/>
  <c r="AD603" i="2"/>
  <c r="AF607" i="2"/>
  <c r="AE607" i="2" s="1"/>
  <c r="AD607" i="2"/>
  <c r="AF611" i="2"/>
  <c r="AD611" i="2"/>
  <c r="AF615" i="2"/>
  <c r="AE615" i="2" s="1"/>
  <c r="AD615" i="2"/>
  <c r="AF619" i="2"/>
  <c r="AD619" i="2"/>
  <c r="AF623" i="2"/>
  <c r="AE623" i="2" s="1"/>
  <c r="AD623" i="2"/>
  <c r="AF627" i="2"/>
  <c r="AE627" i="2" s="1"/>
  <c r="AD627" i="2"/>
  <c r="AF631" i="2"/>
  <c r="AE631" i="2" s="1"/>
  <c r="AD631" i="2"/>
  <c r="AF635" i="2"/>
  <c r="AD635" i="2"/>
  <c r="AF639" i="2"/>
  <c r="AE639" i="2" s="1"/>
  <c r="AD639" i="2"/>
  <c r="AF643" i="2"/>
  <c r="AD643" i="2"/>
  <c r="AF647" i="2"/>
  <c r="AE647" i="2" s="1"/>
  <c r="AD647" i="2"/>
  <c r="AF651" i="2"/>
  <c r="AD651" i="2"/>
  <c r="AF655" i="2"/>
  <c r="AE655" i="2" s="1"/>
  <c r="AD655" i="2"/>
  <c r="AF659" i="2"/>
  <c r="AD659" i="2"/>
  <c r="AF663" i="2"/>
  <c r="AE663" i="2" s="1"/>
  <c r="AD663" i="2"/>
  <c r="AF667" i="2"/>
  <c r="AE667" i="2" s="1"/>
  <c r="AD667" i="2"/>
  <c r="AF671" i="2"/>
  <c r="AE671" i="2" s="1"/>
  <c r="AD671" i="2"/>
  <c r="AF675" i="2"/>
  <c r="AE675" i="2" s="1"/>
  <c r="AD675" i="2"/>
  <c r="AF679" i="2"/>
  <c r="AD679" i="2"/>
  <c r="AF683" i="2"/>
  <c r="AD683" i="2"/>
  <c r="AF687" i="2"/>
  <c r="AE687" i="2" s="1"/>
  <c r="AD687" i="2"/>
  <c r="AF691" i="2"/>
  <c r="AE691" i="2" s="1"/>
  <c r="AD691" i="2"/>
  <c r="AF695" i="2"/>
  <c r="AE695" i="2" s="1"/>
  <c r="AD695" i="2"/>
  <c r="AF699" i="2"/>
  <c r="AD699" i="2"/>
  <c r="AF703" i="2"/>
  <c r="AE703" i="2" s="1"/>
  <c r="AD703" i="2"/>
  <c r="AF707" i="2"/>
  <c r="AD707" i="2"/>
  <c r="AF711" i="2"/>
  <c r="AE711" i="2" s="1"/>
  <c r="AD711" i="2"/>
  <c r="AF715" i="2"/>
  <c r="AD715" i="2"/>
  <c r="AF719" i="2"/>
  <c r="AD719" i="2"/>
  <c r="AF723" i="2"/>
  <c r="AD723" i="2"/>
  <c r="AF727" i="2"/>
  <c r="AE727" i="2" s="1"/>
  <c r="AD727" i="2"/>
  <c r="AF731" i="2"/>
  <c r="AE731" i="2" s="1"/>
  <c r="AD731" i="2"/>
  <c r="AF735" i="2"/>
  <c r="AE735" i="2" s="1"/>
  <c r="AD735" i="2"/>
  <c r="AF739" i="2"/>
  <c r="AD739" i="2"/>
  <c r="AF743" i="2"/>
  <c r="AE743" i="2" s="1"/>
  <c r="AD743" i="2"/>
  <c r="AF747" i="2"/>
  <c r="AD747" i="2"/>
  <c r="AF751" i="2"/>
  <c r="AD751" i="2"/>
  <c r="AF755" i="2"/>
  <c r="AE755" i="2" s="1"/>
  <c r="AD755" i="2"/>
  <c r="AF759" i="2"/>
  <c r="AD759" i="2"/>
  <c r="AF763" i="2"/>
  <c r="AE763" i="2" s="1"/>
  <c r="AD763" i="2"/>
  <c r="AF767" i="2"/>
  <c r="AE767" i="2" s="1"/>
  <c r="AD767" i="2"/>
  <c r="AF771" i="2"/>
  <c r="AE771" i="2" s="1"/>
  <c r="AD771" i="2"/>
  <c r="AF775" i="2"/>
  <c r="AE775" i="2" s="1"/>
  <c r="AD775" i="2"/>
  <c r="AF779" i="2"/>
  <c r="AE779" i="2" s="1"/>
  <c r="AD779" i="2"/>
  <c r="AF783" i="2"/>
  <c r="AE783" i="2" s="1"/>
  <c r="AD783" i="2"/>
  <c r="AF787" i="2"/>
  <c r="AD787" i="2"/>
  <c r="AF791" i="2"/>
  <c r="AE791" i="2" s="1"/>
  <c r="AD791" i="2"/>
  <c r="AF795" i="2"/>
  <c r="AE795" i="2" s="1"/>
  <c r="AD795" i="2"/>
  <c r="AF799" i="2"/>
  <c r="AE799" i="2" s="1"/>
  <c r="AD799" i="2"/>
  <c r="AF803" i="2"/>
  <c r="AD803" i="2"/>
  <c r="AF807" i="2"/>
  <c r="AE807" i="2" s="1"/>
  <c r="AD807" i="2"/>
  <c r="AF811" i="2"/>
  <c r="AD811" i="2"/>
  <c r="AF815" i="2"/>
  <c r="AD815" i="2"/>
  <c r="AF819" i="2"/>
  <c r="AD819" i="2"/>
  <c r="AF823" i="2"/>
  <c r="AE823" i="2" s="1"/>
  <c r="AD823" i="2"/>
  <c r="AF827" i="2"/>
  <c r="AE827" i="2" s="1"/>
  <c r="AD827" i="2"/>
  <c r="AF831" i="2"/>
  <c r="AE831" i="2" s="1"/>
  <c r="AD831" i="2"/>
  <c r="AF835" i="2"/>
  <c r="AD835" i="2"/>
  <c r="AF839" i="2"/>
  <c r="AE839" i="2" s="1"/>
  <c r="AD839" i="2"/>
  <c r="AF843" i="2"/>
  <c r="AD843" i="2"/>
  <c r="AF847" i="2"/>
  <c r="AE847" i="2" s="1"/>
  <c r="AD847" i="2"/>
  <c r="AF855" i="2"/>
  <c r="AD855" i="2"/>
  <c r="AF859" i="2"/>
  <c r="AE859" i="2" s="1"/>
  <c r="AD859" i="2"/>
  <c r="AF863" i="2"/>
  <c r="AE863" i="2" s="1"/>
  <c r="AD863" i="2"/>
  <c r="AF867" i="2"/>
  <c r="AE867" i="2" s="1"/>
  <c r="AD867" i="2"/>
  <c r="AF871" i="2"/>
  <c r="AD871" i="2"/>
  <c r="AF875" i="2"/>
  <c r="AE875" i="2" s="1"/>
  <c r="AD875" i="2"/>
  <c r="AF879" i="2"/>
  <c r="AD879" i="2"/>
  <c r="AF883" i="2"/>
  <c r="AD883" i="2"/>
  <c r="AF887" i="2"/>
  <c r="AD887" i="2"/>
  <c r="AF891" i="2"/>
  <c r="AE891" i="2" s="1"/>
  <c r="AD891" i="2"/>
  <c r="AF895" i="2"/>
  <c r="AE895" i="2" s="1"/>
  <c r="AD895" i="2"/>
  <c r="AF899" i="2"/>
  <c r="AE899" i="2" s="1"/>
  <c r="AD899" i="2"/>
  <c r="AF903" i="2"/>
  <c r="AD903" i="2"/>
  <c r="AF907" i="2"/>
  <c r="AE907" i="2" s="1"/>
  <c r="AD907" i="2"/>
  <c r="AF911" i="2"/>
  <c r="AD911" i="2"/>
  <c r="AF915" i="2"/>
  <c r="AE915" i="2" s="1"/>
  <c r="AD915" i="2"/>
  <c r="AF919" i="2"/>
  <c r="AE919" i="2" s="1"/>
  <c r="AD919" i="2"/>
  <c r="AF923" i="2"/>
  <c r="AE923" i="2" s="1"/>
  <c r="AD923" i="2"/>
  <c r="AF927" i="2"/>
  <c r="AE927" i="2" s="1"/>
  <c r="AD927" i="2"/>
  <c r="AF931" i="2"/>
  <c r="AD931" i="2"/>
  <c r="AF935" i="2"/>
  <c r="AD935" i="2"/>
  <c r="AF939" i="2"/>
  <c r="AE939" i="2" s="1"/>
  <c r="AD939" i="2"/>
  <c r="AF943" i="2"/>
  <c r="AE943" i="2" s="1"/>
  <c r="AD943" i="2"/>
  <c r="AF951" i="2"/>
  <c r="AE951" i="2" s="1"/>
  <c r="AD951" i="2"/>
  <c r="AF955" i="2"/>
  <c r="AE955" i="2" s="1"/>
  <c r="AD955" i="2"/>
  <c r="AF959" i="2"/>
  <c r="AE959" i="2" s="1"/>
  <c r="AD959" i="2"/>
  <c r="AF963" i="2"/>
  <c r="AE963" i="2" s="1"/>
  <c r="AD963" i="2"/>
  <c r="AF967" i="2"/>
  <c r="AD967" i="2"/>
  <c r="AF971" i="2"/>
  <c r="AE971" i="2" s="1"/>
  <c r="AD971" i="2"/>
  <c r="AF975" i="2"/>
  <c r="AE975" i="2" s="1"/>
  <c r="AD975" i="2"/>
  <c r="AF979" i="2"/>
  <c r="AD979" i="2"/>
  <c r="AF983" i="2"/>
  <c r="AE983" i="2" s="1"/>
  <c r="AD983" i="2"/>
  <c r="AF987" i="2"/>
  <c r="AE987" i="2" s="1"/>
  <c r="AD987" i="2"/>
  <c r="AF991" i="2"/>
  <c r="AE991" i="2" s="1"/>
  <c r="AD991" i="2"/>
  <c r="AF995" i="2"/>
  <c r="AE995" i="2" s="1"/>
  <c r="AD995" i="2"/>
  <c r="AF999" i="2"/>
  <c r="AE999" i="2" s="1"/>
  <c r="AD999" i="2"/>
  <c r="AF1003" i="2"/>
  <c r="AD1003" i="2"/>
  <c r="AF1007" i="2"/>
  <c r="AE1007" i="2" s="1"/>
  <c r="AD1007" i="2"/>
  <c r="AB12" i="2"/>
  <c r="AD12" i="2" s="1"/>
  <c r="AB13" i="2"/>
  <c r="AD13" i="2" s="1"/>
  <c r="AE21" i="2"/>
  <c r="AJ21" i="2" s="1"/>
  <c r="AH21" i="2" s="1"/>
  <c r="AE37" i="2"/>
  <c r="AJ37" i="2" s="1"/>
  <c r="AH37" i="2" s="1"/>
  <c r="AE48" i="2"/>
  <c r="AJ48" i="2" s="1"/>
  <c r="AH48" i="2" s="1"/>
  <c r="AE64" i="2"/>
  <c r="AJ64" i="2" s="1"/>
  <c r="AH64" i="2" s="1"/>
  <c r="AE80" i="2"/>
  <c r="AJ80" i="2" s="1"/>
  <c r="AH80" i="2" s="1"/>
  <c r="AE90" i="2"/>
  <c r="AJ90" i="2" s="1"/>
  <c r="AH90" i="2" s="1"/>
  <c r="AE106" i="2"/>
  <c r="AJ106" i="2" s="1"/>
  <c r="AH106" i="2" s="1"/>
  <c r="AE122" i="2"/>
  <c r="AJ122" i="2" s="1"/>
  <c r="AH122" i="2" s="1"/>
  <c r="AE138" i="2"/>
  <c r="AJ138" i="2" s="1"/>
  <c r="AH138" i="2" s="1"/>
  <c r="AE149" i="2"/>
  <c r="AJ149" i="2" s="1"/>
  <c r="AH149" i="2" s="1"/>
  <c r="AE165" i="2"/>
  <c r="AJ165" i="2" s="1"/>
  <c r="AH165" i="2" s="1"/>
  <c r="AE181" i="2"/>
  <c r="AJ181" i="2" s="1"/>
  <c r="AH181" i="2" s="1"/>
  <c r="AE192" i="2"/>
  <c r="AJ192" i="2" s="1"/>
  <c r="AH192" i="2" s="1"/>
  <c r="AE208" i="2"/>
  <c r="AJ208" i="2" s="1"/>
  <c r="AH208" i="2" s="1"/>
  <c r="AE229" i="2"/>
  <c r="AJ229" i="2" s="1"/>
  <c r="AH229" i="2" s="1"/>
  <c r="AE245" i="2"/>
  <c r="AJ245" i="2" s="1"/>
  <c r="AH245" i="2" s="1"/>
  <c r="AE261" i="2"/>
  <c r="AJ261" i="2" s="1"/>
  <c r="AH261" i="2" s="1"/>
  <c r="AE272" i="2"/>
  <c r="AJ272" i="2" s="1"/>
  <c r="AH272" i="2" s="1"/>
  <c r="AE288" i="2"/>
  <c r="AJ288" i="2" s="1"/>
  <c r="AH288" i="2" s="1"/>
  <c r="AE304" i="2"/>
  <c r="AJ304" i="2" s="1"/>
  <c r="AH304" i="2" s="1"/>
  <c r="AE320" i="2"/>
  <c r="AJ320" i="2" s="1"/>
  <c r="AH320" i="2" s="1"/>
  <c r="AE336" i="2"/>
  <c r="AJ336" i="2" s="1"/>
  <c r="AH336" i="2" s="1"/>
  <c r="AE346" i="2"/>
  <c r="AJ346" i="2" s="1"/>
  <c r="AH346" i="2" s="1"/>
  <c r="AE362" i="2"/>
  <c r="AJ362" i="2" s="1"/>
  <c r="AH362" i="2" s="1"/>
  <c r="AE378" i="2"/>
  <c r="AJ378" i="2" s="1"/>
  <c r="AH378" i="2" s="1"/>
  <c r="AE389" i="2"/>
  <c r="AJ389" i="2" s="1"/>
  <c r="AH389" i="2" s="1"/>
  <c r="AE405" i="2"/>
  <c r="AJ405" i="2" s="1"/>
  <c r="AH405" i="2" s="1"/>
  <c r="AE416" i="2"/>
  <c r="AJ416" i="2" s="1"/>
  <c r="AH416" i="2" s="1"/>
  <c r="AE432" i="2"/>
  <c r="AJ432" i="2" s="1"/>
  <c r="AH432" i="2" s="1"/>
  <c r="AE448" i="2"/>
  <c r="AJ448" i="2" s="1"/>
  <c r="AH448" i="2" s="1"/>
  <c r="AE469" i="2"/>
  <c r="AJ469" i="2" s="1"/>
  <c r="AH469" i="2" s="1"/>
  <c r="AE480" i="2"/>
  <c r="AJ480" i="2" s="1"/>
  <c r="AH480" i="2" s="1"/>
  <c r="AE496" i="2"/>
  <c r="AJ496" i="2" s="1"/>
  <c r="AH496" i="2" s="1"/>
  <c r="AE506" i="2"/>
  <c r="AJ506" i="2" s="1"/>
  <c r="AH506" i="2" s="1"/>
  <c r="AE522" i="2"/>
  <c r="AJ522" i="2" s="1"/>
  <c r="AH522" i="2" s="1"/>
  <c r="AE538" i="2"/>
  <c r="AJ538" i="2" s="1"/>
  <c r="AH538" i="2" s="1"/>
  <c r="AE549" i="2"/>
  <c r="AJ549" i="2" s="1"/>
  <c r="AH549" i="2" s="1"/>
  <c r="AE565" i="2"/>
  <c r="AJ565" i="2" s="1"/>
  <c r="AH565" i="2" s="1"/>
  <c r="AE581" i="2"/>
  <c r="AJ581" i="2" s="1"/>
  <c r="AH581" i="2" s="1"/>
  <c r="AE592" i="2"/>
  <c r="AJ592" i="2" s="1"/>
  <c r="AH592" i="2" s="1"/>
  <c r="AE608" i="2"/>
  <c r="AJ608" i="2" s="1"/>
  <c r="AH608" i="2" s="1"/>
  <c r="AE624" i="2"/>
  <c r="AJ624" i="2" s="1"/>
  <c r="AH624" i="2" s="1"/>
  <c r="AE634" i="2"/>
  <c r="AJ634" i="2" s="1"/>
  <c r="AH634" i="2" s="1"/>
  <c r="AE650" i="2"/>
  <c r="AJ650" i="2" s="1"/>
  <c r="AH650" i="2" s="1"/>
  <c r="AE666" i="2"/>
  <c r="AJ666" i="2" s="1"/>
  <c r="AH666" i="2" s="1"/>
  <c r="AE677" i="2"/>
  <c r="AJ677" i="2" s="1"/>
  <c r="AH677" i="2" s="1"/>
  <c r="AE693" i="2"/>
  <c r="AJ693" i="2" s="1"/>
  <c r="AH693" i="2" s="1"/>
  <c r="AE709" i="2"/>
  <c r="AJ709" i="2" s="1"/>
  <c r="AH709" i="2" s="1"/>
  <c r="AE720" i="2"/>
  <c r="AJ720" i="2" s="1"/>
  <c r="AH720" i="2" s="1"/>
  <c r="AE736" i="2"/>
  <c r="AJ736" i="2" s="1"/>
  <c r="AH736" i="2" s="1"/>
  <c r="AE752" i="2"/>
  <c r="AJ752" i="2" s="1"/>
  <c r="AH752" i="2" s="1"/>
  <c r="AE768" i="2"/>
  <c r="AJ768" i="2" s="1"/>
  <c r="AH768" i="2" s="1"/>
  <c r="AE778" i="2"/>
  <c r="AJ778" i="2" s="1"/>
  <c r="AH778" i="2" s="1"/>
  <c r="AE794" i="2"/>
  <c r="AJ794" i="2" s="1"/>
  <c r="AH794" i="2" s="1"/>
  <c r="AE810" i="2"/>
  <c r="AJ810" i="2" s="1"/>
  <c r="AH810" i="2" s="1"/>
  <c r="AE826" i="2"/>
  <c r="AJ826" i="2" s="1"/>
  <c r="AH826" i="2" s="1"/>
  <c r="AE837" i="2"/>
  <c r="AJ837" i="2" s="1"/>
  <c r="AH837" i="2" s="1"/>
  <c r="AE853" i="2"/>
  <c r="AJ853" i="2" s="1"/>
  <c r="AH853" i="2" s="1"/>
  <c r="AE869" i="2"/>
  <c r="AJ869" i="2" s="1"/>
  <c r="AH869" i="2" s="1"/>
  <c r="AE880" i="2"/>
  <c r="AJ880" i="2" s="1"/>
  <c r="AH880" i="2" s="1"/>
  <c r="AE896" i="2"/>
  <c r="AJ896" i="2" s="1"/>
  <c r="AH896" i="2" s="1"/>
  <c r="AE917" i="2"/>
  <c r="AJ917" i="2" s="1"/>
  <c r="AH917" i="2" s="1"/>
  <c r="AE933" i="2"/>
  <c r="AJ933" i="2" s="1"/>
  <c r="AH933" i="2" s="1"/>
  <c r="AE947" i="2"/>
  <c r="AJ947" i="2" s="1"/>
  <c r="AH947" i="2" s="1"/>
  <c r="AE969" i="2"/>
  <c r="AJ969" i="2" s="1"/>
  <c r="AH969" i="2" s="1"/>
  <c r="AE992" i="2"/>
  <c r="AJ992" i="2" s="1"/>
  <c r="AH992" i="2" s="1"/>
  <c r="AE1008" i="2"/>
  <c r="AJ1008" i="2" s="1"/>
  <c r="AH1008" i="2" s="1"/>
  <c r="AE243" i="2"/>
  <c r="AJ243" i="2" s="1"/>
  <c r="AH243" i="2" s="1"/>
  <c r="AE595" i="2"/>
  <c r="AJ595" i="2" s="1"/>
  <c r="AH595" i="2" s="1"/>
  <c r="AE946" i="2"/>
  <c r="AJ946" i="2" s="1"/>
  <c r="AH946" i="2" s="1"/>
  <c r="AE1010" i="2"/>
  <c r="AJ1010" i="2" s="1"/>
  <c r="AH1010" i="2" s="1"/>
  <c r="AE35" i="2"/>
  <c r="AJ35" i="2" s="1"/>
  <c r="AH35" i="2" s="1"/>
  <c r="AE75" i="2"/>
  <c r="AE87" i="2"/>
  <c r="AJ87" i="2" s="1"/>
  <c r="AH87" i="2" s="1"/>
  <c r="AE99" i="2"/>
  <c r="AE135" i="2"/>
  <c r="AE175" i="2"/>
  <c r="AE299" i="2"/>
  <c r="AE351" i="2"/>
  <c r="AE363" i="2"/>
  <c r="AE479" i="2"/>
  <c r="AE519" i="2"/>
  <c r="AE579" i="2"/>
  <c r="AE651" i="2"/>
  <c r="AE751" i="2"/>
  <c r="AE815" i="2"/>
  <c r="AE883" i="2"/>
  <c r="AE935" i="2"/>
  <c r="AE979" i="2"/>
  <c r="AE22" i="2"/>
  <c r="AJ22" i="2" s="1"/>
  <c r="AH22" i="2" s="1"/>
  <c r="AE28" i="2"/>
  <c r="AJ28" i="2" s="1"/>
  <c r="AH28" i="2" s="1"/>
  <c r="AE33" i="2"/>
  <c r="AJ33" i="2" s="1"/>
  <c r="AH33" i="2" s="1"/>
  <c r="AE38" i="2"/>
  <c r="AJ38" i="2" s="1"/>
  <c r="AH38" i="2" s="1"/>
  <c r="AE44" i="2"/>
  <c r="AJ44" i="2" s="1"/>
  <c r="AH44" i="2" s="1"/>
  <c r="AE49" i="2"/>
  <c r="AJ49" i="2" s="1"/>
  <c r="AH49" i="2" s="1"/>
  <c r="AE54" i="2"/>
  <c r="AJ54" i="2" s="1"/>
  <c r="AH54" i="2" s="1"/>
  <c r="AE60" i="2"/>
  <c r="AJ60" i="2" s="1"/>
  <c r="AH60" i="2" s="1"/>
  <c r="AE65" i="2"/>
  <c r="AJ65" i="2" s="1"/>
  <c r="AH65" i="2" s="1"/>
  <c r="AE70" i="2"/>
  <c r="AJ70" i="2" s="1"/>
  <c r="AH70" i="2" s="1"/>
  <c r="AE76" i="2"/>
  <c r="AJ76" i="2" s="1"/>
  <c r="AH76" i="2" s="1"/>
  <c r="AE81" i="2"/>
  <c r="AJ81" i="2" s="1"/>
  <c r="AH81" i="2" s="1"/>
  <c r="AE86" i="2"/>
  <c r="AJ86" i="2" s="1"/>
  <c r="AH86" i="2" s="1"/>
  <c r="AE92" i="2"/>
  <c r="AJ92" i="2" s="1"/>
  <c r="AH92" i="2" s="1"/>
  <c r="AE97" i="2"/>
  <c r="AJ97" i="2" s="1"/>
  <c r="AH97" i="2" s="1"/>
  <c r="AE102" i="2"/>
  <c r="AJ102" i="2" s="1"/>
  <c r="AH102" i="2" s="1"/>
  <c r="AE108" i="2"/>
  <c r="AJ108" i="2" s="1"/>
  <c r="AH108" i="2" s="1"/>
  <c r="AE113" i="2"/>
  <c r="AJ113" i="2" s="1"/>
  <c r="AH113" i="2" s="1"/>
  <c r="AE118" i="2"/>
  <c r="AJ118" i="2" s="1"/>
  <c r="AH118" i="2" s="1"/>
  <c r="AE124" i="2"/>
  <c r="AJ124" i="2" s="1"/>
  <c r="AH124" i="2" s="1"/>
  <c r="AE129" i="2"/>
  <c r="AJ129" i="2" s="1"/>
  <c r="AH129" i="2" s="1"/>
  <c r="AE134" i="2"/>
  <c r="AJ134" i="2" s="1"/>
  <c r="AH134" i="2" s="1"/>
  <c r="AE140" i="2"/>
  <c r="AJ140" i="2" s="1"/>
  <c r="AH140" i="2" s="1"/>
  <c r="AE145" i="2"/>
  <c r="AJ145" i="2" s="1"/>
  <c r="AH145" i="2" s="1"/>
  <c r="AE150" i="2"/>
  <c r="AJ150" i="2" s="1"/>
  <c r="AH150" i="2" s="1"/>
  <c r="AE156" i="2"/>
  <c r="AJ156" i="2" s="1"/>
  <c r="AH156" i="2" s="1"/>
  <c r="AE161" i="2"/>
  <c r="AJ161" i="2" s="1"/>
  <c r="AH161" i="2" s="1"/>
  <c r="AE166" i="2"/>
  <c r="AJ166" i="2" s="1"/>
  <c r="AH166" i="2" s="1"/>
  <c r="AE172" i="2"/>
  <c r="AJ172" i="2" s="1"/>
  <c r="AH172" i="2" s="1"/>
  <c r="AE177" i="2"/>
  <c r="AJ177" i="2" s="1"/>
  <c r="AH177" i="2" s="1"/>
  <c r="AE182" i="2"/>
  <c r="AJ182" i="2" s="1"/>
  <c r="AH182" i="2" s="1"/>
  <c r="AE188" i="2"/>
  <c r="AJ188" i="2" s="1"/>
  <c r="AH188" i="2" s="1"/>
  <c r="AE193" i="2"/>
  <c r="AJ193" i="2" s="1"/>
  <c r="AH193" i="2" s="1"/>
  <c r="AE198" i="2"/>
  <c r="AJ198" i="2" s="1"/>
  <c r="AH198" i="2" s="1"/>
  <c r="AE204" i="2"/>
  <c r="AJ204" i="2" s="1"/>
  <c r="AH204" i="2" s="1"/>
  <c r="AE209" i="2"/>
  <c r="AJ209" i="2" s="1"/>
  <c r="AH209" i="2" s="1"/>
  <c r="AE214" i="2"/>
  <c r="AJ214" i="2" s="1"/>
  <c r="AH214" i="2" s="1"/>
  <c r="AE220" i="2"/>
  <c r="AJ220" i="2" s="1"/>
  <c r="AH220" i="2" s="1"/>
  <c r="AE225" i="2"/>
  <c r="AJ225" i="2" s="1"/>
  <c r="AH225" i="2" s="1"/>
  <c r="AE230" i="2"/>
  <c r="AJ230" i="2" s="1"/>
  <c r="AH230" i="2" s="1"/>
  <c r="AE236" i="2"/>
  <c r="AJ236" i="2" s="1"/>
  <c r="AH236" i="2" s="1"/>
  <c r="AE241" i="2"/>
  <c r="AJ241" i="2" s="1"/>
  <c r="AH241" i="2" s="1"/>
  <c r="AE246" i="2"/>
  <c r="AJ246" i="2" s="1"/>
  <c r="AH246" i="2" s="1"/>
  <c r="AE252" i="2"/>
  <c r="AJ252" i="2" s="1"/>
  <c r="AH252" i="2" s="1"/>
  <c r="AE257" i="2"/>
  <c r="AJ257" i="2" s="1"/>
  <c r="AH257" i="2" s="1"/>
  <c r="AE262" i="2"/>
  <c r="AJ262" i="2" s="1"/>
  <c r="AH262" i="2" s="1"/>
  <c r="AE268" i="2"/>
  <c r="AJ268" i="2" s="1"/>
  <c r="AH268" i="2" s="1"/>
  <c r="AE273" i="2"/>
  <c r="AJ273" i="2" s="1"/>
  <c r="AH273" i="2" s="1"/>
  <c r="AE278" i="2"/>
  <c r="AJ278" i="2" s="1"/>
  <c r="AH278" i="2" s="1"/>
  <c r="AE284" i="2"/>
  <c r="AJ284" i="2" s="1"/>
  <c r="AH284" i="2" s="1"/>
  <c r="AE289" i="2"/>
  <c r="AJ289" i="2" s="1"/>
  <c r="AH289" i="2" s="1"/>
  <c r="AE294" i="2"/>
  <c r="AJ294" i="2" s="1"/>
  <c r="AH294" i="2" s="1"/>
  <c r="AE300" i="2"/>
  <c r="AJ300" i="2" s="1"/>
  <c r="AH300" i="2" s="1"/>
  <c r="AE305" i="2"/>
  <c r="AJ305" i="2" s="1"/>
  <c r="AH305" i="2" s="1"/>
  <c r="AE310" i="2"/>
  <c r="AJ310" i="2" s="1"/>
  <c r="AH310" i="2" s="1"/>
  <c r="AE316" i="2"/>
  <c r="AJ316" i="2" s="1"/>
  <c r="AH316" i="2" s="1"/>
  <c r="AE321" i="2"/>
  <c r="AJ321" i="2" s="1"/>
  <c r="AH321" i="2" s="1"/>
  <c r="AE326" i="2"/>
  <c r="AJ326" i="2" s="1"/>
  <c r="AH326" i="2" s="1"/>
  <c r="AE332" i="2"/>
  <c r="AJ332" i="2" s="1"/>
  <c r="AH332" i="2" s="1"/>
  <c r="AE337" i="2"/>
  <c r="AJ337" i="2" s="1"/>
  <c r="AH337" i="2" s="1"/>
  <c r="AE342" i="2"/>
  <c r="AJ342" i="2" s="1"/>
  <c r="AH342" i="2" s="1"/>
  <c r="AE348" i="2"/>
  <c r="AJ348" i="2" s="1"/>
  <c r="AH348" i="2" s="1"/>
  <c r="AE353" i="2"/>
  <c r="AJ353" i="2" s="1"/>
  <c r="AH353" i="2" s="1"/>
  <c r="AE358" i="2"/>
  <c r="AJ358" i="2" s="1"/>
  <c r="AH358" i="2" s="1"/>
  <c r="AE364" i="2"/>
  <c r="AJ364" i="2" s="1"/>
  <c r="AH364" i="2" s="1"/>
  <c r="AE369" i="2"/>
  <c r="AJ369" i="2" s="1"/>
  <c r="AH369" i="2" s="1"/>
  <c r="AE374" i="2"/>
  <c r="AJ374" i="2" s="1"/>
  <c r="AH374" i="2" s="1"/>
  <c r="AE380" i="2"/>
  <c r="AJ380" i="2" s="1"/>
  <c r="AH380" i="2" s="1"/>
  <c r="AE385" i="2"/>
  <c r="AJ385" i="2" s="1"/>
  <c r="AH385" i="2" s="1"/>
  <c r="AE390" i="2"/>
  <c r="AJ390" i="2" s="1"/>
  <c r="AH390" i="2" s="1"/>
  <c r="AE396" i="2"/>
  <c r="AJ396" i="2" s="1"/>
  <c r="AH396" i="2" s="1"/>
  <c r="AE401" i="2"/>
  <c r="AJ401" i="2" s="1"/>
  <c r="AH401" i="2" s="1"/>
  <c r="AE406" i="2"/>
  <c r="AJ406" i="2" s="1"/>
  <c r="AH406" i="2" s="1"/>
  <c r="AE412" i="2"/>
  <c r="AJ412" i="2" s="1"/>
  <c r="AH412" i="2" s="1"/>
  <c r="AE417" i="2"/>
  <c r="AJ417" i="2" s="1"/>
  <c r="AH417" i="2" s="1"/>
  <c r="AE422" i="2"/>
  <c r="AJ422" i="2" s="1"/>
  <c r="AH422" i="2" s="1"/>
  <c r="AE428" i="2"/>
  <c r="AJ428" i="2" s="1"/>
  <c r="AH428" i="2" s="1"/>
  <c r="AE433" i="2"/>
  <c r="AJ433" i="2" s="1"/>
  <c r="AH433" i="2" s="1"/>
  <c r="AE438" i="2"/>
  <c r="AJ438" i="2" s="1"/>
  <c r="AH438" i="2" s="1"/>
  <c r="AE444" i="2"/>
  <c r="AJ444" i="2" s="1"/>
  <c r="AH444" i="2" s="1"/>
  <c r="AE449" i="2"/>
  <c r="AJ449" i="2" s="1"/>
  <c r="AH449" i="2" s="1"/>
  <c r="AE454" i="2"/>
  <c r="AJ454" i="2" s="1"/>
  <c r="AH454" i="2" s="1"/>
  <c r="AE460" i="2"/>
  <c r="AJ460" i="2" s="1"/>
  <c r="AH460" i="2" s="1"/>
  <c r="AE465" i="2"/>
  <c r="AJ465" i="2" s="1"/>
  <c r="AH465" i="2" s="1"/>
  <c r="AE470" i="2"/>
  <c r="AJ470" i="2" s="1"/>
  <c r="AH470" i="2" s="1"/>
  <c r="AE476" i="2"/>
  <c r="AJ476" i="2" s="1"/>
  <c r="AH476" i="2" s="1"/>
  <c r="AE481" i="2"/>
  <c r="AJ481" i="2" s="1"/>
  <c r="AH481" i="2" s="1"/>
  <c r="AE486" i="2"/>
  <c r="AJ486" i="2" s="1"/>
  <c r="AH486" i="2" s="1"/>
  <c r="AE492" i="2"/>
  <c r="AJ492" i="2" s="1"/>
  <c r="AH492" i="2" s="1"/>
  <c r="AE497" i="2"/>
  <c r="AJ497" i="2" s="1"/>
  <c r="AH497" i="2" s="1"/>
  <c r="AE502" i="2"/>
  <c r="AJ502" i="2" s="1"/>
  <c r="AH502" i="2" s="1"/>
  <c r="AE508" i="2"/>
  <c r="AJ508" i="2" s="1"/>
  <c r="AH508" i="2" s="1"/>
  <c r="AE513" i="2"/>
  <c r="AJ513" i="2" s="1"/>
  <c r="AH513" i="2" s="1"/>
  <c r="AE518" i="2"/>
  <c r="AJ518" i="2" s="1"/>
  <c r="AH518" i="2" s="1"/>
  <c r="AE524" i="2"/>
  <c r="AJ524" i="2" s="1"/>
  <c r="AH524" i="2" s="1"/>
  <c r="AE529" i="2"/>
  <c r="AJ529" i="2" s="1"/>
  <c r="AH529" i="2" s="1"/>
  <c r="AE534" i="2"/>
  <c r="AJ534" i="2" s="1"/>
  <c r="AH534" i="2" s="1"/>
  <c r="AE540" i="2"/>
  <c r="AJ540" i="2" s="1"/>
  <c r="AH540" i="2" s="1"/>
  <c r="AE545" i="2"/>
  <c r="AJ545" i="2" s="1"/>
  <c r="AH545" i="2" s="1"/>
  <c r="AE550" i="2"/>
  <c r="AJ550" i="2" s="1"/>
  <c r="AH550" i="2" s="1"/>
  <c r="AE556" i="2"/>
  <c r="AJ556" i="2" s="1"/>
  <c r="AH556" i="2" s="1"/>
  <c r="AE561" i="2"/>
  <c r="AJ561" i="2" s="1"/>
  <c r="AH561" i="2" s="1"/>
  <c r="AE566" i="2"/>
  <c r="AJ566" i="2" s="1"/>
  <c r="AH566" i="2" s="1"/>
  <c r="AE572" i="2"/>
  <c r="AJ572" i="2" s="1"/>
  <c r="AH572" i="2" s="1"/>
  <c r="AE577" i="2"/>
  <c r="AJ577" i="2" s="1"/>
  <c r="AH577" i="2" s="1"/>
  <c r="AE582" i="2"/>
  <c r="AJ582" i="2" s="1"/>
  <c r="AH582" i="2" s="1"/>
  <c r="AE588" i="2"/>
  <c r="AJ588" i="2" s="1"/>
  <c r="AH588" i="2" s="1"/>
  <c r="AE593" i="2"/>
  <c r="AJ593" i="2" s="1"/>
  <c r="AH593" i="2" s="1"/>
  <c r="AE598" i="2"/>
  <c r="AJ598" i="2" s="1"/>
  <c r="AH598" i="2" s="1"/>
  <c r="AE604" i="2"/>
  <c r="AJ604" i="2" s="1"/>
  <c r="AH604" i="2" s="1"/>
  <c r="AE609" i="2"/>
  <c r="AJ609" i="2" s="1"/>
  <c r="AH609" i="2" s="1"/>
  <c r="AE614" i="2"/>
  <c r="AJ614" i="2" s="1"/>
  <c r="AH614" i="2" s="1"/>
  <c r="AE620" i="2"/>
  <c r="AJ620" i="2" s="1"/>
  <c r="AH620" i="2" s="1"/>
  <c r="AE625" i="2"/>
  <c r="AJ625" i="2" s="1"/>
  <c r="AH625" i="2" s="1"/>
  <c r="AE630" i="2"/>
  <c r="AJ630" i="2" s="1"/>
  <c r="AH630" i="2" s="1"/>
  <c r="AE636" i="2"/>
  <c r="AJ636" i="2" s="1"/>
  <c r="AH636" i="2" s="1"/>
  <c r="AE641" i="2"/>
  <c r="AJ641" i="2" s="1"/>
  <c r="AH641" i="2" s="1"/>
  <c r="AE646" i="2"/>
  <c r="AJ646" i="2" s="1"/>
  <c r="AH646" i="2" s="1"/>
  <c r="AE652" i="2"/>
  <c r="AJ652" i="2" s="1"/>
  <c r="AH652" i="2" s="1"/>
  <c r="AE657" i="2"/>
  <c r="AJ657" i="2" s="1"/>
  <c r="AH657" i="2" s="1"/>
  <c r="AE662" i="2"/>
  <c r="AJ662" i="2" s="1"/>
  <c r="AH662" i="2" s="1"/>
  <c r="AE668" i="2"/>
  <c r="AJ668" i="2" s="1"/>
  <c r="AH668" i="2" s="1"/>
  <c r="AE673" i="2"/>
  <c r="AJ673" i="2" s="1"/>
  <c r="AH673" i="2" s="1"/>
  <c r="AE678" i="2"/>
  <c r="AJ678" i="2" s="1"/>
  <c r="AH678" i="2" s="1"/>
  <c r="AE684" i="2"/>
  <c r="AJ684" i="2" s="1"/>
  <c r="AH684" i="2" s="1"/>
  <c r="AE689" i="2"/>
  <c r="AJ689" i="2" s="1"/>
  <c r="AH689" i="2" s="1"/>
  <c r="AE694" i="2"/>
  <c r="AJ694" i="2" s="1"/>
  <c r="AH694" i="2" s="1"/>
  <c r="AE700" i="2"/>
  <c r="AJ700" i="2" s="1"/>
  <c r="AH700" i="2" s="1"/>
  <c r="AE705" i="2"/>
  <c r="AJ705" i="2" s="1"/>
  <c r="AH705" i="2" s="1"/>
  <c r="AE710" i="2"/>
  <c r="AJ710" i="2" s="1"/>
  <c r="AH710" i="2" s="1"/>
  <c r="AE716" i="2"/>
  <c r="AJ716" i="2" s="1"/>
  <c r="AH716" i="2" s="1"/>
  <c r="AE721" i="2"/>
  <c r="AJ721" i="2" s="1"/>
  <c r="AH721" i="2" s="1"/>
  <c r="AE726" i="2"/>
  <c r="AJ726" i="2" s="1"/>
  <c r="AH726" i="2" s="1"/>
  <c r="AE732" i="2"/>
  <c r="AJ732" i="2" s="1"/>
  <c r="AH732" i="2" s="1"/>
  <c r="AE737" i="2"/>
  <c r="AJ737" i="2" s="1"/>
  <c r="AH737" i="2" s="1"/>
  <c r="AE742" i="2"/>
  <c r="AJ742" i="2" s="1"/>
  <c r="AH742" i="2" s="1"/>
  <c r="AE748" i="2"/>
  <c r="AJ748" i="2" s="1"/>
  <c r="AH748" i="2" s="1"/>
  <c r="AE753" i="2"/>
  <c r="AJ753" i="2" s="1"/>
  <c r="AH753" i="2" s="1"/>
  <c r="AE758" i="2"/>
  <c r="AJ758" i="2" s="1"/>
  <c r="AH758" i="2" s="1"/>
  <c r="AE764" i="2"/>
  <c r="AJ764" i="2" s="1"/>
  <c r="AH764" i="2" s="1"/>
  <c r="AE769" i="2"/>
  <c r="AJ769" i="2" s="1"/>
  <c r="AH769" i="2" s="1"/>
  <c r="AE774" i="2"/>
  <c r="AJ774" i="2" s="1"/>
  <c r="AH774" i="2" s="1"/>
  <c r="AE780" i="2"/>
  <c r="AJ780" i="2" s="1"/>
  <c r="AH780" i="2" s="1"/>
  <c r="AE785" i="2"/>
  <c r="AJ785" i="2" s="1"/>
  <c r="AH785" i="2" s="1"/>
  <c r="AE790" i="2"/>
  <c r="AJ790" i="2" s="1"/>
  <c r="AH790" i="2" s="1"/>
  <c r="AE796" i="2"/>
  <c r="AJ796" i="2" s="1"/>
  <c r="AH796" i="2" s="1"/>
  <c r="AE801" i="2"/>
  <c r="AJ801" i="2" s="1"/>
  <c r="AH801" i="2" s="1"/>
  <c r="AE806" i="2"/>
  <c r="AJ806" i="2" s="1"/>
  <c r="AH806" i="2" s="1"/>
  <c r="AE812" i="2"/>
  <c r="AJ812" i="2" s="1"/>
  <c r="AH812" i="2" s="1"/>
  <c r="AE817" i="2"/>
  <c r="AJ817" i="2" s="1"/>
  <c r="AH817" i="2" s="1"/>
  <c r="AE822" i="2"/>
  <c r="AJ822" i="2" s="1"/>
  <c r="AH822" i="2" s="1"/>
  <c r="AE828" i="2"/>
  <c r="AJ828" i="2" s="1"/>
  <c r="AH828" i="2" s="1"/>
  <c r="AE833" i="2"/>
  <c r="AJ833" i="2" s="1"/>
  <c r="AH833" i="2" s="1"/>
  <c r="AE838" i="2"/>
  <c r="AJ838" i="2" s="1"/>
  <c r="AH838" i="2" s="1"/>
  <c r="AE844" i="2"/>
  <c r="AJ844" i="2" s="1"/>
  <c r="AH844" i="2" s="1"/>
  <c r="AE849" i="2"/>
  <c r="AJ849" i="2" s="1"/>
  <c r="AH849" i="2" s="1"/>
  <c r="AE854" i="2"/>
  <c r="AJ854" i="2" s="1"/>
  <c r="AH854" i="2" s="1"/>
  <c r="AE860" i="2"/>
  <c r="AJ860" i="2" s="1"/>
  <c r="AH860" i="2" s="1"/>
  <c r="AE865" i="2"/>
  <c r="AJ865" i="2" s="1"/>
  <c r="AH865" i="2" s="1"/>
  <c r="AE870" i="2"/>
  <c r="AJ870" i="2" s="1"/>
  <c r="AH870" i="2" s="1"/>
  <c r="AE876" i="2"/>
  <c r="AJ876" i="2" s="1"/>
  <c r="AH876" i="2" s="1"/>
  <c r="AE881" i="2"/>
  <c r="AJ881" i="2" s="1"/>
  <c r="AH881" i="2" s="1"/>
  <c r="AE886" i="2"/>
  <c r="AJ886" i="2" s="1"/>
  <c r="AH886" i="2" s="1"/>
  <c r="AE892" i="2"/>
  <c r="AJ892" i="2" s="1"/>
  <c r="AH892" i="2" s="1"/>
  <c r="AE897" i="2"/>
  <c r="AJ897" i="2" s="1"/>
  <c r="AH897" i="2" s="1"/>
  <c r="AE902" i="2"/>
  <c r="AJ902" i="2" s="1"/>
  <c r="AH902" i="2" s="1"/>
  <c r="AE908" i="2"/>
  <c r="AJ908" i="2" s="1"/>
  <c r="AH908" i="2" s="1"/>
  <c r="AE913" i="2"/>
  <c r="AJ913" i="2" s="1"/>
  <c r="AH913" i="2" s="1"/>
  <c r="AE918" i="2"/>
  <c r="AJ918" i="2" s="1"/>
  <c r="AH918" i="2" s="1"/>
  <c r="AE924" i="2"/>
  <c r="AJ924" i="2" s="1"/>
  <c r="AH924" i="2" s="1"/>
  <c r="AE929" i="2"/>
  <c r="AJ929" i="2" s="1"/>
  <c r="AH929" i="2" s="1"/>
  <c r="AE934" i="2"/>
  <c r="AJ934" i="2" s="1"/>
  <c r="AH934" i="2" s="1"/>
  <c r="AE941" i="2"/>
  <c r="AJ941" i="2" s="1"/>
  <c r="AH941" i="2" s="1"/>
  <c r="AE948" i="2"/>
  <c r="AJ948" i="2" s="1"/>
  <c r="AH948" i="2" s="1"/>
  <c r="AE954" i="2"/>
  <c r="AJ954" i="2" s="1"/>
  <c r="AH954" i="2" s="1"/>
  <c r="AE964" i="2"/>
  <c r="AJ964" i="2" s="1"/>
  <c r="AH964" i="2" s="1"/>
  <c r="AE970" i="2"/>
  <c r="AJ970" i="2" s="1"/>
  <c r="AH970" i="2" s="1"/>
  <c r="AE980" i="2"/>
  <c r="AJ980" i="2" s="1"/>
  <c r="AH980" i="2" s="1"/>
  <c r="AE986" i="2"/>
  <c r="AJ986" i="2" s="1"/>
  <c r="AH986" i="2" s="1"/>
  <c r="AE996" i="2"/>
  <c r="AJ996" i="2" s="1"/>
  <c r="AH996" i="2" s="1"/>
  <c r="AE1002" i="2"/>
  <c r="AJ1002" i="2" s="1"/>
  <c r="AH1002" i="2" s="1"/>
  <c r="AE19" i="2"/>
  <c r="AE275" i="2"/>
  <c r="AE403" i="2"/>
  <c r="AE659" i="2"/>
  <c r="AE950" i="2"/>
  <c r="AJ950" i="2" s="1"/>
  <c r="AH950" i="2" s="1"/>
  <c r="AE966" i="2"/>
  <c r="AJ966" i="2" s="1"/>
  <c r="AH966" i="2" s="1"/>
  <c r="AE982" i="2"/>
  <c r="AJ982" i="2" s="1"/>
  <c r="AH982" i="2" s="1"/>
  <c r="AE998" i="2"/>
  <c r="AJ998" i="2" s="1"/>
  <c r="AH998" i="2" s="1"/>
  <c r="AE26" i="2"/>
  <c r="AJ26" i="2" s="1"/>
  <c r="AH26" i="2" s="1"/>
  <c r="AE42" i="2"/>
  <c r="AJ42" i="2" s="1"/>
  <c r="AH42" i="2" s="1"/>
  <c r="AE58" i="2"/>
  <c r="AJ58" i="2" s="1"/>
  <c r="AH58" i="2" s="1"/>
  <c r="AE69" i="2"/>
  <c r="AJ69" i="2" s="1"/>
  <c r="AH69" i="2" s="1"/>
  <c r="AE85" i="2"/>
  <c r="AJ85" i="2" s="1"/>
  <c r="AH85" i="2" s="1"/>
  <c r="AE101" i="2"/>
  <c r="AJ101" i="2" s="1"/>
  <c r="AH101" i="2" s="1"/>
  <c r="AE112" i="2"/>
  <c r="AJ112" i="2" s="1"/>
  <c r="AH112" i="2" s="1"/>
  <c r="AE128" i="2"/>
  <c r="AJ128" i="2" s="1"/>
  <c r="AH128" i="2" s="1"/>
  <c r="AE144" i="2"/>
  <c r="AJ144" i="2" s="1"/>
  <c r="AH144" i="2" s="1"/>
  <c r="AE160" i="2"/>
  <c r="AJ160" i="2" s="1"/>
  <c r="AH160" i="2" s="1"/>
  <c r="AE170" i="2"/>
  <c r="AJ170" i="2" s="1"/>
  <c r="AH170" i="2" s="1"/>
  <c r="AE186" i="2"/>
  <c r="AJ186" i="2" s="1"/>
  <c r="AH186" i="2" s="1"/>
  <c r="AE202" i="2"/>
  <c r="AJ202" i="2" s="1"/>
  <c r="AH202" i="2" s="1"/>
  <c r="AE213" i="2"/>
  <c r="AJ213" i="2" s="1"/>
  <c r="AH213" i="2" s="1"/>
  <c r="AE224" i="2"/>
  <c r="AJ224" i="2" s="1"/>
  <c r="AH224" i="2" s="1"/>
  <c r="AE240" i="2"/>
  <c r="AJ240" i="2" s="1"/>
  <c r="AH240" i="2" s="1"/>
  <c r="AE250" i="2"/>
  <c r="AJ250" i="2" s="1"/>
  <c r="AH250" i="2" s="1"/>
  <c r="AE266" i="2"/>
  <c r="AJ266" i="2" s="1"/>
  <c r="AH266" i="2" s="1"/>
  <c r="AE282" i="2"/>
  <c r="AJ282" i="2" s="1"/>
  <c r="AH282" i="2" s="1"/>
  <c r="AE298" i="2"/>
  <c r="AJ298" i="2" s="1"/>
  <c r="AH298" i="2" s="1"/>
  <c r="AE314" i="2"/>
  <c r="AJ314" i="2" s="1"/>
  <c r="AH314" i="2" s="1"/>
  <c r="AE325" i="2"/>
  <c r="AJ325" i="2" s="1"/>
  <c r="AH325" i="2" s="1"/>
  <c r="AE341" i="2"/>
  <c r="AJ341" i="2" s="1"/>
  <c r="AH341" i="2" s="1"/>
  <c r="AE357" i="2"/>
  <c r="AJ357" i="2" s="1"/>
  <c r="AH357" i="2" s="1"/>
  <c r="AE368" i="2"/>
  <c r="AJ368" i="2" s="1"/>
  <c r="AH368" i="2" s="1"/>
  <c r="AE384" i="2"/>
  <c r="AJ384" i="2" s="1"/>
  <c r="AH384" i="2" s="1"/>
  <c r="AE394" i="2"/>
  <c r="AJ394" i="2" s="1"/>
  <c r="AH394" i="2" s="1"/>
  <c r="AE410" i="2"/>
  <c r="AJ410" i="2" s="1"/>
  <c r="AH410" i="2" s="1"/>
  <c r="AE426" i="2"/>
  <c r="AJ426" i="2" s="1"/>
  <c r="AH426" i="2" s="1"/>
  <c r="AE437" i="2"/>
  <c r="AJ437" i="2" s="1"/>
  <c r="AH437" i="2" s="1"/>
  <c r="AE453" i="2"/>
  <c r="AJ453" i="2" s="1"/>
  <c r="AH453" i="2" s="1"/>
  <c r="AE464" i="2"/>
  <c r="AJ464" i="2" s="1"/>
  <c r="AH464" i="2" s="1"/>
  <c r="AE485" i="2"/>
  <c r="AJ485" i="2" s="1"/>
  <c r="AH485" i="2" s="1"/>
  <c r="AE501" i="2"/>
  <c r="AJ501" i="2" s="1"/>
  <c r="AH501" i="2" s="1"/>
  <c r="AE512" i="2"/>
  <c r="AJ512" i="2" s="1"/>
  <c r="AH512" i="2" s="1"/>
  <c r="AE528" i="2"/>
  <c r="AJ528" i="2" s="1"/>
  <c r="AH528" i="2" s="1"/>
  <c r="AE544" i="2"/>
  <c r="AJ544" i="2" s="1"/>
  <c r="AH544" i="2" s="1"/>
  <c r="AE560" i="2"/>
  <c r="AJ560" i="2" s="1"/>
  <c r="AH560" i="2" s="1"/>
  <c r="AE570" i="2"/>
  <c r="AJ570" i="2" s="1"/>
  <c r="AH570" i="2" s="1"/>
  <c r="AE586" i="2"/>
  <c r="AJ586" i="2" s="1"/>
  <c r="AH586" i="2" s="1"/>
  <c r="AE602" i="2"/>
  <c r="AJ602" i="2" s="1"/>
  <c r="AH602" i="2" s="1"/>
  <c r="AE618" i="2"/>
  <c r="AJ618" i="2" s="1"/>
  <c r="AH618" i="2" s="1"/>
  <c r="AE629" i="2"/>
  <c r="AJ629" i="2" s="1"/>
  <c r="AH629" i="2" s="1"/>
  <c r="AE645" i="2"/>
  <c r="AJ645" i="2" s="1"/>
  <c r="AH645" i="2" s="1"/>
  <c r="AE656" i="2"/>
  <c r="AJ656" i="2" s="1"/>
  <c r="AH656" i="2" s="1"/>
  <c r="AE672" i="2"/>
  <c r="AJ672" i="2" s="1"/>
  <c r="AH672" i="2" s="1"/>
  <c r="AE688" i="2"/>
  <c r="AJ688" i="2" s="1"/>
  <c r="AH688" i="2" s="1"/>
  <c r="AE698" i="2"/>
  <c r="AJ698" i="2" s="1"/>
  <c r="AH698" i="2" s="1"/>
  <c r="AE714" i="2"/>
  <c r="AJ714" i="2" s="1"/>
  <c r="AH714" i="2" s="1"/>
  <c r="AE730" i="2"/>
  <c r="AJ730" i="2" s="1"/>
  <c r="AH730" i="2" s="1"/>
  <c r="AE746" i="2"/>
  <c r="AJ746" i="2" s="1"/>
  <c r="AH746" i="2" s="1"/>
  <c r="AE757" i="2"/>
  <c r="AJ757" i="2" s="1"/>
  <c r="AH757" i="2" s="1"/>
  <c r="AE773" i="2"/>
  <c r="AJ773" i="2" s="1"/>
  <c r="AH773" i="2" s="1"/>
  <c r="AE789" i="2"/>
  <c r="AJ789" i="2" s="1"/>
  <c r="AH789" i="2" s="1"/>
  <c r="AE805" i="2"/>
  <c r="AJ805" i="2" s="1"/>
  <c r="AH805" i="2" s="1"/>
  <c r="AE816" i="2"/>
  <c r="AJ816" i="2" s="1"/>
  <c r="AH816" i="2" s="1"/>
  <c r="AE832" i="2"/>
  <c r="AJ832" i="2" s="1"/>
  <c r="AH832" i="2" s="1"/>
  <c r="AE848" i="2"/>
  <c r="AJ848" i="2" s="1"/>
  <c r="AH848" i="2" s="1"/>
  <c r="AE858" i="2"/>
  <c r="AJ858" i="2" s="1"/>
  <c r="AH858" i="2" s="1"/>
  <c r="AE874" i="2"/>
  <c r="AJ874" i="2" s="1"/>
  <c r="AH874" i="2" s="1"/>
  <c r="AE890" i="2"/>
  <c r="AJ890" i="2" s="1"/>
  <c r="AH890" i="2" s="1"/>
  <c r="AE901" i="2"/>
  <c r="AJ901" i="2" s="1"/>
  <c r="AH901" i="2" s="1"/>
  <c r="AE912" i="2"/>
  <c r="AJ912" i="2" s="1"/>
  <c r="AH912" i="2" s="1"/>
  <c r="AE928" i="2"/>
  <c r="AJ928" i="2" s="1"/>
  <c r="AH928" i="2" s="1"/>
  <c r="AE938" i="2"/>
  <c r="AJ938" i="2" s="1"/>
  <c r="AH938" i="2" s="1"/>
  <c r="AE960" i="2"/>
  <c r="AJ960" i="2" s="1"/>
  <c r="AH960" i="2" s="1"/>
  <c r="AE976" i="2"/>
  <c r="AJ976" i="2" s="1"/>
  <c r="AH976" i="2" s="1"/>
  <c r="AE1001" i="2"/>
  <c r="AJ1001" i="2" s="1"/>
  <c r="AH1001" i="2" s="1"/>
  <c r="AE115" i="2"/>
  <c r="AJ115" i="2" s="1"/>
  <c r="AH115" i="2" s="1"/>
  <c r="AE371" i="2"/>
  <c r="AJ371" i="2" s="1"/>
  <c r="AH371" i="2" s="1"/>
  <c r="AE851" i="2"/>
  <c r="AJ851" i="2" s="1"/>
  <c r="AH851" i="2" s="1"/>
  <c r="AE962" i="2"/>
  <c r="AJ962" i="2" s="1"/>
  <c r="AH962" i="2" s="1"/>
  <c r="AE994" i="2"/>
  <c r="AJ994" i="2" s="1"/>
  <c r="AH994" i="2" s="1"/>
  <c r="AE31" i="2"/>
  <c r="AE43" i="2"/>
  <c r="AE59" i="2"/>
  <c r="AE67" i="2"/>
  <c r="AE79" i="2"/>
  <c r="AE119" i="2"/>
  <c r="AJ119" i="2" s="1"/>
  <c r="AH119" i="2" s="1"/>
  <c r="AE131" i="2"/>
  <c r="AE143" i="2"/>
  <c r="AE159" i="2"/>
  <c r="AE167" i="2"/>
  <c r="AJ167" i="2" s="1"/>
  <c r="AH167" i="2" s="1"/>
  <c r="AE183" i="2"/>
  <c r="AE207" i="2"/>
  <c r="AE235" i="2"/>
  <c r="AE251" i="2"/>
  <c r="AE259" i="2"/>
  <c r="AE267" i="2"/>
  <c r="AE283" i="2"/>
  <c r="AE291" i="2"/>
  <c r="AE331" i="2"/>
  <c r="AE347" i="2"/>
  <c r="AE383" i="2"/>
  <c r="AE415" i="2"/>
  <c r="AE435" i="2"/>
  <c r="AE447" i="2"/>
  <c r="AE463" i="2"/>
  <c r="AE491" i="2"/>
  <c r="AE527" i="2"/>
  <c r="AE539" i="2"/>
  <c r="AE551" i="2"/>
  <c r="AE575" i="2"/>
  <c r="AJ575" i="2" s="1"/>
  <c r="AH575" i="2" s="1"/>
  <c r="AE583" i="2"/>
  <c r="AE611" i="2"/>
  <c r="AE635" i="2"/>
  <c r="AE643" i="2"/>
  <c r="AE683" i="2"/>
  <c r="AE699" i="2"/>
  <c r="AE707" i="2"/>
  <c r="AJ707" i="2" s="1"/>
  <c r="AH707" i="2" s="1"/>
  <c r="AE719" i="2"/>
  <c r="AE739" i="2"/>
  <c r="AE747" i="2"/>
  <c r="AJ747" i="2" s="1"/>
  <c r="AH747" i="2" s="1"/>
  <c r="AE759" i="2"/>
  <c r="AE803" i="2"/>
  <c r="AE811" i="2"/>
  <c r="AE819" i="2"/>
  <c r="AE835" i="2"/>
  <c r="AE843" i="2"/>
  <c r="AE855" i="2"/>
  <c r="AE871" i="2"/>
  <c r="AE879" i="2"/>
  <c r="AE887" i="2"/>
  <c r="AE903" i="2"/>
  <c r="AE911" i="2"/>
  <c r="AE931" i="2"/>
  <c r="AE967" i="2"/>
  <c r="AE1003" i="2"/>
  <c r="AE18" i="2"/>
  <c r="AJ18" i="2" s="1"/>
  <c r="AH18" i="2" s="1"/>
  <c r="AE24" i="2"/>
  <c r="AJ24" i="2" s="1"/>
  <c r="AH24" i="2" s="1"/>
  <c r="AE29" i="2"/>
  <c r="AJ29" i="2" s="1"/>
  <c r="AH29" i="2" s="1"/>
  <c r="AE34" i="2"/>
  <c r="AJ34" i="2" s="1"/>
  <c r="AH34" i="2" s="1"/>
  <c r="AE40" i="2"/>
  <c r="AJ40" i="2" s="1"/>
  <c r="AH40" i="2" s="1"/>
  <c r="AE45" i="2"/>
  <c r="AJ45" i="2" s="1"/>
  <c r="AH45" i="2" s="1"/>
  <c r="AE50" i="2"/>
  <c r="AJ50" i="2" s="1"/>
  <c r="AH50" i="2" s="1"/>
  <c r="AE56" i="2"/>
  <c r="AJ56" i="2" s="1"/>
  <c r="AH56" i="2" s="1"/>
  <c r="AE61" i="2"/>
  <c r="AJ61" i="2" s="1"/>
  <c r="AH61" i="2" s="1"/>
  <c r="AE66" i="2"/>
  <c r="AJ66" i="2" s="1"/>
  <c r="AH66" i="2" s="1"/>
  <c r="AE72" i="2"/>
  <c r="AJ72" i="2" s="1"/>
  <c r="AH72" i="2" s="1"/>
  <c r="AE77" i="2"/>
  <c r="AJ77" i="2" s="1"/>
  <c r="AH77" i="2" s="1"/>
  <c r="AE82" i="2"/>
  <c r="AJ82" i="2" s="1"/>
  <c r="AH82" i="2" s="1"/>
  <c r="AE88" i="2"/>
  <c r="AJ88" i="2" s="1"/>
  <c r="AH88" i="2" s="1"/>
  <c r="AE93" i="2"/>
  <c r="AJ93" i="2" s="1"/>
  <c r="AH93" i="2" s="1"/>
  <c r="AE98" i="2"/>
  <c r="AJ98" i="2" s="1"/>
  <c r="AH98" i="2" s="1"/>
  <c r="AE104" i="2"/>
  <c r="AJ104" i="2" s="1"/>
  <c r="AH104" i="2" s="1"/>
  <c r="AE109" i="2"/>
  <c r="AJ109" i="2" s="1"/>
  <c r="AH109" i="2" s="1"/>
  <c r="AE114" i="2"/>
  <c r="AJ114" i="2" s="1"/>
  <c r="AH114" i="2" s="1"/>
  <c r="AE120" i="2"/>
  <c r="AJ120" i="2" s="1"/>
  <c r="AH120" i="2" s="1"/>
  <c r="AE125" i="2"/>
  <c r="AJ125" i="2" s="1"/>
  <c r="AH125" i="2" s="1"/>
  <c r="AE130" i="2"/>
  <c r="AJ130" i="2" s="1"/>
  <c r="AH130" i="2" s="1"/>
  <c r="AE136" i="2"/>
  <c r="AJ136" i="2" s="1"/>
  <c r="AH136" i="2" s="1"/>
  <c r="AE141" i="2"/>
  <c r="AJ141" i="2" s="1"/>
  <c r="AH141" i="2" s="1"/>
  <c r="AE146" i="2"/>
  <c r="AJ146" i="2" s="1"/>
  <c r="AH146" i="2" s="1"/>
  <c r="AE152" i="2"/>
  <c r="AJ152" i="2" s="1"/>
  <c r="AH152" i="2" s="1"/>
  <c r="AE157" i="2"/>
  <c r="AJ157" i="2" s="1"/>
  <c r="AH157" i="2" s="1"/>
  <c r="AE162" i="2"/>
  <c r="AJ162" i="2" s="1"/>
  <c r="AH162" i="2" s="1"/>
  <c r="AE168" i="2"/>
  <c r="AJ168" i="2" s="1"/>
  <c r="AH168" i="2" s="1"/>
  <c r="AE173" i="2"/>
  <c r="AJ173" i="2" s="1"/>
  <c r="AH173" i="2" s="1"/>
  <c r="AE178" i="2"/>
  <c r="AJ178" i="2" s="1"/>
  <c r="AH178" i="2" s="1"/>
  <c r="AE184" i="2"/>
  <c r="AJ184" i="2" s="1"/>
  <c r="AH184" i="2" s="1"/>
  <c r="AE189" i="2"/>
  <c r="AJ189" i="2" s="1"/>
  <c r="AH189" i="2" s="1"/>
  <c r="AE194" i="2"/>
  <c r="AJ194" i="2" s="1"/>
  <c r="AH194" i="2" s="1"/>
  <c r="AE200" i="2"/>
  <c r="AJ200" i="2" s="1"/>
  <c r="AH200" i="2" s="1"/>
  <c r="AE205" i="2"/>
  <c r="AJ205" i="2" s="1"/>
  <c r="AH205" i="2" s="1"/>
  <c r="AE210" i="2"/>
  <c r="AJ210" i="2" s="1"/>
  <c r="AH210" i="2" s="1"/>
  <c r="AE216" i="2"/>
  <c r="AJ216" i="2" s="1"/>
  <c r="AH216" i="2" s="1"/>
  <c r="AE221" i="2"/>
  <c r="AJ221" i="2" s="1"/>
  <c r="AH221" i="2" s="1"/>
  <c r="AE226" i="2"/>
  <c r="AJ226" i="2" s="1"/>
  <c r="AH226" i="2" s="1"/>
  <c r="AE232" i="2"/>
  <c r="AJ232" i="2" s="1"/>
  <c r="AH232" i="2" s="1"/>
  <c r="AE237" i="2"/>
  <c r="AJ237" i="2" s="1"/>
  <c r="AH237" i="2" s="1"/>
  <c r="AE242" i="2"/>
  <c r="AJ242" i="2" s="1"/>
  <c r="AH242" i="2" s="1"/>
  <c r="AE248" i="2"/>
  <c r="AJ248" i="2" s="1"/>
  <c r="AH248" i="2" s="1"/>
  <c r="AE253" i="2"/>
  <c r="AJ253" i="2" s="1"/>
  <c r="AH253" i="2" s="1"/>
  <c r="AE258" i="2"/>
  <c r="AJ258" i="2" s="1"/>
  <c r="AH258" i="2" s="1"/>
  <c r="AE264" i="2"/>
  <c r="AJ264" i="2" s="1"/>
  <c r="AH264" i="2" s="1"/>
  <c r="AE269" i="2"/>
  <c r="AJ269" i="2" s="1"/>
  <c r="AH269" i="2" s="1"/>
  <c r="AE274" i="2"/>
  <c r="AJ274" i="2" s="1"/>
  <c r="AH274" i="2" s="1"/>
  <c r="AE280" i="2"/>
  <c r="AJ280" i="2" s="1"/>
  <c r="AH280" i="2" s="1"/>
  <c r="AE285" i="2"/>
  <c r="AJ285" i="2" s="1"/>
  <c r="AH285" i="2" s="1"/>
  <c r="AE290" i="2"/>
  <c r="AJ290" i="2" s="1"/>
  <c r="AH290" i="2" s="1"/>
  <c r="AE296" i="2"/>
  <c r="AJ296" i="2" s="1"/>
  <c r="AH296" i="2" s="1"/>
  <c r="AE301" i="2"/>
  <c r="AJ301" i="2" s="1"/>
  <c r="AH301" i="2" s="1"/>
  <c r="AE306" i="2"/>
  <c r="AJ306" i="2" s="1"/>
  <c r="AH306" i="2" s="1"/>
  <c r="AE312" i="2"/>
  <c r="AJ312" i="2" s="1"/>
  <c r="AH312" i="2" s="1"/>
  <c r="AE317" i="2"/>
  <c r="AJ317" i="2" s="1"/>
  <c r="AH317" i="2" s="1"/>
  <c r="AE322" i="2"/>
  <c r="AJ322" i="2" s="1"/>
  <c r="AH322" i="2" s="1"/>
  <c r="AE328" i="2"/>
  <c r="AJ328" i="2" s="1"/>
  <c r="AH328" i="2" s="1"/>
  <c r="AE333" i="2"/>
  <c r="AJ333" i="2" s="1"/>
  <c r="AH333" i="2" s="1"/>
  <c r="AE338" i="2"/>
  <c r="AJ338" i="2" s="1"/>
  <c r="AH338" i="2" s="1"/>
  <c r="AE344" i="2"/>
  <c r="AJ344" i="2" s="1"/>
  <c r="AH344" i="2" s="1"/>
  <c r="AE349" i="2"/>
  <c r="AJ349" i="2" s="1"/>
  <c r="AH349" i="2" s="1"/>
  <c r="AE354" i="2"/>
  <c r="AJ354" i="2" s="1"/>
  <c r="AH354" i="2" s="1"/>
  <c r="AE360" i="2"/>
  <c r="AJ360" i="2" s="1"/>
  <c r="AH360" i="2" s="1"/>
  <c r="AE365" i="2"/>
  <c r="AJ365" i="2" s="1"/>
  <c r="AH365" i="2" s="1"/>
  <c r="AE370" i="2"/>
  <c r="AJ370" i="2" s="1"/>
  <c r="AH370" i="2" s="1"/>
  <c r="AE376" i="2"/>
  <c r="AJ376" i="2" s="1"/>
  <c r="AH376" i="2" s="1"/>
  <c r="AE381" i="2"/>
  <c r="AJ381" i="2" s="1"/>
  <c r="AH381" i="2" s="1"/>
  <c r="AE386" i="2"/>
  <c r="AJ386" i="2" s="1"/>
  <c r="AH386" i="2" s="1"/>
  <c r="AE392" i="2"/>
  <c r="AJ392" i="2" s="1"/>
  <c r="AH392" i="2" s="1"/>
  <c r="AE397" i="2"/>
  <c r="AJ397" i="2" s="1"/>
  <c r="AH397" i="2" s="1"/>
  <c r="AE402" i="2"/>
  <c r="AJ402" i="2" s="1"/>
  <c r="AH402" i="2" s="1"/>
  <c r="AE408" i="2"/>
  <c r="AJ408" i="2" s="1"/>
  <c r="AH408" i="2" s="1"/>
  <c r="AE413" i="2"/>
  <c r="AJ413" i="2" s="1"/>
  <c r="AH413" i="2" s="1"/>
  <c r="AE418" i="2"/>
  <c r="AJ418" i="2" s="1"/>
  <c r="AH418" i="2" s="1"/>
  <c r="AE424" i="2"/>
  <c r="AJ424" i="2" s="1"/>
  <c r="AH424" i="2" s="1"/>
  <c r="AE429" i="2"/>
  <c r="AJ429" i="2" s="1"/>
  <c r="AH429" i="2" s="1"/>
  <c r="AE434" i="2"/>
  <c r="AJ434" i="2" s="1"/>
  <c r="AH434" i="2" s="1"/>
  <c r="AE440" i="2"/>
  <c r="AJ440" i="2" s="1"/>
  <c r="AH440" i="2" s="1"/>
  <c r="AE445" i="2"/>
  <c r="AJ445" i="2" s="1"/>
  <c r="AH445" i="2" s="1"/>
  <c r="AE450" i="2"/>
  <c r="AJ450" i="2" s="1"/>
  <c r="AH450" i="2" s="1"/>
  <c r="AE456" i="2"/>
  <c r="AJ456" i="2" s="1"/>
  <c r="AH456" i="2" s="1"/>
  <c r="AE461" i="2"/>
  <c r="AJ461" i="2" s="1"/>
  <c r="AH461" i="2" s="1"/>
  <c r="AE466" i="2"/>
  <c r="AJ466" i="2" s="1"/>
  <c r="AH466" i="2" s="1"/>
  <c r="AE472" i="2"/>
  <c r="AJ472" i="2" s="1"/>
  <c r="AH472" i="2" s="1"/>
  <c r="AE477" i="2"/>
  <c r="AJ477" i="2" s="1"/>
  <c r="AH477" i="2" s="1"/>
  <c r="AE482" i="2"/>
  <c r="AJ482" i="2" s="1"/>
  <c r="AH482" i="2" s="1"/>
  <c r="AE488" i="2"/>
  <c r="AJ488" i="2" s="1"/>
  <c r="AH488" i="2" s="1"/>
  <c r="AE493" i="2"/>
  <c r="AJ493" i="2" s="1"/>
  <c r="AH493" i="2" s="1"/>
  <c r="AE498" i="2"/>
  <c r="AJ498" i="2" s="1"/>
  <c r="AH498" i="2" s="1"/>
  <c r="AE504" i="2"/>
  <c r="AJ504" i="2" s="1"/>
  <c r="AH504" i="2" s="1"/>
  <c r="AE509" i="2"/>
  <c r="AJ509" i="2" s="1"/>
  <c r="AH509" i="2" s="1"/>
  <c r="AE514" i="2"/>
  <c r="AJ514" i="2" s="1"/>
  <c r="AH514" i="2" s="1"/>
  <c r="AE520" i="2"/>
  <c r="AJ520" i="2" s="1"/>
  <c r="AH520" i="2" s="1"/>
  <c r="AE525" i="2"/>
  <c r="AJ525" i="2" s="1"/>
  <c r="AH525" i="2" s="1"/>
  <c r="AE530" i="2"/>
  <c r="AJ530" i="2" s="1"/>
  <c r="AH530" i="2" s="1"/>
  <c r="AE536" i="2"/>
  <c r="AJ536" i="2" s="1"/>
  <c r="AH536" i="2" s="1"/>
  <c r="AE541" i="2"/>
  <c r="AJ541" i="2" s="1"/>
  <c r="AH541" i="2" s="1"/>
  <c r="AE546" i="2"/>
  <c r="AJ546" i="2" s="1"/>
  <c r="AH546" i="2" s="1"/>
  <c r="AE552" i="2"/>
  <c r="AJ552" i="2" s="1"/>
  <c r="AH552" i="2" s="1"/>
  <c r="AE557" i="2"/>
  <c r="AJ557" i="2" s="1"/>
  <c r="AH557" i="2" s="1"/>
  <c r="AE562" i="2"/>
  <c r="AJ562" i="2" s="1"/>
  <c r="AH562" i="2" s="1"/>
  <c r="AE568" i="2"/>
  <c r="AJ568" i="2" s="1"/>
  <c r="AH568" i="2" s="1"/>
  <c r="AE573" i="2"/>
  <c r="AJ573" i="2" s="1"/>
  <c r="AH573" i="2" s="1"/>
  <c r="AE578" i="2"/>
  <c r="AJ578" i="2" s="1"/>
  <c r="AH578" i="2" s="1"/>
  <c r="AE584" i="2"/>
  <c r="AJ584" i="2" s="1"/>
  <c r="AH584" i="2" s="1"/>
  <c r="AE589" i="2"/>
  <c r="AJ589" i="2" s="1"/>
  <c r="AH589" i="2" s="1"/>
  <c r="AE594" i="2"/>
  <c r="AJ594" i="2" s="1"/>
  <c r="AH594" i="2" s="1"/>
  <c r="AE600" i="2"/>
  <c r="AJ600" i="2" s="1"/>
  <c r="AH600" i="2" s="1"/>
  <c r="AE605" i="2"/>
  <c r="AJ605" i="2" s="1"/>
  <c r="AH605" i="2" s="1"/>
  <c r="AE610" i="2"/>
  <c r="AJ610" i="2" s="1"/>
  <c r="AH610" i="2" s="1"/>
  <c r="AE616" i="2"/>
  <c r="AJ616" i="2" s="1"/>
  <c r="AH616" i="2" s="1"/>
  <c r="AE621" i="2"/>
  <c r="AJ621" i="2" s="1"/>
  <c r="AH621" i="2" s="1"/>
  <c r="AE626" i="2"/>
  <c r="AJ626" i="2" s="1"/>
  <c r="AH626" i="2" s="1"/>
  <c r="AE632" i="2"/>
  <c r="AJ632" i="2" s="1"/>
  <c r="AH632" i="2" s="1"/>
  <c r="AE637" i="2"/>
  <c r="AJ637" i="2" s="1"/>
  <c r="AH637" i="2" s="1"/>
  <c r="AE642" i="2"/>
  <c r="AJ642" i="2" s="1"/>
  <c r="AH642" i="2" s="1"/>
  <c r="AE648" i="2"/>
  <c r="AJ648" i="2" s="1"/>
  <c r="AH648" i="2" s="1"/>
  <c r="AE653" i="2"/>
  <c r="AJ653" i="2" s="1"/>
  <c r="AH653" i="2" s="1"/>
  <c r="AE658" i="2"/>
  <c r="AJ658" i="2" s="1"/>
  <c r="AH658" i="2" s="1"/>
  <c r="AE664" i="2"/>
  <c r="AJ664" i="2" s="1"/>
  <c r="AH664" i="2" s="1"/>
  <c r="AE669" i="2"/>
  <c r="AJ669" i="2" s="1"/>
  <c r="AH669" i="2" s="1"/>
  <c r="AE674" i="2"/>
  <c r="AJ674" i="2" s="1"/>
  <c r="AH674" i="2" s="1"/>
  <c r="AE680" i="2"/>
  <c r="AJ680" i="2" s="1"/>
  <c r="AH680" i="2" s="1"/>
  <c r="AE685" i="2"/>
  <c r="AJ685" i="2" s="1"/>
  <c r="AH685" i="2" s="1"/>
  <c r="AE690" i="2"/>
  <c r="AJ690" i="2" s="1"/>
  <c r="AH690" i="2" s="1"/>
  <c r="AE696" i="2"/>
  <c r="AJ696" i="2" s="1"/>
  <c r="AH696" i="2" s="1"/>
  <c r="AE701" i="2"/>
  <c r="AJ701" i="2" s="1"/>
  <c r="AH701" i="2" s="1"/>
  <c r="AE706" i="2"/>
  <c r="AJ706" i="2" s="1"/>
  <c r="AH706" i="2" s="1"/>
  <c r="AE712" i="2"/>
  <c r="AJ712" i="2" s="1"/>
  <c r="AH712" i="2" s="1"/>
  <c r="AE717" i="2"/>
  <c r="AJ717" i="2" s="1"/>
  <c r="AH717" i="2" s="1"/>
  <c r="AE722" i="2"/>
  <c r="AJ722" i="2" s="1"/>
  <c r="AH722" i="2" s="1"/>
  <c r="AE728" i="2"/>
  <c r="AJ728" i="2" s="1"/>
  <c r="AH728" i="2" s="1"/>
  <c r="AE733" i="2"/>
  <c r="AJ733" i="2" s="1"/>
  <c r="AH733" i="2" s="1"/>
  <c r="AE738" i="2"/>
  <c r="AJ738" i="2" s="1"/>
  <c r="AH738" i="2" s="1"/>
  <c r="AE744" i="2"/>
  <c r="AJ744" i="2" s="1"/>
  <c r="AH744" i="2" s="1"/>
  <c r="AE749" i="2"/>
  <c r="AJ749" i="2" s="1"/>
  <c r="AH749" i="2" s="1"/>
  <c r="AE754" i="2"/>
  <c r="AJ754" i="2" s="1"/>
  <c r="AH754" i="2" s="1"/>
  <c r="AE760" i="2"/>
  <c r="AJ760" i="2" s="1"/>
  <c r="AH760" i="2" s="1"/>
  <c r="AE765" i="2"/>
  <c r="AJ765" i="2" s="1"/>
  <c r="AH765" i="2" s="1"/>
  <c r="AE770" i="2"/>
  <c r="AJ770" i="2" s="1"/>
  <c r="AH770" i="2" s="1"/>
  <c r="AE776" i="2"/>
  <c r="AJ776" i="2" s="1"/>
  <c r="AH776" i="2" s="1"/>
  <c r="AE781" i="2"/>
  <c r="AJ781" i="2" s="1"/>
  <c r="AH781" i="2" s="1"/>
  <c r="AE786" i="2"/>
  <c r="AJ786" i="2" s="1"/>
  <c r="AH786" i="2" s="1"/>
  <c r="AE792" i="2"/>
  <c r="AJ792" i="2" s="1"/>
  <c r="AH792" i="2" s="1"/>
  <c r="AE797" i="2"/>
  <c r="AJ797" i="2" s="1"/>
  <c r="AH797" i="2" s="1"/>
  <c r="AE802" i="2"/>
  <c r="AJ802" i="2" s="1"/>
  <c r="AH802" i="2" s="1"/>
  <c r="AE808" i="2"/>
  <c r="AJ808" i="2" s="1"/>
  <c r="AH808" i="2" s="1"/>
  <c r="AE813" i="2"/>
  <c r="AJ813" i="2" s="1"/>
  <c r="AH813" i="2" s="1"/>
  <c r="AE818" i="2"/>
  <c r="AJ818" i="2" s="1"/>
  <c r="AH818" i="2" s="1"/>
  <c r="AE824" i="2"/>
  <c r="AJ824" i="2" s="1"/>
  <c r="AH824" i="2" s="1"/>
  <c r="AE829" i="2"/>
  <c r="AJ829" i="2" s="1"/>
  <c r="AH829" i="2" s="1"/>
  <c r="AE834" i="2"/>
  <c r="AJ834" i="2" s="1"/>
  <c r="AH834" i="2" s="1"/>
  <c r="AE840" i="2"/>
  <c r="AJ840" i="2" s="1"/>
  <c r="AH840" i="2" s="1"/>
  <c r="AE845" i="2"/>
  <c r="AJ845" i="2" s="1"/>
  <c r="AH845" i="2" s="1"/>
  <c r="AE850" i="2"/>
  <c r="AJ850" i="2" s="1"/>
  <c r="AH850" i="2" s="1"/>
  <c r="AE856" i="2"/>
  <c r="AJ856" i="2" s="1"/>
  <c r="AH856" i="2" s="1"/>
  <c r="AE861" i="2"/>
  <c r="AJ861" i="2" s="1"/>
  <c r="AH861" i="2" s="1"/>
  <c r="AE866" i="2"/>
  <c r="AJ866" i="2" s="1"/>
  <c r="AH866" i="2" s="1"/>
  <c r="AE872" i="2"/>
  <c r="AJ872" i="2" s="1"/>
  <c r="AH872" i="2" s="1"/>
  <c r="AE877" i="2"/>
  <c r="AJ877" i="2" s="1"/>
  <c r="AH877" i="2" s="1"/>
  <c r="AE882" i="2"/>
  <c r="AJ882" i="2" s="1"/>
  <c r="AH882" i="2" s="1"/>
  <c r="AE888" i="2"/>
  <c r="AJ888" i="2" s="1"/>
  <c r="AH888" i="2" s="1"/>
  <c r="AE893" i="2"/>
  <c r="AJ893" i="2" s="1"/>
  <c r="AH893" i="2" s="1"/>
  <c r="AE898" i="2"/>
  <c r="AJ898" i="2" s="1"/>
  <c r="AH898" i="2" s="1"/>
  <c r="AE904" i="2"/>
  <c r="AJ904" i="2" s="1"/>
  <c r="AH904" i="2" s="1"/>
  <c r="AE909" i="2"/>
  <c r="AJ909" i="2" s="1"/>
  <c r="AH909" i="2" s="1"/>
  <c r="AE914" i="2"/>
  <c r="AJ914" i="2" s="1"/>
  <c r="AH914" i="2" s="1"/>
  <c r="AE920" i="2"/>
  <c r="AJ920" i="2" s="1"/>
  <c r="AH920" i="2" s="1"/>
  <c r="AE925" i="2"/>
  <c r="AJ925" i="2" s="1"/>
  <c r="AH925" i="2" s="1"/>
  <c r="AE930" i="2"/>
  <c r="AJ930" i="2" s="1"/>
  <c r="AH930" i="2" s="1"/>
  <c r="AE936" i="2"/>
  <c r="AJ936" i="2" s="1"/>
  <c r="AH936" i="2" s="1"/>
  <c r="AE942" i="2"/>
  <c r="AJ942" i="2" s="1"/>
  <c r="AH942" i="2" s="1"/>
  <c r="AE949" i="2"/>
  <c r="AJ949" i="2" s="1"/>
  <c r="AH949" i="2" s="1"/>
  <c r="AE957" i="2"/>
  <c r="AJ957" i="2" s="1"/>
  <c r="AH957" i="2" s="1"/>
  <c r="AE965" i="2"/>
  <c r="AJ965" i="2" s="1"/>
  <c r="AH965" i="2" s="1"/>
  <c r="AE973" i="2"/>
  <c r="AJ973" i="2" s="1"/>
  <c r="AH973" i="2" s="1"/>
  <c r="AE981" i="2"/>
  <c r="AJ981" i="2" s="1"/>
  <c r="AH981" i="2" s="1"/>
  <c r="AE989" i="2"/>
  <c r="AJ989" i="2" s="1"/>
  <c r="AH989" i="2" s="1"/>
  <c r="AE997" i="2"/>
  <c r="AJ997" i="2" s="1"/>
  <c r="AH997" i="2" s="1"/>
  <c r="AE1005" i="2"/>
  <c r="AJ1005" i="2" s="1"/>
  <c r="AH1005" i="2" s="1"/>
  <c r="AE51" i="2"/>
  <c r="AE179" i="2"/>
  <c r="AE307" i="2"/>
  <c r="AE723" i="2"/>
  <c r="AE940" i="2"/>
  <c r="AJ940" i="2" s="1"/>
  <c r="AH940" i="2" s="1"/>
  <c r="AE956" i="2"/>
  <c r="AJ956" i="2" s="1"/>
  <c r="AH956" i="2" s="1"/>
  <c r="AE972" i="2"/>
  <c r="AJ972" i="2" s="1"/>
  <c r="AH972" i="2" s="1"/>
  <c r="AE988" i="2"/>
  <c r="AJ988" i="2" s="1"/>
  <c r="AH988" i="2" s="1"/>
  <c r="AE1004" i="2"/>
  <c r="AJ1004" i="2" s="1"/>
  <c r="AH1004" i="2" s="1"/>
  <c r="AE16" i="2"/>
  <c r="AE32" i="2"/>
  <c r="AJ32" i="2" s="1"/>
  <c r="AH32" i="2" s="1"/>
  <c r="AE53" i="2"/>
  <c r="AJ53" i="2" s="1"/>
  <c r="AH53" i="2" s="1"/>
  <c r="AE74" i="2"/>
  <c r="AJ74" i="2" s="1"/>
  <c r="AH74" i="2" s="1"/>
  <c r="AE96" i="2"/>
  <c r="AJ96" i="2" s="1"/>
  <c r="AH96" i="2" s="1"/>
  <c r="AE117" i="2"/>
  <c r="AJ117" i="2" s="1"/>
  <c r="AH117" i="2" s="1"/>
  <c r="AE133" i="2"/>
  <c r="AJ133" i="2" s="1"/>
  <c r="AH133" i="2" s="1"/>
  <c r="AE154" i="2"/>
  <c r="AJ154" i="2" s="1"/>
  <c r="AH154" i="2" s="1"/>
  <c r="AE176" i="2"/>
  <c r="AJ176" i="2" s="1"/>
  <c r="AH176" i="2" s="1"/>
  <c r="AE197" i="2"/>
  <c r="AJ197" i="2" s="1"/>
  <c r="AH197" i="2" s="1"/>
  <c r="AE218" i="2"/>
  <c r="AJ218" i="2" s="1"/>
  <c r="AH218" i="2" s="1"/>
  <c r="AE234" i="2"/>
  <c r="AJ234" i="2" s="1"/>
  <c r="AH234" i="2" s="1"/>
  <c r="AE256" i="2"/>
  <c r="AJ256" i="2" s="1"/>
  <c r="AH256" i="2" s="1"/>
  <c r="AE277" i="2"/>
  <c r="AJ277" i="2" s="1"/>
  <c r="AH277" i="2" s="1"/>
  <c r="AE293" i="2"/>
  <c r="AJ293" i="2" s="1"/>
  <c r="AH293" i="2" s="1"/>
  <c r="AE309" i="2"/>
  <c r="AJ309" i="2" s="1"/>
  <c r="AH309" i="2" s="1"/>
  <c r="AE330" i="2"/>
  <c r="AJ330" i="2" s="1"/>
  <c r="AH330" i="2" s="1"/>
  <c r="AE352" i="2"/>
  <c r="AJ352" i="2" s="1"/>
  <c r="AH352" i="2" s="1"/>
  <c r="AE373" i="2"/>
  <c r="AJ373" i="2" s="1"/>
  <c r="AH373" i="2" s="1"/>
  <c r="AE400" i="2"/>
  <c r="AJ400" i="2" s="1"/>
  <c r="AH400" i="2" s="1"/>
  <c r="AE421" i="2"/>
  <c r="AJ421" i="2" s="1"/>
  <c r="AH421" i="2" s="1"/>
  <c r="AE442" i="2"/>
  <c r="AJ442" i="2" s="1"/>
  <c r="AH442" i="2" s="1"/>
  <c r="AE458" i="2"/>
  <c r="AJ458" i="2" s="1"/>
  <c r="AH458" i="2" s="1"/>
  <c r="AE474" i="2"/>
  <c r="AJ474" i="2" s="1"/>
  <c r="AH474" i="2" s="1"/>
  <c r="AE490" i="2"/>
  <c r="AJ490" i="2" s="1"/>
  <c r="AH490" i="2" s="1"/>
  <c r="AE517" i="2"/>
  <c r="AJ517" i="2" s="1"/>
  <c r="AH517" i="2" s="1"/>
  <c r="AE533" i="2"/>
  <c r="AJ533" i="2" s="1"/>
  <c r="AH533" i="2" s="1"/>
  <c r="AE554" i="2"/>
  <c r="AJ554" i="2" s="1"/>
  <c r="AH554" i="2" s="1"/>
  <c r="AE576" i="2"/>
  <c r="AJ576" i="2" s="1"/>
  <c r="AH576" i="2" s="1"/>
  <c r="AE597" i="2"/>
  <c r="AJ597" i="2" s="1"/>
  <c r="AH597" i="2" s="1"/>
  <c r="AE613" i="2"/>
  <c r="AJ613" i="2" s="1"/>
  <c r="AH613" i="2" s="1"/>
  <c r="AE640" i="2"/>
  <c r="AJ640" i="2" s="1"/>
  <c r="AH640" i="2" s="1"/>
  <c r="AE661" i="2"/>
  <c r="AJ661" i="2" s="1"/>
  <c r="AH661" i="2" s="1"/>
  <c r="AE682" i="2"/>
  <c r="AJ682" i="2" s="1"/>
  <c r="AH682" i="2" s="1"/>
  <c r="AE704" i="2"/>
  <c r="AJ704" i="2" s="1"/>
  <c r="AH704" i="2" s="1"/>
  <c r="AE725" i="2"/>
  <c r="AJ725" i="2" s="1"/>
  <c r="AH725" i="2" s="1"/>
  <c r="AE741" i="2"/>
  <c r="AJ741" i="2" s="1"/>
  <c r="AH741" i="2" s="1"/>
  <c r="AE762" i="2"/>
  <c r="AJ762" i="2" s="1"/>
  <c r="AH762" i="2" s="1"/>
  <c r="AE784" i="2"/>
  <c r="AJ784" i="2" s="1"/>
  <c r="AH784" i="2" s="1"/>
  <c r="AE800" i="2"/>
  <c r="AJ800" i="2" s="1"/>
  <c r="AH800" i="2" s="1"/>
  <c r="AE821" i="2"/>
  <c r="AJ821" i="2" s="1"/>
  <c r="AH821" i="2" s="1"/>
  <c r="AE842" i="2"/>
  <c r="AJ842" i="2" s="1"/>
  <c r="AH842" i="2" s="1"/>
  <c r="AE864" i="2"/>
  <c r="AJ864" i="2" s="1"/>
  <c r="AH864" i="2" s="1"/>
  <c r="AE885" i="2"/>
  <c r="AJ885" i="2" s="1"/>
  <c r="AH885" i="2" s="1"/>
  <c r="AE906" i="2"/>
  <c r="AJ906" i="2" s="1"/>
  <c r="AH906" i="2" s="1"/>
  <c r="AE922" i="2"/>
  <c r="AJ922" i="2" s="1"/>
  <c r="AH922" i="2" s="1"/>
  <c r="AE953" i="2"/>
  <c r="AJ953" i="2" s="1"/>
  <c r="AH953" i="2" s="1"/>
  <c r="AE985" i="2"/>
  <c r="AJ985" i="2" s="1"/>
  <c r="AH985" i="2" s="1"/>
  <c r="AE978" i="2"/>
  <c r="AJ978" i="2" s="1"/>
  <c r="AH978" i="2" s="1"/>
  <c r="AE27" i="2"/>
  <c r="AE55" i="2"/>
  <c r="AE91" i="2"/>
  <c r="AE107" i="2"/>
  <c r="AE123" i="2"/>
  <c r="AE187" i="2"/>
  <c r="AE199" i="2"/>
  <c r="AE215" i="2"/>
  <c r="AE231" i="2"/>
  <c r="AJ231" i="2" s="1"/>
  <c r="AH231" i="2" s="1"/>
  <c r="AE247" i="2"/>
  <c r="AE311" i="2"/>
  <c r="AE355" i="2"/>
  <c r="AE375" i="2"/>
  <c r="AJ375" i="2" s="1"/>
  <c r="AH375" i="2" s="1"/>
  <c r="AE391" i="2"/>
  <c r="AE407" i="2"/>
  <c r="AE423" i="2"/>
  <c r="AE443" i="2"/>
  <c r="AE455" i="2"/>
  <c r="AE471" i="2"/>
  <c r="AE495" i="2"/>
  <c r="AE543" i="2"/>
  <c r="AJ543" i="2" s="1"/>
  <c r="AH543" i="2" s="1"/>
  <c r="AE555" i="2"/>
  <c r="AE619" i="2"/>
  <c r="AE679" i="2"/>
  <c r="AE715" i="2"/>
  <c r="AE20" i="2"/>
  <c r="AJ20" i="2" s="1"/>
  <c r="AH20" i="2" s="1"/>
  <c r="AE25" i="2"/>
  <c r="AJ25" i="2" s="1"/>
  <c r="AH25" i="2" s="1"/>
  <c r="AE30" i="2"/>
  <c r="AJ30" i="2" s="1"/>
  <c r="AH30" i="2" s="1"/>
  <c r="AE36" i="2"/>
  <c r="AJ36" i="2" s="1"/>
  <c r="AH36" i="2" s="1"/>
  <c r="AE41" i="2"/>
  <c r="AJ41" i="2" s="1"/>
  <c r="AH41" i="2" s="1"/>
  <c r="AE46" i="2"/>
  <c r="AJ46" i="2" s="1"/>
  <c r="AH46" i="2" s="1"/>
  <c r="AE52" i="2"/>
  <c r="AJ52" i="2" s="1"/>
  <c r="AH52" i="2" s="1"/>
  <c r="AE57" i="2"/>
  <c r="AJ57" i="2" s="1"/>
  <c r="AH57" i="2" s="1"/>
  <c r="AE62" i="2"/>
  <c r="AJ62" i="2" s="1"/>
  <c r="AH62" i="2" s="1"/>
  <c r="AE68" i="2"/>
  <c r="AJ68" i="2" s="1"/>
  <c r="AH68" i="2" s="1"/>
  <c r="AE73" i="2"/>
  <c r="AJ73" i="2" s="1"/>
  <c r="AH73" i="2" s="1"/>
  <c r="AE78" i="2"/>
  <c r="AJ78" i="2" s="1"/>
  <c r="AH78" i="2" s="1"/>
  <c r="AE84" i="2"/>
  <c r="AJ84" i="2" s="1"/>
  <c r="AH84" i="2" s="1"/>
  <c r="AE89" i="2"/>
  <c r="AJ89" i="2" s="1"/>
  <c r="AH89" i="2" s="1"/>
  <c r="AE94" i="2"/>
  <c r="AJ94" i="2" s="1"/>
  <c r="AH94" i="2" s="1"/>
  <c r="AE100" i="2"/>
  <c r="AJ100" i="2" s="1"/>
  <c r="AH100" i="2" s="1"/>
  <c r="AE105" i="2"/>
  <c r="AJ105" i="2" s="1"/>
  <c r="AH105" i="2" s="1"/>
  <c r="AE110" i="2"/>
  <c r="AJ110" i="2" s="1"/>
  <c r="AH110" i="2" s="1"/>
  <c r="AE116" i="2"/>
  <c r="AJ116" i="2" s="1"/>
  <c r="AH116" i="2" s="1"/>
  <c r="AE121" i="2"/>
  <c r="AJ121" i="2" s="1"/>
  <c r="AH121" i="2" s="1"/>
  <c r="AE126" i="2"/>
  <c r="AJ126" i="2" s="1"/>
  <c r="AH126" i="2" s="1"/>
  <c r="AE132" i="2"/>
  <c r="AJ132" i="2" s="1"/>
  <c r="AH132" i="2" s="1"/>
  <c r="AE137" i="2"/>
  <c r="AJ137" i="2" s="1"/>
  <c r="AH137" i="2" s="1"/>
  <c r="AE142" i="2"/>
  <c r="AJ142" i="2" s="1"/>
  <c r="AH142" i="2" s="1"/>
  <c r="AE148" i="2"/>
  <c r="AJ148" i="2" s="1"/>
  <c r="AH148" i="2" s="1"/>
  <c r="AE153" i="2"/>
  <c r="AJ153" i="2" s="1"/>
  <c r="AH153" i="2" s="1"/>
  <c r="AE158" i="2"/>
  <c r="AJ158" i="2" s="1"/>
  <c r="AH158" i="2" s="1"/>
  <c r="AE164" i="2"/>
  <c r="AJ164" i="2" s="1"/>
  <c r="AH164" i="2" s="1"/>
  <c r="AE169" i="2"/>
  <c r="AJ169" i="2" s="1"/>
  <c r="AH169" i="2" s="1"/>
  <c r="AE174" i="2"/>
  <c r="AJ174" i="2" s="1"/>
  <c r="AH174" i="2" s="1"/>
  <c r="AE180" i="2"/>
  <c r="AJ180" i="2" s="1"/>
  <c r="AH180" i="2" s="1"/>
  <c r="AE185" i="2"/>
  <c r="AJ185" i="2" s="1"/>
  <c r="AH185" i="2" s="1"/>
  <c r="AE190" i="2"/>
  <c r="AJ190" i="2" s="1"/>
  <c r="AH190" i="2" s="1"/>
  <c r="AE196" i="2"/>
  <c r="AJ196" i="2" s="1"/>
  <c r="AH196" i="2" s="1"/>
  <c r="AE201" i="2"/>
  <c r="AJ201" i="2" s="1"/>
  <c r="AH201" i="2" s="1"/>
  <c r="AE206" i="2"/>
  <c r="AJ206" i="2" s="1"/>
  <c r="AH206" i="2" s="1"/>
  <c r="AE212" i="2"/>
  <c r="AJ212" i="2" s="1"/>
  <c r="AH212" i="2" s="1"/>
  <c r="AE217" i="2"/>
  <c r="AJ217" i="2" s="1"/>
  <c r="AH217" i="2" s="1"/>
  <c r="AE222" i="2"/>
  <c r="AJ222" i="2" s="1"/>
  <c r="AH222" i="2" s="1"/>
  <c r="AE228" i="2"/>
  <c r="AJ228" i="2" s="1"/>
  <c r="AH228" i="2" s="1"/>
  <c r="AE233" i="2"/>
  <c r="AJ233" i="2" s="1"/>
  <c r="AH233" i="2" s="1"/>
  <c r="AE238" i="2"/>
  <c r="AJ238" i="2" s="1"/>
  <c r="AH238" i="2" s="1"/>
  <c r="AE244" i="2"/>
  <c r="AJ244" i="2" s="1"/>
  <c r="AH244" i="2" s="1"/>
  <c r="AE249" i="2"/>
  <c r="AJ249" i="2" s="1"/>
  <c r="AH249" i="2" s="1"/>
  <c r="AE254" i="2"/>
  <c r="AJ254" i="2" s="1"/>
  <c r="AH254" i="2" s="1"/>
  <c r="AE260" i="2"/>
  <c r="AJ260" i="2" s="1"/>
  <c r="AH260" i="2" s="1"/>
  <c r="AE265" i="2"/>
  <c r="AJ265" i="2" s="1"/>
  <c r="AH265" i="2" s="1"/>
  <c r="AE270" i="2"/>
  <c r="AJ270" i="2" s="1"/>
  <c r="AH270" i="2" s="1"/>
  <c r="AE276" i="2"/>
  <c r="AJ276" i="2" s="1"/>
  <c r="AH276" i="2" s="1"/>
  <c r="AE281" i="2"/>
  <c r="AJ281" i="2" s="1"/>
  <c r="AH281" i="2" s="1"/>
  <c r="AE286" i="2"/>
  <c r="AJ286" i="2" s="1"/>
  <c r="AH286" i="2" s="1"/>
  <c r="AE292" i="2"/>
  <c r="AJ292" i="2" s="1"/>
  <c r="AH292" i="2" s="1"/>
  <c r="AE297" i="2"/>
  <c r="AJ297" i="2" s="1"/>
  <c r="AH297" i="2" s="1"/>
  <c r="AE302" i="2"/>
  <c r="AJ302" i="2" s="1"/>
  <c r="AH302" i="2" s="1"/>
  <c r="AE308" i="2"/>
  <c r="AJ308" i="2" s="1"/>
  <c r="AH308" i="2" s="1"/>
  <c r="AE313" i="2"/>
  <c r="AJ313" i="2" s="1"/>
  <c r="AH313" i="2" s="1"/>
  <c r="AE318" i="2"/>
  <c r="AJ318" i="2" s="1"/>
  <c r="AH318" i="2" s="1"/>
  <c r="AE324" i="2"/>
  <c r="AJ324" i="2" s="1"/>
  <c r="AH324" i="2" s="1"/>
  <c r="AE329" i="2"/>
  <c r="AJ329" i="2" s="1"/>
  <c r="AH329" i="2" s="1"/>
  <c r="AE334" i="2"/>
  <c r="AJ334" i="2" s="1"/>
  <c r="AH334" i="2" s="1"/>
  <c r="AE340" i="2"/>
  <c r="AJ340" i="2" s="1"/>
  <c r="AH340" i="2" s="1"/>
  <c r="AE345" i="2"/>
  <c r="AJ345" i="2" s="1"/>
  <c r="AH345" i="2" s="1"/>
  <c r="AE350" i="2"/>
  <c r="AJ350" i="2" s="1"/>
  <c r="AH350" i="2" s="1"/>
  <c r="AE356" i="2"/>
  <c r="AJ356" i="2" s="1"/>
  <c r="AH356" i="2" s="1"/>
  <c r="AE361" i="2"/>
  <c r="AJ361" i="2" s="1"/>
  <c r="AH361" i="2" s="1"/>
  <c r="AE366" i="2"/>
  <c r="AJ366" i="2" s="1"/>
  <c r="AH366" i="2" s="1"/>
  <c r="AE372" i="2"/>
  <c r="AJ372" i="2" s="1"/>
  <c r="AH372" i="2" s="1"/>
  <c r="AE377" i="2"/>
  <c r="AJ377" i="2" s="1"/>
  <c r="AH377" i="2" s="1"/>
  <c r="AE382" i="2"/>
  <c r="AJ382" i="2" s="1"/>
  <c r="AH382" i="2" s="1"/>
  <c r="AE388" i="2"/>
  <c r="AJ388" i="2" s="1"/>
  <c r="AH388" i="2" s="1"/>
  <c r="AE393" i="2"/>
  <c r="AJ393" i="2" s="1"/>
  <c r="AH393" i="2" s="1"/>
  <c r="AE398" i="2"/>
  <c r="AJ398" i="2" s="1"/>
  <c r="AH398" i="2" s="1"/>
  <c r="AE404" i="2"/>
  <c r="AJ404" i="2" s="1"/>
  <c r="AH404" i="2" s="1"/>
  <c r="AE409" i="2"/>
  <c r="AJ409" i="2" s="1"/>
  <c r="AH409" i="2" s="1"/>
  <c r="AE414" i="2"/>
  <c r="AJ414" i="2" s="1"/>
  <c r="AH414" i="2" s="1"/>
  <c r="AE420" i="2"/>
  <c r="AJ420" i="2" s="1"/>
  <c r="AH420" i="2" s="1"/>
  <c r="AE425" i="2"/>
  <c r="AJ425" i="2" s="1"/>
  <c r="AH425" i="2" s="1"/>
  <c r="AE430" i="2"/>
  <c r="AJ430" i="2" s="1"/>
  <c r="AH430" i="2" s="1"/>
  <c r="AE436" i="2"/>
  <c r="AJ436" i="2" s="1"/>
  <c r="AH436" i="2" s="1"/>
  <c r="AE441" i="2"/>
  <c r="AJ441" i="2" s="1"/>
  <c r="AH441" i="2" s="1"/>
  <c r="AE446" i="2"/>
  <c r="AJ446" i="2" s="1"/>
  <c r="AH446" i="2" s="1"/>
  <c r="AE452" i="2"/>
  <c r="AJ452" i="2" s="1"/>
  <c r="AH452" i="2" s="1"/>
  <c r="AE457" i="2"/>
  <c r="AJ457" i="2" s="1"/>
  <c r="AH457" i="2" s="1"/>
  <c r="AE462" i="2"/>
  <c r="AJ462" i="2" s="1"/>
  <c r="AH462" i="2" s="1"/>
  <c r="AE468" i="2"/>
  <c r="AJ468" i="2" s="1"/>
  <c r="AH468" i="2" s="1"/>
  <c r="AE473" i="2"/>
  <c r="AJ473" i="2" s="1"/>
  <c r="AH473" i="2" s="1"/>
  <c r="AE478" i="2"/>
  <c r="AJ478" i="2" s="1"/>
  <c r="AH478" i="2" s="1"/>
  <c r="AE484" i="2"/>
  <c r="AJ484" i="2" s="1"/>
  <c r="AH484" i="2" s="1"/>
  <c r="AE489" i="2"/>
  <c r="AJ489" i="2" s="1"/>
  <c r="AH489" i="2" s="1"/>
  <c r="AE494" i="2"/>
  <c r="AJ494" i="2" s="1"/>
  <c r="AH494" i="2" s="1"/>
  <c r="AE500" i="2"/>
  <c r="AJ500" i="2" s="1"/>
  <c r="AH500" i="2" s="1"/>
  <c r="AE505" i="2"/>
  <c r="AJ505" i="2" s="1"/>
  <c r="AH505" i="2" s="1"/>
  <c r="AE510" i="2"/>
  <c r="AJ510" i="2" s="1"/>
  <c r="AH510" i="2" s="1"/>
  <c r="AE516" i="2"/>
  <c r="AJ516" i="2" s="1"/>
  <c r="AH516" i="2" s="1"/>
  <c r="AE521" i="2"/>
  <c r="AJ521" i="2" s="1"/>
  <c r="AH521" i="2" s="1"/>
  <c r="AE526" i="2"/>
  <c r="AJ526" i="2" s="1"/>
  <c r="AH526" i="2" s="1"/>
  <c r="AE532" i="2"/>
  <c r="AJ532" i="2" s="1"/>
  <c r="AH532" i="2" s="1"/>
  <c r="AE537" i="2"/>
  <c r="AJ537" i="2" s="1"/>
  <c r="AH537" i="2" s="1"/>
  <c r="AE542" i="2"/>
  <c r="AJ542" i="2" s="1"/>
  <c r="AH542" i="2" s="1"/>
  <c r="AE548" i="2"/>
  <c r="AJ548" i="2" s="1"/>
  <c r="AH548" i="2" s="1"/>
  <c r="AE553" i="2"/>
  <c r="AJ553" i="2" s="1"/>
  <c r="AH553" i="2" s="1"/>
  <c r="AE558" i="2"/>
  <c r="AJ558" i="2" s="1"/>
  <c r="AH558" i="2" s="1"/>
  <c r="AE564" i="2"/>
  <c r="AJ564" i="2" s="1"/>
  <c r="AH564" i="2" s="1"/>
  <c r="AE569" i="2"/>
  <c r="AJ569" i="2" s="1"/>
  <c r="AH569" i="2" s="1"/>
  <c r="AE574" i="2"/>
  <c r="AJ574" i="2" s="1"/>
  <c r="AH574" i="2" s="1"/>
  <c r="AE580" i="2"/>
  <c r="AJ580" i="2" s="1"/>
  <c r="AH580" i="2" s="1"/>
  <c r="AE585" i="2"/>
  <c r="AJ585" i="2" s="1"/>
  <c r="AH585" i="2" s="1"/>
  <c r="AE590" i="2"/>
  <c r="AJ590" i="2" s="1"/>
  <c r="AH590" i="2" s="1"/>
  <c r="AE596" i="2"/>
  <c r="AJ596" i="2" s="1"/>
  <c r="AH596" i="2" s="1"/>
  <c r="AE601" i="2"/>
  <c r="AJ601" i="2" s="1"/>
  <c r="AH601" i="2" s="1"/>
  <c r="AE606" i="2"/>
  <c r="AJ606" i="2" s="1"/>
  <c r="AH606" i="2" s="1"/>
  <c r="AE612" i="2"/>
  <c r="AJ612" i="2" s="1"/>
  <c r="AH612" i="2" s="1"/>
  <c r="AE617" i="2"/>
  <c r="AJ617" i="2" s="1"/>
  <c r="AH617" i="2" s="1"/>
  <c r="AE622" i="2"/>
  <c r="AJ622" i="2" s="1"/>
  <c r="AH622" i="2" s="1"/>
  <c r="AE628" i="2"/>
  <c r="AJ628" i="2" s="1"/>
  <c r="AH628" i="2" s="1"/>
  <c r="AE633" i="2"/>
  <c r="AJ633" i="2" s="1"/>
  <c r="AH633" i="2" s="1"/>
  <c r="AE638" i="2"/>
  <c r="AJ638" i="2" s="1"/>
  <c r="AH638" i="2" s="1"/>
  <c r="AE644" i="2"/>
  <c r="AJ644" i="2" s="1"/>
  <c r="AH644" i="2" s="1"/>
  <c r="AE649" i="2"/>
  <c r="AJ649" i="2" s="1"/>
  <c r="AH649" i="2" s="1"/>
  <c r="AE654" i="2"/>
  <c r="AJ654" i="2" s="1"/>
  <c r="AH654" i="2" s="1"/>
  <c r="AE660" i="2"/>
  <c r="AJ660" i="2" s="1"/>
  <c r="AH660" i="2" s="1"/>
  <c r="AE665" i="2"/>
  <c r="AJ665" i="2" s="1"/>
  <c r="AH665" i="2" s="1"/>
  <c r="AE670" i="2"/>
  <c r="AJ670" i="2" s="1"/>
  <c r="AH670" i="2" s="1"/>
  <c r="AE676" i="2"/>
  <c r="AJ676" i="2" s="1"/>
  <c r="AH676" i="2" s="1"/>
  <c r="AE681" i="2"/>
  <c r="AJ681" i="2" s="1"/>
  <c r="AH681" i="2" s="1"/>
  <c r="AE686" i="2"/>
  <c r="AJ686" i="2" s="1"/>
  <c r="AH686" i="2" s="1"/>
  <c r="AE692" i="2"/>
  <c r="AJ692" i="2" s="1"/>
  <c r="AH692" i="2" s="1"/>
  <c r="AE697" i="2"/>
  <c r="AJ697" i="2" s="1"/>
  <c r="AH697" i="2" s="1"/>
  <c r="AE702" i="2"/>
  <c r="AJ702" i="2" s="1"/>
  <c r="AH702" i="2" s="1"/>
  <c r="AE708" i="2"/>
  <c r="AJ708" i="2" s="1"/>
  <c r="AH708" i="2" s="1"/>
  <c r="AE713" i="2"/>
  <c r="AJ713" i="2" s="1"/>
  <c r="AH713" i="2" s="1"/>
  <c r="AE718" i="2"/>
  <c r="AJ718" i="2" s="1"/>
  <c r="AH718" i="2" s="1"/>
  <c r="AE724" i="2"/>
  <c r="AJ724" i="2" s="1"/>
  <c r="AH724" i="2" s="1"/>
  <c r="AE729" i="2"/>
  <c r="AJ729" i="2" s="1"/>
  <c r="AH729" i="2" s="1"/>
  <c r="AE734" i="2"/>
  <c r="AJ734" i="2" s="1"/>
  <c r="AH734" i="2" s="1"/>
  <c r="AE740" i="2"/>
  <c r="AJ740" i="2" s="1"/>
  <c r="AH740" i="2" s="1"/>
  <c r="AE745" i="2"/>
  <c r="AJ745" i="2" s="1"/>
  <c r="AH745" i="2" s="1"/>
  <c r="AE750" i="2"/>
  <c r="AJ750" i="2" s="1"/>
  <c r="AH750" i="2" s="1"/>
  <c r="AE756" i="2"/>
  <c r="AJ756" i="2" s="1"/>
  <c r="AH756" i="2" s="1"/>
  <c r="AE761" i="2"/>
  <c r="AJ761" i="2" s="1"/>
  <c r="AH761" i="2" s="1"/>
  <c r="AE766" i="2"/>
  <c r="AJ766" i="2" s="1"/>
  <c r="AH766" i="2" s="1"/>
  <c r="AE772" i="2"/>
  <c r="AJ772" i="2" s="1"/>
  <c r="AH772" i="2" s="1"/>
  <c r="AE777" i="2"/>
  <c r="AJ777" i="2" s="1"/>
  <c r="AH777" i="2" s="1"/>
  <c r="AE782" i="2"/>
  <c r="AJ782" i="2" s="1"/>
  <c r="AH782" i="2" s="1"/>
  <c r="AE788" i="2"/>
  <c r="AJ788" i="2" s="1"/>
  <c r="AH788" i="2" s="1"/>
  <c r="AE793" i="2"/>
  <c r="AJ793" i="2" s="1"/>
  <c r="AH793" i="2" s="1"/>
  <c r="AE798" i="2"/>
  <c r="AJ798" i="2" s="1"/>
  <c r="AH798" i="2" s="1"/>
  <c r="AE804" i="2"/>
  <c r="AJ804" i="2" s="1"/>
  <c r="AH804" i="2" s="1"/>
  <c r="AE809" i="2"/>
  <c r="AJ809" i="2" s="1"/>
  <c r="AH809" i="2" s="1"/>
  <c r="AE814" i="2"/>
  <c r="AJ814" i="2" s="1"/>
  <c r="AH814" i="2" s="1"/>
  <c r="AE820" i="2"/>
  <c r="AJ820" i="2" s="1"/>
  <c r="AH820" i="2" s="1"/>
  <c r="AE825" i="2"/>
  <c r="AJ825" i="2" s="1"/>
  <c r="AH825" i="2" s="1"/>
  <c r="AE830" i="2"/>
  <c r="AJ830" i="2" s="1"/>
  <c r="AH830" i="2" s="1"/>
  <c r="AE836" i="2"/>
  <c r="AJ836" i="2" s="1"/>
  <c r="AH836" i="2" s="1"/>
  <c r="AE841" i="2"/>
  <c r="AJ841" i="2" s="1"/>
  <c r="AH841" i="2" s="1"/>
  <c r="AE846" i="2"/>
  <c r="AJ846" i="2" s="1"/>
  <c r="AH846" i="2" s="1"/>
  <c r="AE852" i="2"/>
  <c r="AJ852" i="2" s="1"/>
  <c r="AH852" i="2" s="1"/>
  <c r="AE857" i="2"/>
  <c r="AJ857" i="2" s="1"/>
  <c r="AH857" i="2" s="1"/>
  <c r="AE862" i="2"/>
  <c r="AJ862" i="2" s="1"/>
  <c r="AH862" i="2" s="1"/>
  <c r="AE868" i="2"/>
  <c r="AJ868" i="2" s="1"/>
  <c r="AH868" i="2" s="1"/>
  <c r="AE873" i="2"/>
  <c r="AJ873" i="2" s="1"/>
  <c r="AH873" i="2" s="1"/>
  <c r="AE878" i="2"/>
  <c r="AJ878" i="2" s="1"/>
  <c r="AH878" i="2" s="1"/>
  <c r="AE884" i="2"/>
  <c r="AJ884" i="2" s="1"/>
  <c r="AH884" i="2" s="1"/>
  <c r="AE889" i="2"/>
  <c r="AJ889" i="2" s="1"/>
  <c r="AH889" i="2" s="1"/>
  <c r="AE894" i="2"/>
  <c r="AJ894" i="2" s="1"/>
  <c r="AH894" i="2" s="1"/>
  <c r="AE900" i="2"/>
  <c r="AJ900" i="2" s="1"/>
  <c r="AH900" i="2" s="1"/>
  <c r="AE905" i="2"/>
  <c r="AJ905" i="2" s="1"/>
  <c r="AH905" i="2" s="1"/>
  <c r="AE910" i="2"/>
  <c r="AJ910" i="2" s="1"/>
  <c r="AH910" i="2" s="1"/>
  <c r="AE916" i="2"/>
  <c r="AJ916" i="2" s="1"/>
  <c r="AH916" i="2" s="1"/>
  <c r="AE921" i="2"/>
  <c r="AJ921" i="2" s="1"/>
  <c r="AH921" i="2" s="1"/>
  <c r="AE926" i="2"/>
  <c r="AJ926" i="2" s="1"/>
  <c r="AH926" i="2" s="1"/>
  <c r="AE932" i="2"/>
  <c r="AJ932" i="2" s="1"/>
  <c r="AH932" i="2" s="1"/>
  <c r="AE937" i="2"/>
  <c r="AJ937" i="2" s="1"/>
  <c r="AH937" i="2" s="1"/>
  <c r="AE944" i="2"/>
  <c r="AJ944" i="2" s="1"/>
  <c r="AH944" i="2" s="1"/>
  <c r="AE952" i="2"/>
  <c r="AJ952" i="2" s="1"/>
  <c r="AH952" i="2" s="1"/>
  <c r="AE958" i="2"/>
  <c r="AJ958" i="2" s="1"/>
  <c r="AH958" i="2" s="1"/>
  <c r="AE968" i="2"/>
  <c r="AJ968" i="2" s="1"/>
  <c r="AH968" i="2" s="1"/>
  <c r="AE974" i="2"/>
  <c r="AJ974" i="2" s="1"/>
  <c r="AH974" i="2" s="1"/>
  <c r="AE984" i="2"/>
  <c r="AJ984" i="2" s="1"/>
  <c r="AH984" i="2" s="1"/>
  <c r="AE990" i="2"/>
  <c r="AJ990" i="2" s="1"/>
  <c r="AH990" i="2" s="1"/>
  <c r="AE1000" i="2"/>
  <c r="AJ1000" i="2" s="1"/>
  <c r="AH1000" i="2" s="1"/>
  <c r="AE1006" i="2"/>
  <c r="AJ1006" i="2" s="1"/>
  <c r="AH1006" i="2" s="1"/>
  <c r="AE83" i="2"/>
  <c r="AE339" i="2"/>
  <c r="AJ339" i="2" s="1"/>
  <c r="AH339" i="2" s="1"/>
  <c r="AE531" i="2"/>
  <c r="AE787" i="2"/>
  <c r="AE945" i="2"/>
  <c r="AJ945" i="2" s="1"/>
  <c r="AH945" i="2" s="1"/>
  <c r="AE961" i="2"/>
  <c r="AJ961" i="2" s="1"/>
  <c r="AH961" i="2" s="1"/>
  <c r="AE977" i="2"/>
  <c r="AJ977" i="2" s="1"/>
  <c r="AH977" i="2" s="1"/>
  <c r="AE993" i="2"/>
  <c r="AJ993" i="2" s="1"/>
  <c r="AH993" i="2" s="1"/>
  <c r="AE1009" i="2"/>
  <c r="AJ1009" i="2" s="1"/>
  <c r="AH1009" i="2" s="1"/>
  <c r="AJ311" i="2" l="1"/>
  <c r="AH311" i="2" s="1"/>
  <c r="AJ967" i="2"/>
  <c r="AH967" i="2" s="1"/>
  <c r="AJ539" i="2"/>
  <c r="AH539" i="2" s="1"/>
  <c r="AJ351" i="2"/>
  <c r="AH351" i="2" s="1"/>
  <c r="AS351" i="2" s="1"/>
  <c r="AJ943" i="2"/>
  <c r="AH943" i="2" s="1"/>
  <c r="AJ667" i="2"/>
  <c r="AH667" i="2" s="1"/>
  <c r="AJ535" i="2"/>
  <c r="AH535" i="2" s="1"/>
  <c r="AJ487" i="2"/>
  <c r="AH487" i="2" s="1"/>
  <c r="AU487" i="2" s="1"/>
  <c r="AJ399" i="2"/>
  <c r="AH399" i="2" s="1"/>
  <c r="AJ191" i="2"/>
  <c r="AH191" i="2" s="1"/>
  <c r="AJ127" i="2"/>
  <c r="AH127" i="2" s="1"/>
  <c r="AJ719" i="2"/>
  <c r="AH719" i="2" s="1"/>
  <c r="AU719" i="2" s="1"/>
  <c r="AJ131" i="2"/>
  <c r="AH131" i="2" s="1"/>
  <c r="AJ999" i="2"/>
  <c r="AH999" i="2" s="1"/>
  <c r="AU999" i="2" s="1"/>
  <c r="AJ991" i="2"/>
  <c r="AH991" i="2" s="1"/>
  <c r="AU991" i="2" s="1"/>
  <c r="AJ983" i="2"/>
  <c r="AH983" i="2" s="1"/>
  <c r="AS983" i="2" s="1"/>
  <c r="AJ975" i="2"/>
  <c r="AH975" i="2" s="1"/>
  <c r="AJ959" i="2"/>
  <c r="AH959" i="2" s="1"/>
  <c r="AS959" i="2" s="1"/>
  <c r="AJ951" i="2"/>
  <c r="AH951" i="2" s="1"/>
  <c r="AL951" i="2" s="1"/>
  <c r="AJ939" i="2"/>
  <c r="AH939" i="2" s="1"/>
  <c r="AT939" i="2" s="1"/>
  <c r="AW939" i="2" s="1"/>
  <c r="AJ923" i="2"/>
  <c r="AH923" i="2" s="1"/>
  <c r="AJ915" i="2"/>
  <c r="AH915" i="2" s="1"/>
  <c r="AT915" i="2" s="1"/>
  <c r="AW915" i="2" s="1"/>
  <c r="AJ907" i="2"/>
  <c r="AH907" i="2" s="1"/>
  <c r="AS907" i="2" s="1"/>
  <c r="AJ891" i="2"/>
  <c r="AH891" i="2" s="1"/>
  <c r="AJ875" i="2"/>
  <c r="AH875" i="2" s="1"/>
  <c r="AJ859" i="2"/>
  <c r="AH859" i="2" s="1"/>
  <c r="AJ839" i="2"/>
  <c r="AH839" i="2" s="1"/>
  <c r="AU839" i="2" s="1"/>
  <c r="AJ823" i="2"/>
  <c r="AH823" i="2" s="1"/>
  <c r="AJ807" i="2"/>
  <c r="AH807" i="2" s="1"/>
  <c r="AJ791" i="2"/>
  <c r="AH791" i="2" s="1"/>
  <c r="AT791" i="2" s="1"/>
  <c r="AW791" i="2" s="1"/>
  <c r="AJ531" i="2"/>
  <c r="AH531" i="2" s="1"/>
  <c r="AU531" i="2" s="1"/>
  <c r="AJ555" i="2"/>
  <c r="AH555" i="2" s="1"/>
  <c r="AU555" i="2" s="1"/>
  <c r="AJ247" i="2"/>
  <c r="AH247" i="2" s="1"/>
  <c r="AJ55" i="2"/>
  <c r="AH55" i="2" s="1"/>
  <c r="AU55" i="2" s="1"/>
  <c r="AJ759" i="2"/>
  <c r="AH759" i="2" s="1"/>
  <c r="AT759" i="2" s="1"/>
  <c r="AW759" i="2" s="1"/>
  <c r="AJ491" i="2"/>
  <c r="AH491" i="2" s="1"/>
  <c r="AU491" i="2" s="1"/>
  <c r="AJ403" i="2"/>
  <c r="AH403" i="2" s="1"/>
  <c r="AJ187" i="2"/>
  <c r="AH187" i="2" s="1"/>
  <c r="AT187" i="2" s="1"/>
  <c r="AW187" i="2" s="1"/>
  <c r="AJ931" i="2"/>
  <c r="AH931" i="2" s="1"/>
  <c r="AU931" i="2" s="1"/>
  <c r="AJ435" i="2"/>
  <c r="AH435" i="2" s="1"/>
  <c r="AU435" i="2" s="1"/>
  <c r="AJ443" i="2"/>
  <c r="AH443" i="2" s="1"/>
  <c r="AJ123" i="2"/>
  <c r="AH123" i="2" s="1"/>
  <c r="AS123" i="2" s="1"/>
  <c r="AJ679" i="2"/>
  <c r="AH679" i="2" s="1"/>
  <c r="AL679" i="2" s="1"/>
  <c r="AJ16" i="2"/>
  <c r="AH16" i="2" s="1"/>
  <c r="AJ179" i="2"/>
  <c r="AH179" i="2" s="1"/>
  <c r="AJ235" i="2"/>
  <c r="AH235" i="2" s="1"/>
  <c r="AT235" i="2" s="1"/>
  <c r="AW235" i="2" s="1"/>
  <c r="AJ79" i="2"/>
  <c r="AH79" i="2" s="1"/>
  <c r="AS79" i="2" s="1"/>
  <c r="AJ31" i="2"/>
  <c r="AH31" i="2" s="1"/>
  <c r="AU31" i="2" s="1"/>
  <c r="AJ579" i="2"/>
  <c r="AH579" i="2" s="1"/>
  <c r="AJ723" i="2"/>
  <c r="AH723" i="2" s="1"/>
  <c r="AU723" i="2" s="1"/>
  <c r="AJ887" i="2"/>
  <c r="AH887" i="2" s="1"/>
  <c r="AP887" i="2" s="1"/>
  <c r="AJ855" i="2"/>
  <c r="AH855" i="2" s="1"/>
  <c r="AT855" i="2" s="1"/>
  <c r="AW855" i="2" s="1"/>
  <c r="AJ819" i="2"/>
  <c r="AH819" i="2" s="1"/>
  <c r="AS819" i="2" s="1"/>
  <c r="AJ683" i="2"/>
  <c r="AH683" i="2" s="1"/>
  <c r="AU683" i="2" s="1"/>
  <c r="AJ583" i="2"/>
  <c r="AH583" i="2" s="1"/>
  <c r="AL583" i="2" s="1"/>
  <c r="AJ527" i="2"/>
  <c r="AH527" i="2" s="1"/>
  <c r="AL527" i="2" s="1"/>
  <c r="AJ331" i="2"/>
  <c r="AH331" i="2" s="1"/>
  <c r="AU331" i="2" s="1"/>
  <c r="AJ183" i="2"/>
  <c r="AH183" i="2" s="1"/>
  <c r="AS183" i="2" s="1"/>
  <c r="AJ783" i="2"/>
  <c r="AH783" i="2" s="1"/>
  <c r="AS783" i="2" s="1"/>
  <c r="AJ775" i="2"/>
  <c r="AH775" i="2" s="1"/>
  <c r="AU775" i="2" s="1"/>
  <c r="AJ767" i="2"/>
  <c r="AH767" i="2" s="1"/>
  <c r="AS767" i="2" s="1"/>
  <c r="AJ743" i="2"/>
  <c r="AH743" i="2" s="1"/>
  <c r="AU743" i="2" s="1"/>
  <c r="AJ727" i="2"/>
  <c r="AH727" i="2" s="1"/>
  <c r="AS727" i="2" s="1"/>
  <c r="AJ703" i="2"/>
  <c r="AH703" i="2" s="1"/>
  <c r="AL703" i="2" s="1"/>
  <c r="AJ687" i="2"/>
  <c r="AH687" i="2" s="1"/>
  <c r="AN687" i="2" s="1"/>
  <c r="AO687" i="2" s="1"/>
  <c r="AJ671" i="2"/>
  <c r="AH671" i="2" s="1"/>
  <c r="AT671" i="2" s="1"/>
  <c r="AW671" i="2" s="1"/>
  <c r="AJ663" i="2"/>
  <c r="AH663" i="2" s="1"/>
  <c r="AP663" i="2" s="1"/>
  <c r="AJ655" i="2"/>
  <c r="AH655" i="2" s="1"/>
  <c r="AT655" i="2" s="1"/>
  <c r="AW655" i="2" s="1"/>
  <c r="AJ647" i="2"/>
  <c r="AH647" i="2" s="1"/>
  <c r="AT647" i="2" s="1"/>
  <c r="AW647" i="2" s="1"/>
  <c r="AJ639" i="2"/>
  <c r="AH639" i="2" s="1"/>
  <c r="AT639" i="2" s="1"/>
  <c r="AW639" i="2" s="1"/>
  <c r="AJ631" i="2"/>
  <c r="AH631" i="2" s="1"/>
  <c r="AN631" i="2" s="1"/>
  <c r="AO631" i="2" s="1"/>
  <c r="AJ623" i="2"/>
  <c r="AH623" i="2" s="1"/>
  <c r="AT623" i="2" s="1"/>
  <c r="AW623" i="2" s="1"/>
  <c r="AJ615" i="2"/>
  <c r="AH615" i="2" s="1"/>
  <c r="AT615" i="2" s="1"/>
  <c r="AW615" i="2" s="1"/>
  <c r="AJ607" i="2"/>
  <c r="AH607" i="2" s="1"/>
  <c r="AT607" i="2" s="1"/>
  <c r="AW607" i="2" s="1"/>
  <c r="AJ599" i="2"/>
  <c r="AH599" i="2" s="1"/>
  <c r="AT599" i="2" s="1"/>
  <c r="AW599" i="2" s="1"/>
  <c r="AJ587" i="2"/>
  <c r="AH587" i="2" s="1"/>
  <c r="AU587" i="2" s="1"/>
  <c r="AJ571" i="2"/>
  <c r="AH571" i="2" s="1"/>
  <c r="AS571" i="2" s="1"/>
  <c r="AJ563" i="2"/>
  <c r="AH563" i="2" s="1"/>
  <c r="AL563" i="2" s="1"/>
  <c r="AJ547" i="2"/>
  <c r="AH547" i="2" s="1"/>
  <c r="AT547" i="2" s="1"/>
  <c r="AW547" i="2" s="1"/>
  <c r="AJ523" i="2"/>
  <c r="AH523" i="2" s="1"/>
  <c r="AT523" i="2" s="1"/>
  <c r="AW523" i="2" s="1"/>
  <c r="AJ515" i="2"/>
  <c r="AH515" i="2" s="1"/>
  <c r="AU515" i="2" s="1"/>
  <c r="AJ507" i="2"/>
  <c r="AH507" i="2" s="1"/>
  <c r="AL507" i="2" s="1"/>
  <c r="AJ495" i="2"/>
  <c r="AH495" i="2" s="1"/>
  <c r="AT495" i="2" s="1"/>
  <c r="AW495" i="2" s="1"/>
  <c r="AJ423" i="2"/>
  <c r="AH423" i="2" s="1"/>
  <c r="AT423" i="2" s="1"/>
  <c r="AW423" i="2" s="1"/>
  <c r="AJ355" i="2"/>
  <c r="AH355" i="2" s="1"/>
  <c r="AT355" i="2" s="1"/>
  <c r="AW355" i="2" s="1"/>
  <c r="AJ107" i="2"/>
  <c r="AH107" i="2" s="1"/>
  <c r="AT107" i="2" s="1"/>
  <c r="AW107" i="2" s="1"/>
  <c r="AJ1003" i="2"/>
  <c r="AH1003" i="2" s="1"/>
  <c r="AT1003" i="2" s="1"/>
  <c r="AW1003" i="2" s="1"/>
  <c r="AJ635" i="2"/>
  <c r="AH635" i="2" s="1"/>
  <c r="AS635" i="2" s="1"/>
  <c r="AJ383" i="2"/>
  <c r="AH383" i="2" s="1"/>
  <c r="AU383" i="2" s="1"/>
  <c r="AJ283" i="2"/>
  <c r="AH283" i="2" s="1"/>
  <c r="AS283" i="2" s="1"/>
  <c r="AJ275" i="2"/>
  <c r="AH275" i="2" s="1"/>
  <c r="AS275" i="2" s="1"/>
  <c r="AJ979" i="2"/>
  <c r="AH979" i="2" s="1"/>
  <c r="AU979" i="2" s="1"/>
  <c r="AJ519" i="2"/>
  <c r="AH519" i="2" s="1"/>
  <c r="AU519" i="2" s="1"/>
  <c r="AJ479" i="2"/>
  <c r="AH479" i="2" s="1"/>
  <c r="AT479" i="2" s="1"/>
  <c r="AW479" i="2" s="1"/>
  <c r="AJ299" i="2"/>
  <c r="AH299" i="2" s="1"/>
  <c r="AL299" i="2" s="1"/>
  <c r="AJ175" i="2"/>
  <c r="AH175" i="2" s="1"/>
  <c r="AT175" i="2" s="1"/>
  <c r="AW175" i="2" s="1"/>
  <c r="AJ619" i="2"/>
  <c r="AH619" i="2" s="1"/>
  <c r="AU619" i="2" s="1"/>
  <c r="AJ51" i="2"/>
  <c r="AH51" i="2" s="1"/>
  <c r="AT51" i="2" s="1"/>
  <c r="AW51" i="2" s="1"/>
  <c r="AJ895" i="2"/>
  <c r="AH895" i="2" s="1"/>
  <c r="AU895" i="2" s="1"/>
  <c r="AJ863" i="2"/>
  <c r="AH863" i="2" s="1"/>
  <c r="AS863" i="2" s="1"/>
  <c r="AJ827" i="2"/>
  <c r="AH827" i="2" s="1"/>
  <c r="AS827" i="2" s="1"/>
  <c r="AJ795" i="2"/>
  <c r="AH795" i="2" s="1"/>
  <c r="AN795" i="2" s="1"/>
  <c r="AO795" i="2" s="1"/>
  <c r="AJ267" i="2"/>
  <c r="AH267" i="2" s="1"/>
  <c r="AS267" i="2" s="1"/>
  <c r="AJ67" i="2"/>
  <c r="AH67" i="2" s="1"/>
  <c r="AU67" i="2" s="1"/>
  <c r="AJ567" i="2"/>
  <c r="AH567" i="2" s="1"/>
  <c r="AS567" i="2" s="1"/>
  <c r="AJ439" i="2"/>
  <c r="AH439" i="2" s="1"/>
  <c r="AL439" i="2" s="1"/>
  <c r="AJ239" i="2"/>
  <c r="AH239" i="2" s="1"/>
  <c r="AU239" i="2" s="1"/>
  <c r="AJ771" i="2"/>
  <c r="AH771" i="2" s="1"/>
  <c r="AS771" i="2" s="1"/>
  <c r="AJ431" i="2"/>
  <c r="AH431" i="2" s="1"/>
  <c r="AU431" i="2" s="1"/>
  <c r="AJ135" i="2"/>
  <c r="AH135" i="2" s="1"/>
  <c r="AT135" i="2" s="1"/>
  <c r="AW135" i="2" s="1"/>
  <c r="AJ75" i="2"/>
  <c r="AH75" i="2" s="1"/>
  <c r="AU75" i="2" s="1"/>
  <c r="AJ499" i="2"/>
  <c r="AH499" i="2" s="1"/>
  <c r="AN499" i="2" s="1"/>
  <c r="AO499" i="2" s="1"/>
  <c r="AJ483" i="2"/>
  <c r="AH483" i="2" s="1"/>
  <c r="AU483" i="2" s="1"/>
  <c r="AJ475" i="2"/>
  <c r="AH475" i="2" s="1"/>
  <c r="AU475" i="2" s="1"/>
  <c r="AJ467" i="2"/>
  <c r="AH467" i="2" s="1"/>
  <c r="AN467" i="2" s="1"/>
  <c r="AO467" i="2" s="1"/>
  <c r="AJ451" i="2"/>
  <c r="AH451" i="2" s="1"/>
  <c r="AU451" i="2" s="1"/>
  <c r="AJ427" i="2"/>
  <c r="AH427" i="2" s="1"/>
  <c r="AT427" i="2" s="1"/>
  <c r="AW427" i="2" s="1"/>
  <c r="AJ411" i="2"/>
  <c r="AH411" i="2" s="1"/>
  <c r="AU411" i="2" s="1"/>
  <c r="AJ395" i="2"/>
  <c r="AH395" i="2" s="1"/>
  <c r="AT395" i="2" s="1"/>
  <c r="AW395" i="2" s="1"/>
  <c r="AJ387" i="2"/>
  <c r="AH387" i="2" s="1"/>
  <c r="AU387" i="2" s="1"/>
  <c r="AJ367" i="2"/>
  <c r="AH367" i="2" s="1"/>
  <c r="AS367" i="2" s="1"/>
  <c r="AJ359" i="2"/>
  <c r="AH359" i="2" s="1"/>
  <c r="AL359" i="2" s="1"/>
  <c r="AJ343" i="2"/>
  <c r="AH343" i="2" s="1"/>
  <c r="AT343" i="2" s="1"/>
  <c r="AW343" i="2" s="1"/>
  <c r="AJ335" i="2"/>
  <c r="AH335" i="2" s="1"/>
  <c r="AU335" i="2" s="1"/>
  <c r="AJ327" i="2"/>
  <c r="AH327" i="2" s="1"/>
  <c r="AS327" i="2" s="1"/>
  <c r="AJ319" i="2"/>
  <c r="AH319" i="2" s="1"/>
  <c r="AP319" i="2" s="1"/>
  <c r="AJ303" i="2"/>
  <c r="AH303" i="2" s="1"/>
  <c r="AU303" i="2" s="1"/>
  <c r="AJ295" i="2"/>
  <c r="AH295" i="2" s="1"/>
  <c r="AT295" i="2" s="1"/>
  <c r="AW295" i="2" s="1"/>
  <c r="AJ287" i="2"/>
  <c r="AH287" i="2" s="1"/>
  <c r="AU287" i="2" s="1"/>
  <c r="AJ279" i="2"/>
  <c r="AH279" i="2" s="1"/>
  <c r="AT279" i="2" s="1"/>
  <c r="AW279" i="2" s="1"/>
  <c r="AJ271" i="2"/>
  <c r="AH271" i="2" s="1"/>
  <c r="AT271" i="2" s="1"/>
  <c r="AW271" i="2" s="1"/>
  <c r="AJ263" i="2"/>
  <c r="AH263" i="2" s="1"/>
  <c r="AU263" i="2" s="1"/>
  <c r="AJ255" i="2"/>
  <c r="AH255" i="2" s="1"/>
  <c r="AU255" i="2" s="1"/>
  <c r="AJ227" i="2"/>
  <c r="AH227" i="2" s="1"/>
  <c r="AS227" i="2" s="1"/>
  <c r="AJ219" i="2"/>
  <c r="AH219" i="2" s="1"/>
  <c r="AP219" i="2" s="1"/>
  <c r="AJ211" i="2"/>
  <c r="AH211" i="2" s="1"/>
  <c r="AU211" i="2" s="1"/>
  <c r="AJ203" i="2"/>
  <c r="AH203" i="2" s="1"/>
  <c r="AU203" i="2" s="1"/>
  <c r="AJ195" i="2"/>
  <c r="AH195" i="2" s="1"/>
  <c r="AL195" i="2" s="1"/>
  <c r="AJ171" i="2"/>
  <c r="AH171" i="2" s="1"/>
  <c r="AU171" i="2" s="1"/>
  <c r="AJ163" i="2"/>
  <c r="AH163" i="2" s="1"/>
  <c r="AU163" i="2" s="1"/>
  <c r="AJ155" i="2"/>
  <c r="AH155" i="2" s="1"/>
  <c r="AL155" i="2" s="1"/>
  <c r="AJ147" i="2"/>
  <c r="AH147" i="2" s="1"/>
  <c r="AS147" i="2" s="1"/>
  <c r="AJ139" i="2"/>
  <c r="AH139" i="2" s="1"/>
  <c r="AT139" i="2" s="1"/>
  <c r="AW139" i="2" s="1"/>
  <c r="AJ111" i="2"/>
  <c r="AH111" i="2" s="1"/>
  <c r="AU111" i="2" s="1"/>
  <c r="AJ103" i="2"/>
  <c r="AH103" i="2" s="1"/>
  <c r="AU103" i="2" s="1"/>
  <c r="AJ95" i="2"/>
  <c r="AH95" i="2" s="1"/>
  <c r="AU95" i="2" s="1"/>
  <c r="AJ71" i="2"/>
  <c r="AH71" i="2" s="1"/>
  <c r="AS71" i="2" s="1"/>
  <c r="AJ63" i="2"/>
  <c r="AH63" i="2" s="1"/>
  <c r="AT63" i="2" s="1"/>
  <c r="AW63" i="2" s="1"/>
  <c r="AJ47" i="2"/>
  <c r="AH47" i="2" s="1"/>
  <c r="AU47" i="2" s="1"/>
  <c r="AJ39" i="2"/>
  <c r="AH39" i="2" s="1"/>
  <c r="AS39" i="2" s="1"/>
  <c r="AJ23" i="2"/>
  <c r="AH23" i="2" s="1"/>
  <c r="AU23" i="2" s="1"/>
  <c r="AJ987" i="2"/>
  <c r="AH987" i="2" s="1"/>
  <c r="AU987" i="2" s="1"/>
  <c r="AJ955" i="2"/>
  <c r="AH955" i="2" s="1"/>
  <c r="AT955" i="2" s="1"/>
  <c r="AW955" i="2" s="1"/>
  <c r="AJ919" i="2"/>
  <c r="AH919" i="2" s="1"/>
  <c r="AT919" i="2" s="1"/>
  <c r="AW919" i="2" s="1"/>
  <c r="AJ883" i="2"/>
  <c r="AH883" i="2" s="1"/>
  <c r="AS883" i="2" s="1"/>
  <c r="AJ847" i="2"/>
  <c r="AH847" i="2" s="1"/>
  <c r="AU847" i="2" s="1"/>
  <c r="AJ815" i="2"/>
  <c r="AH815" i="2" s="1"/>
  <c r="AU815" i="2" s="1"/>
  <c r="AJ779" i="2"/>
  <c r="AH779" i="2" s="1"/>
  <c r="AU779" i="2" s="1"/>
  <c r="AJ751" i="2"/>
  <c r="AH751" i="2" s="1"/>
  <c r="AS751" i="2" s="1"/>
  <c r="AJ711" i="2"/>
  <c r="AH711" i="2" s="1"/>
  <c r="AT711" i="2" s="1"/>
  <c r="AW711" i="2" s="1"/>
  <c r="AJ675" i="2"/>
  <c r="AH675" i="2" s="1"/>
  <c r="AT675" i="2" s="1"/>
  <c r="AW675" i="2" s="1"/>
  <c r="AJ627" i="2"/>
  <c r="AH627" i="2" s="1"/>
  <c r="AU627" i="2" s="1"/>
  <c r="AJ1007" i="2"/>
  <c r="AH1007" i="2" s="1"/>
  <c r="AP1007" i="2" s="1"/>
  <c r="AJ899" i="2"/>
  <c r="AH899" i="2" s="1"/>
  <c r="AP899" i="2" s="1"/>
  <c r="AJ867" i="2"/>
  <c r="AH867" i="2" s="1"/>
  <c r="AU867" i="2" s="1"/>
  <c r="AJ831" i="2"/>
  <c r="AH831" i="2" s="1"/>
  <c r="AU831" i="2" s="1"/>
  <c r="AJ799" i="2"/>
  <c r="AH799" i="2" s="1"/>
  <c r="AS799" i="2" s="1"/>
  <c r="AJ735" i="2"/>
  <c r="AH735" i="2" s="1"/>
  <c r="AP735" i="2" s="1"/>
  <c r="AJ695" i="2"/>
  <c r="AH695" i="2" s="1"/>
  <c r="AS695" i="2" s="1"/>
  <c r="AJ459" i="2"/>
  <c r="AH459" i="2" s="1"/>
  <c r="AL459" i="2" s="1"/>
  <c r="AJ419" i="2"/>
  <c r="AH419" i="2" s="1"/>
  <c r="AT419" i="2" s="1"/>
  <c r="AW419" i="2" s="1"/>
  <c r="AJ379" i="2"/>
  <c r="AH379" i="2" s="1"/>
  <c r="AT379" i="2" s="1"/>
  <c r="AW379" i="2" s="1"/>
  <c r="AJ471" i="2"/>
  <c r="AH471" i="2" s="1"/>
  <c r="AT471" i="2" s="1"/>
  <c r="AW471" i="2" s="1"/>
  <c r="AJ407" i="2"/>
  <c r="AH407" i="2" s="1"/>
  <c r="AS407" i="2" s="1"/>
  <c r="AJ215" i="2"/>
  <c r="AH215" i="2" s="1"/>
  <c r="AT215" i="2" s="1"/>
  <c r="AW215" i="2" s="1"/>
  <c r="AJ91" i="2"/>
  <c r="AH91" i="2" s="1"/>
  <c r="AT91" i="2" s="1"/>
  <c r="AW91" i="2" s="1"/>
  <c r="AJ27" i="2"/>
  <c r="AH27" i="2" s="1"/>
  <c r="AU27" i="2" s="1"/>
  <c r="AJ911" i="2"/>
  <c r="AH911" i="2" s="1"/>
  <c r="AT911" i="2" s="1"/>
  <c r="AW911" i="2" s="1"/>
  <c r="AJ879" i="2"/>
  <c r="AH879" i="2" s="1"/>
  <c r="AT879" i="2" s="1"/>
  <c r="AW879" i="2" s="1"/>
  <c r="AJ843" i="2"/>
  <c r="AH843" i="2" s="1"/>
  <c r="AL843" i="2" s="1"/>
  <c r="AJ811" i="2"/>
  <c r="AH811" i="2" s="1"/>
  <c r="AT811" i="2" s="1"/>
  <c r="AW811" i="2" s="1"/>
  <c r="AJ739" i="2"/>
  <c r="AH739" i="2" s="1"/>
  <c r="AU739" i="2" s="1"/>
  <c r="AJ699" i="2"/>
  <c r="AH699" i="2" s="1"/>
  <c r="AU699" i="2" s="1"/>
  <c r="AJ611" i="2"/>
  <c r="AH611" i="2" s="1"/>
  <c r="AT611" i="2" s="1"/>
  <c r="AW611" i="2" s="1"/>
  <c r="AJ463" i="2"/>
  <c r="AH463" i="2" s="1"/>
  <c r="AT463" i="2" s="1"/>
  <c r="AW463" i="2" s="1"/>
  <c r="AJ415" i="2"/>
  <c r="AH415" i="2" s="1"/>
  <c r="AT415" i="2" s="1"/>
  <c r="AW415" i="2" s="1"/>
  <c r="AJ259" i="2"/>
  <c r="AH259" i="2" s="1"/>
  <c r="AU259" i="2" s="1"/>
  <c r="AJ207" i="2"/>
  <c r="AH207" i="2" s="1"/>
  <c r="AT207" i="2" s="1"/>
  <c r="AW207" i="2" s="1"/>
  <c r="AJ159" i="2"/>
  <c r="AH159" i="2" s="1"/>
  <c r="AS159" i="2" s="1"/>
  <c r="AJ59" i="2"/>
  <c r="AH59" i="2" s="1"/>
  <c r="AS59" i="2" s="1"/>
  <c r="AJ971" i="2"/>
  <c r="AH971" i="2" s="1"/>
  <c r="AU971" i="2" s="1"/>
  <c r="AJ935" i="2"/>
  <c r="AH935" i="2" s="1"/>
  <c r="AT935" i="2" s="1"/>
  <c r="AW935" i="2" s="1"/>
  <c r="AJ763" i="2"/>
  <c r="AH763" i="2" s="1"/>
  <c r="AU763" i="2" s="1"/>
  <c r="AJ651" i="2"/>
  <c r="AH651" i="2" s="1"/>
  <c r="AT651" i="2" s="1"/>
  <c r="AW651" i="2" s="1"/>
  <c r="AJ603" i="2"/>
  <c r="AH603" i="2" s="1"/>
  <c r="AT603" i="2" s="1"/>
  <c r="AW603" i="2" s="1"/>
  <c r="AJ559" i="2"/>
  <c r="AH559" i="2" s="1"/>
  <c r="AU559" i="2" s="1"/>
  <c r="AJ511" i="2"/>
  <c r="AH511" i="2" s="1"/>
  <c r="AT511" i="2" s="1"/>
  <c r="AW511" i="2" s="1"/>
  <c r="AJ323" i="2"/>
  <c r="AH323" i="2" s="1"/>
  <c r="AS323" i="2" s="1"/>
  <c r="AJ223" i="2"/>
  <c r="AH223" i="2" s="1"/>
  <c r="AP223" i="2" s="1"/>
  <c r="AJ787" i="2"/>
  <c r="AH787" i="2" s="1"/>
  <c r="AT787" i="2" s="1"/>
  <c r="AW787" i="2" s="1"/>
  <c r="AJ83" i="2"/>
  <c r="AH83" i="2" s="1"/>
  <c r="AU83" i="2" s="1"/>
  <c r="AJ715" i="2"/>
  <c r="AH715" i="2" s="1"/>
  <c r="AS715" i="2" s="1"/>
  <c r="AJ455" i="2"/>
  <c r="AH455" i="2" s="1"/>
  <c r="AU455" i="2" s="1"/>
  <c r="AJ391" i="2"/>
  <c r="AH391" i="2" s="1"/>
  <c r="AP391" i="2" s="1"/>
  <c r="AJ199" i="2"/>
  <c r="AH199" i="2" s="1"/>
  <c r="AU199" i="2" s="1"/>
  <c r="AJ307" i="2"/>
  <c r="AH307" i="2" s="1"/>
  <c r="AU307" i="2" s="1"/>
  <c r="AJ903" i="2"/>
  <c r="AH903" i="2" s="1"/>
  <c r="AT903" i="2" s="1"/>
  <c r="AW903" i="2" s="1"/>
  <c r="AJ871" i="2"/>
  <c r="AH871" i="2" s="1"/>
  <c r="AU871" i="2" s="1"/>
  <c r="AJ835" i="2"/>
  <c r="AH835" i="2" s="1"/>
  <c r="AU835" i="2" s="1"/>
  <c r="AJ803" i="2"/>
  <c r="AH803" i="2" s="1"/>
  <c r="AL803" i="2" s="1"/>
  <c r="AJ731" i="2"/>
  <c r="AH731" i="2" s="1"/>
  <c r="AP731" i="2" s="1"/>
  <c r="AJ691" i="2"/>
  <c r="AH691" i="2" s="1"/>
  <c r="AT691" i="2" s="1"/>
  <c r="AW691" i="2" s="1"/>
  <c r="AJ643" i="2"/>
  <c r="AH643" i="2" s="1"/>
  <c r="AU643" i="2" s="1"/>
  <c r="AJ551" i="2"/>
  <c r="AH551" i="2" s="1"/>
  <c r="AL551" i="2" s="1"/>
  <c r="AJ447" i="2"/>
  <c r="AH447" i="2" s="1"/>
  <c r="AT447" i="2" s="1"/>
  <c r="AW447" i="2" s="1"/>
  <c r="AJ347" i="2"/>
  <c r="AH347" i="2" s="1"/>
  <c r="AU347" i="2" s="1"/>
  <c r="AJ291" i="2"/>
  <c r="AH291" i="2" s="1"/>
  <c r="AS291" i="2" s="1"/>
  <c r="AJ251" i="2"/>
  <c r="AH251" i="2" s="1"/>
  <c r="AU251" i="2" s="1"/>
  <c r="AJ143" i="2"/>
  <c r="AH143" i="2" s="1"/>
  <c r="AT143" i="2" s="1"/>
  <c r="AW143" i="2" s="1"/>
  <c r="AJ43" i="2"/>
  <c r="AH43" i="2" s="1"/>
  <c r="AS43" i="2" s="1"/>
  <c r="AJ659" i="2"/>
  <c r="AH659" i="2" s="1"/>
  <c r="AT659" i="2" s="1"/>
  <c r="AW659" i="2" s="1"/>
  <c r="AJ19" i="2"/>
  <c r="AH19" i="2" s="1"/>
  <c r="AL19" i="2" s="1"/>
  <c r="AJ995" i="2"/>
  <c r="AH995" i="2" s="1"/>
  <c r="AS995" i="2" s="1"/>
  <c r="AJ963" i="2"/>
  <c r="AH963" i="2" s="1"/>
  <c r="AS963" i="2" s="1"/>
  <c r="AJ927" i="2"/>
  <c r="AH927" i="2" s="1"/>
  <c r="AS927" i="2" s="1"/>
  <c r="AJ755" i="2"/>
  <c r="AH755" i="2" s="1"/>
  <c r="AS755" i="2" s="1"/>
  <c r="AJ591" i="2"/>
  <c r="AH591" i="2" s="1"/>
  <c r="AT591" i="2" s="1"/>
  <c r="AW591" i="2" s="1"/>
  <c r="AJ503" i="2"/>
  <c r="AH503" i="2" s="1"/>
  <c r="AS503" i="2" s="1"/>
  <c r="AJ363" i="2"/>
  <c r="AH363" i="2" s="1"/>
  <c r="AS363" i="2" s="1"/>
  <c r="AJ315" i="2"/>
  <c r="AH315" i="2" s="1"/>
  <c r="AS315" i="2" s="1"/>
  <c r="AJ151" i="2"/>
  <c r="AH151" i="2" s="1"/>
  <c r="AS151" i="2" s="1"/>
  <c r="AJ99" i="2"/>
  <c r="AH99" i="2" s="1"/>
  <c r="AS99" i="2" s="1"/>
  <c r="AU990" i="2"/>
  <c r="AT990" i="2"/>
  <c r="AW990" i="2" s="1"/>
  <c r="AS990" i="2"/>
  <c r="AU993" i="2"/>
  <c r="AT993" i="2"/>
  <c r="AW993" i="2" s="1"/>
  <c r="AS993" i="2"/>
  <c r="AU984" i="2"/>
  <c r="AT984" i="2"/>
  <c r="AW984" i="2" s="1"/>
  <c r="AS984" i="2"/>
  <c r="AU905" i="2"/>
  <c r="AT905" i="2"/>
  <c r="AW905" i="2" s="1"/>
  <c r="AS905" i="2"/>
  <c r="AU841" i="2"/>
  <c r="AT841" i="2"/>
  <c r="AW841" i="2" s="1"/>
  <c r="AS841" i="2"/>
  <c r="AU1006" i="2"/>
  <c r="AT1006" i="2"/>
  <c r="AW1006" i="2" s="1"/>
  <c r="AS1006" i="2"/>
  <c r="AU974" i="2"/>
  <c r="AT974" i="2"/>
  <c r="AW974" i="2" s="1"/>
  <c r="AS974" i="2"/>
  <c r="AU944" i="2"/>
  <c r="AT944" i="2"/>
  <c r="AW944" i="2" s="1"/>
  <c r="AS944" i="2"/>
  <c r="AU921" i="2"/>
  <c r="AT921" i="2"/>
  <c r="AW921" i="2" s="1"/>
  <c r="AS921" i="2"/>
  <c r="AU900" i="2"/>
  <c r="AT900" i="2"/>
  <c r="AW900" i="2" s="1"/>
  <c r="AS900" i="2"/>
  <c r="AU878" i="2"/>
  <c r="AT878" i="2"/>
  <c r="AW878" i="2" s="1"/>
  <c r="AS878" i="2"/>
  <c r="AU857" i="2"/>
  <c r="AT857" i="2"/>
  <c r="AW857" i="2" s="1"/>
  <c r="AS857" i="2"/>
  <c r="AU836" i="2"/>
  <c r="AT836" i="2"/>
  <c r="AW836" i="2" s="1"/>
  <c r="AS836" i="2"/>
  <c r="AU814" i="2"/>
  <c r="AT814" i="2"/>
  <c r="AW814" i="2" s="1"/>
  <c r="AS814" i="2"/>
  <c r="AU793" i="2"/>
  <c r="AT793" i="2"/>
  <c r="AW793" i="2" s="1"/>
  <c r="AS793" i="2"/>
  <c r="AU772" i="2"/>
  <c r="AT772" i="2"/>
  <c r="AW772" i="2" s="1"/>
  <c r="AS772" i="2"/>
  <c r="AU750" i="2"/>
  <c r="AT750" i="2"/>
  <c r="AW750" i="2" s="1"/>
  <c r="AS750" i="2"/>
  <c r="AU729" i="2"/>
  <c r="AT729" i="2"/>
  <c r="AW729" i="2" s="1"/>
  <c r="AS729" i="2"/>
  <c r="AU708" i="2"/>
  <c r="AT708" i="2"/>
  <c r="AW708" i="2" s="1"/>
  <c r="AS708" i="2"/>
  <c r="AU686" i="2"/>
  <c r="AT686" i="2"/>
  <c r="AW686" i="2" s="1"/>
  <c r="AS686" i="2"/>
  <c r="AU665" i="2"/>
  <c r="AT665" i="2"/>
  <c r="AW665" i="2" s="1"/>
  <c r="AS665" i="2"/>
  <c r="AU644" i="2"/>
  <c r="AT644" i="2"/>
  <c r="AW644" i="2" s="1"/>
  <c r="AS644" i="2"/>
  <c r="AU622" i="2"/>
  <c r="AT622" i="2"/>
  <c r="AW622" i="2" s="1"/>
  <c r="AS622" i="2"/>
  <c r="AU601" i="2"/>
  <c r="AT601" i="2"/>
  <c r="AW601" i="2" s="1"/>
  <c r="AS601" i="2"/>
  <c r="AU580" i="2"/>
  <c r="AT580" i="2"/>
  <c r="AW580" i="2" s="1"/>
  <c r="AS580" i="2"/>
  <c r="AU558" i="2"/>
  <c r="AT558" i="2"/>
  <c r="AW558" i="2" s="1"/>
  <c r="AS558" i="2"/>
  <c r="AU537" i="2"/>
  <c r="AT537" i="2"/>
  <c r="AW537" i="2" s="1"/>
  <c r="AS537" i="2"/>
  <c r="AU516" i="2"/>
  <c r="AT516" i="2"/>
  <c r="AW516" i="2" s="1"/>
  <c r="AS516" i="2"/>
  <c r="AU494" i="2"/>
  <c r="AT494" i="2"/>
  <c r="AW494" i="2" s="1"/>
  <c r="AS494" i="2"/>
  <c r="AU473" i="2"/>
  <c r="AT473" i="2"/>
  <c r="AW473" i="2" s="1"/>
  <c r="AS473" i="2"/>
  <c r="AU452" i="2"/>
  <c r="AT452" i="2"/>
  <c r="AW452" i="2" s="1"/>
  <c r="AS452" i="2"/>
  <c r="AU430" i="2"/>
  <c r="AT430" i="2"/>
  <c r="AW430" i="2" s="1"/>
  <c r="AS430" i="2"/>
  <c r="AU409" i="2"/>
  <c r="AT409" i="2"/>
  <c r="AW409" i="2" s="1"/>
  <c r="AS409" i="2"/>
  <c r="AU388" i="2"/>
  <c r="AT388" i="2"/>
  <c r="AW388" i="2" s="1"/>
  <c r="AS388" i="2"/>
  <c r="AU366" i="2"/>
  <c r="AT366" i="2"/>
  <c r="AW366" i="2" s="1"/>
  <c r="AS366" i="2"/>
  <c r="AU345" i="2"/>
  <c r="AT345" i="2"/>
  <c r="AW345" i="2" s="1"/>
  <c r="AS345" i="2"/>
  <c r="AU324" i="2"/>
  <c r="AT324" i="2"/>
  <c r="AW324" i="2" s="1"/>
  <c r="AS324" i="2"/>
  <c r="AU302" i="2"/>
  <c r="AT302" i="2"/>
  <c r="AW302" i="2" s="1"/>
  <c r="AS302" i="2"/>
  <c r="AU281" i="2"/>
  <c r="AT281" i="2"/>
  <c r="AW281" i="2" s="1"/>
  <c r="AS281" i="2"/>
  <c r="AU260" i="2"/>
  <c r="AT260" i="2"/>
  <c r="AW260" i="2" s="1"/>
  <c r="AS260" i="2"/>
  <c r="AU238" i="2"/>
  <c r="AT238" i="2"/>
  <c r="AW238" i="2" s="1"/>
  <c r="AS238" i="2"/>
  <c r="AU217" i="2"/>
  <c r="AT217" i="2"/>
  <c r="AW217" i="2" s="1"/>
  <c r="AS217" i="2"/>
  <c r="AU196" i="2"/>
  <c r="AT196" i="2"/>
  <c r="AW196" i="2" s="1"/>
  <c r="AS196" i="2"/>
  <c r="AU174" i="2"/>
  <c r="AT174" i="2"/>
  <c r="AW174" i="2" s="1"/>
  <c r="AS174" i="2"/>
  <c r="AU153" i="2"/>
  <c r="AT153" i="2"/>
  <c r="AW153" i="2" s="1"/>
  <c r="AS153" i="2"/>
  <c r="AU132" i="2"/>
  <c r="AT132" i="2"/>
  <c r="AW132" i="2" s="1"/>
  <c r="AS132" i="2"/>
  <c r="AU110" i="2"/>
  <c r="AT110" i="2"/>
  <c r="AW110" i="2" s="1"/>
  <c r="AS110" i="2"/>
  <c r="AU89" i="2"/>
  <c r="AT89" i="2"/>
  <c r="AW89" i="2" s="1"/>
  <c r="AS89" i="2"/>
  <c r="AU68" i="2"/>
  <c r="AT68" i="2"/>
  <c r="AW68" i="2" s="1"/>
  <c r="AS68" i="2"/>
  <c r="AU46" i="2"/>
  <c r="AT46" i="2"/>
  <c r="AW46" i="2" s="1"/>
  <c r="AS46" i="2"/>
  <c r="AU25" i="2"/>
  <c r="AT25" i="2"/>
  <c r="AW25" i="2" s="1"/>
  <c r="AS25" i="2"/>
  <c r="AS555" i="2"/>
  <c r="AU443" i="2"/>
  <c r="AT443" i="2"/>
  <c r="AW443" i="2" s="1"/>
  <c r="AS443" i="2"/>
  <c r="AU375" i="2"/>
  <c r="AT375" i="2"/>
  <c r="AW375" i="2" s="1"/>
  <c r="AS375" i="2"/>
  <c r="AU311" i="2"/>
  <c r="AT311" i="2"/>
  <c r="AW311" i="2" s="1"/>
  <c r="AS311" i="2"/>
  <c r="AU247" i="2"/>
  <c r="AT247" i="2"/>
  <c r="AW247" i="2" s="1"/>
  <c r="AS247" i="2"/>
  <c r="AU187" i="2"/>
  <c r="AU123" i="2"/>
  <c r="AT123" i="2"/>
  <c r="AW123" i="2" s="1"/>
  <c r="AT55" i="2"/>
  <c r="AW55" i="2" s="1"/>
  <c r="AS55" i="2"/>
  <c r="AU985" i="2"/>
  <c r="AT985" i="2"/>
  <c r="AW985" i="2" s="1"/>
  <c r="AS985" i="2"/>
  <c r="AU885" i="2"/>
  <c r="AT885" i="2"/>
  <c r="AW885" i="2" s="1"/>
  <c r="AS885" i="2"/>
  <c r="AU800" i="2"/>
  <c r="AT800" i="2"/>
  <c r="AW800" i="2" s="1"/>
  <c r="AS800" i="2"/>
  <c r="AU725" i="2"/>
  <c r="AT725" i="2"/>
  <c r="AW725" i="2" s="1"/>
  <c r="AS725" i="2"/>
  <c r="AU640" i="2"/>
  <c r="AT640" i="2"/>
  <c r="AW640" i="2" s="1"/>
  <c r="AS640" i="2"/>
  <c r="AU554" i="2"/>
  <c r="AT554" i="2"/>
  <c r="AW554" i="2" s="1"/>
  <c r="AS554" i="2"/>
  <c r="AU474" i="2"/>
  <c r="AT474" i="2"/>
  <c r="AW474" i="2" s="1"/>
  <c r="AS474" i="2"/>
  <c r="AU400" i="2"/>
  <c r="AT400" i="2"/>
  <c r="AW400" i="2" s="1"/>
  <c r="AS400" i="2"/>
  <c r="AU309" i="2"/>
  <c r="AT309" i="2"/>
  <c r="AW309" i="2" s="1"/>
  <c r="AS309" i="2"/>
  <c r="AU234" i="2"/>
  <c r="AT234" i="2"/>
  <c r="AW234" i="2" s="1"/>
  <c r="AS234" i="2"/>
  <c r="AU154" i="2"/>
  <c r="AT154" i="2"/>
  <c r="AW154" i="2" s="1"/>
  <c r="AS154" i="2"/>
  <c r="AU74" i="2"/>
  <c r="AT74" i="2"/>
  <c r="AW74" i="2" s="1"/>
  <c r="AS74" i="2"/>
  <c r="AU1004" i="2"/>
  <c r="AT1004" i="2"/>
  <c r="AW1004" i="2" s="1"/>
  <c r="AS1004" i="2"/>
  <c r="AU940" i="2"/>
  <c r="AT940" i="2"/>
  <c r="AW940" i="2" s="1"/>
  <c r="AS940" i="2"/>
  <c r="AU179" i="2"/>
  <c r="AT179" i="2"/>
  <c r="AW179" i="2" s="1"/>
  <c r="AS179" i="2"/>
  <c r="AU989" i="2"/>
  <c r="AT989" i="2"/>
  <c r="AW989" i="2" s="1"/>
  <c r="AS989" i="2"/>
  <c r="AU957" i="2"/>
  <c r="AT957" i="2"/>
  <c r="AW957" i="2" s="1"/>
  <c r="AS957" i="2"/>
  <c r="AU930" i="2"/>
  <c r="AT930" i="2"/>
  <c r="AW930" i="2" s="1"/>
  <c r="AS930" i="2"/>
  <c r="AU909" i="2"/>
  <c r="AT909" i="2"/>
  <c r="AW909" i="2" s="1"/>
  <c r="AS909" i="2"/>
  <c r="AU888" i="2"/>
  <c r="AT888" i="2"/>
  <c r="AW888" i="2" s="1"/>
  <c r="AS888" i="2"/>
  <c r="AU866" i="2"/>
  <c r="AT866" i="2"/>
  <c r="AW866" i="2" s="1"/>
  <c r="AS866" i="2"/>
  <c r="AU845" i="2"/>
  <c r="AT845" i="2"/>
  <c r="AW845" i="2" s="1"/>
  <c r="AS845" i="2"/>
  <c r="AU824" i="2"/>
  <c r="AT824" i="2"/>
  <c r="AW824" i="2" s="1"/>
  <c r="AS824" i="2"/>
  <c r="AU802" i="2"/>
  <c r="AT802" i="2"/>
  <c r="AW802" i="2" s="1"/>
  <c r="AS802" i="2"/>
  <c r="AU781" i="2"/>
  <c r="AT781" i="2"/>
  <c r="AW781" i="2" s="1"/>
  <c r="AS781" i="2"/>
  <c r="AU760" i="2"/>
  <c r="AT760" i="2"/>
  <c r="AW760" i="2" s="1"/>
  <c r="AS760" i="2"/>
  <c r="AU738" i="2"/>
  <c r="AT738" i="2"/>
  <c r="AW738" i="2" s="1"/>
  <c r="AS738" i="2"/>
  <c r="AU717" i="2"/>
  <c r="AT717" i="2"/>
  <c r="AW717" i="2" s="1"/>
  <c r="AS717" i="2"/>
  <c r="AU696" i="2"/>
  <c r="AT696" i="2"/>
  <c r="AW696" i="2" s="1"/>
  <c r="AS696" i="2"/>
  <c r="AU674" i="2"/>
  <c r="AT674" i="2"/>
  <c r="AW674" i="2" s="1"/>
  <c r="AS674" i="2"/>
  <c r="AU653" i="2"/>
  <c r="AT653" i="2"/>
  <c r="AW653" i="2" s="1"/>
  <c r="AS653" i="2"/>
  <c r="AU632" i="2"/>
  <c r="AT632" i="2"/>
  <c r="AW632" i="2" s="1"/>
  <c r="AS632" i="2"/>
  <c r="AU610" i="2"/>
  <c r="AT610" i="2"/>
  <c r="AW610" i="2" s="1"/>
  <c r="AS610" i="2"/>
  <c r="AU589" i="2"/>
  <c r="AT589" i="2"/>
  <c r="AW589" i="2" s="1"/>
  <c r="AS589" i="2"/>
  <c r="AU568" i="2"/>
  <c r="AT568" i="2"/>
  <c r="AW568" i="2" s="1"/>
  <c r="AS568" i="2"/>
  <c r="AU546" i="2"/>
  <c r="AT546" i="2"/>
  <c r="AW546" i="2" s="1"/>
  <c r="AS546" i="2"/>
  <c r="AU525" i="2"/>
  <c r="AT525" i="2"/>
  <c r="AW525" i="2" s="1"/>
  <c r="AS525" i="2"/>
  <c r="AU504" i="2"/>
  <c r="AT504" i="2"/>
  <c r="AW504" i="2" s="1"/>
  <c r="AS504" i="2"/>
  <c r="AU482" i="2"/>
  <c r="AT482" i="2"/>
  <c r="AW482" i="2" s="1"/>
  <c r="AS482" i="2"/>
  <c r="AU461" i="2"/>
  <c r="AT461" i="2"/>
  <c r="AW461" i="2" s="1"/>
  <c r="AS461" i="2"/>
  <c r="AU440" i="2"/>
  <c r="AT440" i="2"/>
  <c r="AW440" i="2" s="1"/>
  <c r="AS440" i="2"/>
  <c r="AU418" i="2"/>
  <c r="AT418" i="2"/>
  <c r="AW418" i="2" s="1"/>
  <c r="AS418" i="2"/>
  <c r="AU397" i="2"/>
  <c r="AT397" i="2"/>
  <c r="AW397" i="2" s="1"/>
  <c r="AS397" i="2"/>
  <c r="AU376" i="2"/>
  <c r="AT376" i="2"/>
  <c r="AW376" i="2" s="1"/>
  <c r="AS376" i="2"/>
  <c r="AU354" i="2"/>
  <c r="AT354" i="2"/>
  <c r="AW354" i="2" s="1"/>
  <c r="AS354" i="2"/>
  <c r="AU333" i="2"/>
  <c r="AT333" i="2"/>
  <c r="AW333" i="2" s="1"/>
  <c r="AS333" i="2"/>
  <c r="AU312" i="2"/>
  <c r="AT312" i="2"/>
  <c r="AW312" i="2" s="1"/>
  <c r="AS312" i="2"/>
  <c r="AU290" i="2"/>
  <c r="AT290" i="2"/>
  <c r="AW290" i="2" s="1"/>
  <c r="AS290" i="2"/>
  <c r="AU269" i="2"/>
  <c r="AT269" i="2"/>
  <c r="AW269" i="2" s="1"/>
  <c r="AS269" i="2"/>
  <c r="AU248" i="2"/>
  <c r="AT248" i="2"/>
  <c r="AW248" i="2" s="1"/>
  <c r="AS248" i="2"/>
  <c r="AU226" i="2"/>
  <c r="AT226" i="2"/>
  <c r="AW226" i="2" s="1"/>
  <c r="AS226" i="2"/>
  <c r="AU205" i="2"/>
  <c r="AT205" i="2"/>
  <c r="AW205" i="2" s="1"/>
  <c r="AS205" i="2"/>
  <c r="AU184" i="2"/>
  <c r="AT184" i="2"/>
  <c r="AW184" i="2" s="1"/>
  <c r="AS184" i="2"/>
  <c r="AU162" i="2"/>
  <c r="AT162" i="2"/>
  <c r="AW162" i="2" s="1"/>
  <c r="AS162" i="2"/>
  <c r="AU141" i="2"/>
  <c r="AT141" i="2"/>
  <c r="AW141" i="2" s="1"/>
  <c r="AS141" i="2"/>
  <c r="AU120" i="2"/>
  <c r="AT120" i="2"/>
  <c r="AW120" i="2" s="1"/>
  <c r="AS120" i="2"/>
  <c r="AU98" i="2"/>
  <c r="AT98" i="2"/>
  <c r="AW98" i="2" s="1"/>
  <c r="AS98" i="2"/>
  <c r="AU77" i="2"/>
  <c r="AT77" i="2"/>
  <c r="AW77" i="2" s="1"/>
  <c r="AS77" i="2"/>
  <c r="AU56" i="2"/>
  <c r="AT56" i="2"/>
  <c r="AW56" i="2" s="1"/>
  <c r="AS56" i="2"/>
  <c r="AU34" i="2"/>
  <c r="AT34" i="2"/>
  <c r="AW34" i="2" s="1"/>
  <c r="AS34" i="2"/>
  <c r="AU967" i="2"/>
  <c r="AT967" i="2"/>
  <c r="AW967" i="2" s="1"/>
  <c r="AS967" i="2"/>
  <c r="AT683" i="2"/>
  <c r="AW683" i="2" s="1"/>
  <c r="AS683" i="2"/>
  <c r="AU539" i="2"/>
  <c r="AT539" i="2"/>
  <c r="AW539" i="2" s="1"/>
  <c r="AS539" i="2"/>
  <c r="AS491" i="2"/>
  <c r="AU235" i="2"/>
  <c r="AU183" i="2"/>
  <c r="AT183" i="2"/>
  <c r="AW183" i="2" s="1"/>
  <c r="AU131" i="2"/>
  <c r="AT131" i="2"/>
  <c r="AW131" i="2" s="1"/>
  <c r="AS131" i="2"/>
  <c r="AS31" i="2"/>
  <c r="AU371" i="2"/>
  <c r="AT371" i="2"/>
  <c r="AW371" i="2" s="1"/>
  <c r="AS371" i="2"/>
  <c r="AU960" i="2"/>
  <c r="AT960" i="2"/>
  <c r="AW960" i="2" s="1"/>
  <c r="AS960" i="2"/>
  <c r="AU901" i="2"/>
  <c r="AT901" i="2"/>
  <c r="AW901" i="2" s="1"/>
  <c r="AS901" i="2"/>
  <c r="AU848" i="2"/>
  <c r="AT848" i="2"/>
  <c r="AW848" i="2" s="1"/>
  <c r="AS848" i="2"/>
  <c r="AU789" i="2"/>
  <c r="AT789" i="2"/>
  <c r="AW789" i="2" s="1"/>
  <c r="AS789" i="2"/>
  <c r="AU730" i="2"/>
  <c r="AT730" i="2"/>
  <c r="AW730" i="2" s="1"/>
  <c r="AS730" i="2"/>
  <c r="AU672" i="2"/>
  <c r="AT672" i="2"/>
  <c r="AW672" i="2" s="1"/>
  <c r="AS672" i="2"/>
  <c r="AU618" i="2"/>
  <c r="AT618" i="2"/>
  <c r="AW618" i="2" s="1"/>
  <c r="AS618" i="2"/>
  <c r="AU560" i="2"/>
  <c r="AT560" i="2"/>
  <c r="AW560" i="2" s="1"/>
  <c r="AS560" i="2"/>
  <c r="AU501" i="2"/>
  <c r="AT501" i="2"/>
  <c r="AW501" i="2" s="1"/>
  <c r="AS501" i="2"/>
  <c r="AU437" i="2"/>
  <c r="AT437" i="2"/>
  <c r="AW437" i="2" s="1"/>
  <c r="AS437" i="2"/>
  <c r="AU384" i="2"/>
  <c r="AT384" i="2"/>
  <c r="AW384" i="2" s="1"/>
  <c r="AS384" i="2"/>
  <c r="AU325" i="2"/>
  <c r="AT325" i="2"/>
  <c r="AW325" i="2" s="1"/>
  <c r="AS325" i="2"/>
  <c r="AU266" i="2"/>
  <c r="AT266" i="2"/>
  <c r="AW266" i="2" s="1"/>
  <c r="AS266" i="2"/>
  <c r="AU213" i="2"/>
  <c r="AT213" i="2"/>
  <c r="AW213" i="2" s="1"/>
  <c r="AS213" i="2"/>
  <c r="AU160" i="2"/>
  <c r="AT160" i="2"/>
  <c r="AW160" i="2" s="1"/>
  <c r="AS160" i="2"/>
  <c r="AU101" i="2"/>
  <c r="AT101" i="2"/>
  <c r="AW101" i="2" s="1"/>
  <c r="AS101" i="2"/>
  <c r="AU42" i="2"/>
  <c r="AT42" i="2"/>
  <c r="AW42" i="2" s="1"/>
  <c r="AS42" i="2"/>
  <c r="AU966" i="2"/>
  <c r="AT966" i="2"/>
  <c r="AW966" i="2" s="1"/>
  <c r="AS966" i="2"/>
  <c r="AU403" i="2"/>
  <c r="AT403" i="2"/>
  <c r="AW403" i="2" s="1"/>
  <c r="AS403" i="2"/>
  <c r="AU1002" i="2"/>
  <c r="AT1002" i="2"/>
  <c r="AW1002" i="2" s="1"/>
  <c r="AS1002" i="2"/>
  <c r="AU970" i="2"/>
  <c r="AT970" i="2"/>
  <c r="AW970" i="2" s="1"/>
  <c r="AS970" i="2"/>
  <c r="AU941" i="2"/>
  <c r="AT941" i="2"/>
  <c r="AW941" i="2" s="1"/>
  <c r="AS941" i="2"/>
  <c r="AU918" i="2"/>
  <c r="AT918" i="2"/>
  <c r="AW918" i="2" s="1"/>
  <c r="AS918" i="2"/>
  <c r="AU897" i="2"/>
  <c r="AT897" i="2"/>
  <c r="AW897" i="2" s="1"/>
  <c r="AS897" i="2"/>
  <c r="AU876" i="2"/>
  <c r="AT876" i="2"/>
  <c r="AW876" i="2" s="1"/>
  <c r="AS876" i="2"/>
  <c r="AU854" i="2"/>
  <c r="AT854" i="2"/>
  <c r="AW854" i="2" s="1"/>
  <c r="AS854" i="2"/>
  <c r="AU833" i="2"/>
  <c r="AT833" i="2"/>
  <c r="AW833" i="2" s="1"/>
  <c r="AS833" i="2"/>
  <c r="AU812" i="2"/>
  <c r="AT812" i="2"/>
  <c r="AW812" i="2" s="1"/>
  <c r="AS812" i="2"/>
  <c r="AU790" i="2"/>
  <c r="AT790" i="2"/>
  <c r="AW790" i="2" s="1"/>
  <c r="AS790" i="2"/>
  <c r="AU769" i="2"/>
  <c r="AT769" i="2"/>
  <c r="AW769" i="2" s="1"/>
  <c r="AS769" i="2"/>
  <c r="AU748" i="2"/>
  <c r="AT748" i="2"/>
  <c r="AW748" i="2" s="1"/>
  <c r="AS748" i="2"/>
  <c r="AU726" i="2"/>
  <c r="AT726" i="2"/>
  <c r="AW726" i="2" s="1"/>
  <c r="AS726" i="2"/>
  <c r="AU705" i="2"/>
  <c r="AT705" i="2"/>
  <c r="AW705" i="2" s="1"/>
  <c r="AS705" i="2"/>
  <c r="AU684" i="2"/>
  <c r="AT684" i="2"/>
  <c r="AW684" i="2" s="1"/>
  <c r="AS684" i="2"/>
  <c r="AU662" i="2"/>
  <c r="AT662" i="2"/>
  <c r="AW662" i="2" s="1"/>
  <c r="AS662" i="2"/>
  <c r="AU641" i="2"/>
  <c r="AT641" i="2"/>
  <c r="AW641" i="2" s="1"/>
  <c r="AS641" i="2"/>
  <c r="AU620" i="2"/>
  <c r="AT620" i="2"/>
  <c r="AW620" i="2" s="1"/>
  <c r="AS620" i="2"/>
  <c r="AU598" i="2"/>
  <c r="AT598" i="2"/>
  <c r="AW598" i="2" s="1"/>
  <c r="AS598" i="2"/>
  <c r="AU577" i="2"/>
  <c r="AT577" i="2"/>
  <c r="AW577" i="2" s="1"/>
  <c r="AS577" i="2"/>
  <c r="AU556" i="2"/>
  <c r="AT556" i="2"/>
  <c r="AW556" i="2" s="1"/>
  <c r="AS556" i="2"/>
  <c r="AU534" i="2"/>
  <c r="AT534" i="2"/>
  <c r="AW534" i="2" s="1"/>
  <c r="AS534" i="2"/>
  <c r="AU513" i="2"/>
  <c r="AT513" i="2"/>
  <c r="AW513" i="2" s="1"/>
  <c r="AS513" i="2"/>
  <c r="AU492" i="2"/>
  <c r="AT492" i="2"/>
  <c r="AW492" i="2" s="1"/>
  <c r="AS492" i="2"/>
  <c r="AU470" i="2"/>
  <c r="AT470" i="2"/>
  <c r="AW470" i="2" s="1"/>
  <c r="AS470" i="2"/>
  <c r="AU449" i="2"/>
  <c r="AT449" i="2"/>
  <c r="AW449" i="2" s="1"/>
  <c r="AS449" i="2"/>
  <c r="AU428" i="2"/>
  <c r="AT428" i="2"/>
  <c r="AW428" i="2" s="1"/>
  <c r="AS428" i="2"/>
  <c r="AU406" i="2"/>
  <c r="AT406" i="2"/>
  <c r="AW406" i="2" s="1"/>
  <c r="AS406" i="2"/>
  <c r="AU385" i="2"/>
  <c r="AT385" i="2"/>
  <c r="AW385" i="2" s="1"/>
  <c r="AS385" i="2"/>
  <c r="AU364" i="2"/>
  <c r="AT364" i="2"/>
  <c r="AW364" i="2" s="1"/>
  <c r="AS364" i="2"/>
  <c r="AU342" i="2"/>
  <c r="AT342" i="2"/>
  <c r="AW342" i="2" s="1"/>
  <c r="AS342" i="2"/>
  <c r="AU321" i="2"/>
  <c r="AT321" i="2"/>
  <c r="AW321" i="2" s="1"/>
  <c r="AS321" i="2"/>
  <c r="AU300" i="2"/>
  <c r="AT300" i="2"/>
  <c r="AW300" i="2" s="1"/>
  <c r="AS300" i="2"/>
  <c r="AU278" i="2"/>
  <c r="AT278" i="2"/>
  <c r="AW278" i="2" s="1"/>
  <c r="AS278" i="2"/>
  <c r="AU257" i="2"/>
  <c r="AT257" i="2"/>
  <c r="AW257" i="2" s="1"/>
  <c r="AS257" i="2"/>
  <c r="AU236" i="2"/>
  <c r="AT236" i="2"/>
  <c r="AW236" i="2" s="1"/>
  <c r="AS236" i="2"/>
  <c r="AU214" i="2"/>
  <c r="AT214" i="2"/>
  <c r="AW214" i="2" s="1"/>
  <c r="AS214" i="2"/>
  <c r="AU193" i="2"/>
  <c r="AT193" i="2"/>
  <c r="AW193" i="2" s="1"/>
  <c r="AS193" i="2"/>
  <c r="AU172" i="2"/>
  <c r="AT172" i="2"/>
  <c r="AW172" i="2" s="1"/>
  <c r="AS172" i="2"/>
  <c r="AU150" i="2"/>
  <c r="AT150" i="2"/>
  <c r="AW150" i="2" s="1"/>
  <c r="AS150" i="2"/>
  <c r="AU129" i="2"/>
  <c r="AT129" i="2"/>
  <c r="AW129" i="2" s="1"/>
  <c r="AS129" i="2"/>
  <c r="AU108" i="2"/>
  <c r="AT108" i="2"/>
  <c r="AW108" i="2" s="1"/>
  <c r="AS108" i="2"/>
  <c r="AU86" i="2"/>
  <c r="AT86" i="2"/>
  <c r="AW86" i="2" s="1"/>
  <c r="AS86" i="2"/>
  <c r="AU65" i="2"/>
  <c r="AT65" i="2"/>
  <c r="AW65" i="2" s="1"/>
  <c r="AS65" i="2"/>
  <c r="AU44" i="2"/>
  <c r="AT44" i="2"/>
  <c r="AW44" i="2" s="1"/>
  <c r="AS44" i="2"/>
  <c r="AU22" i="2"/>
  <c r="AT22" i="2"/>
  <c r="AW22" i="2" s="1"/>
  <c r="AS22" i="2"/>
  <c r="AU579" i="2"/>
  <c r="AT579" i="2"/>
  <c r="AW579" i="2" s="1"/>
  <c r="AS579" i="2"/>
  <c r="AU535" i="2"/>
  <c r="AT535" i="2"/>
  <c r="AW535" i="2" s="1"/>
  <c r="AS535" i="2"/>
  <c r="AU399" i="2"/>
  <c r="AT399" i="2"/>
  <c r="AW399" i="2" s="1"/>
  <c r="AS399" i="2"/>
  <c r="AT351" i="2"/>
  <c r="AW351" i="2" s="1"/>
  <c r="AU191" i="2"/>
  <c r="AT191" i="2"/>
  <c r="AW191" i="2" s="1"/>
  <c r="AS191" i="2"/>
  <c r="AU87" i="2"/>
  <c r="AT87" i="2"/>
  <c r="AW87" i="2" s="1"/>
  <c r="AS87" i="2"/>
  <c r="AU35" i="2"/>
  <c r="AT35" i="2"/>
  <c r="AW35" i="2" s="1"/>
  <c r="AS35" i="2"/>
  <c r="AU595" i="2"/>
  <c r="AT595" i="2"/>
  <c r="AW595" i="2" s="1"/>
  <c r="AS595" i="2"/>
  <c r="AU969" i="2"/>
  <c r="AT969" i="2"/>
  <c r="AW969" i="2" s="1"/>
  <c r="AS969" i="2"/>
  <c r="AU896" i="2"/>
  <c r="AT896" i="2"/>
  <c r="AW896" i="2" s="1"/>
  <c r="AS896" i="2"/>
  <c r="AU837" i="2"/>
  <c r="AT837" i="2"/>
  <c r="AW837" i="2" s="1"/>
  <c r="AS837" i="2"/>
  <c r="AU778" i="2"/>
  <c r="AT778" i="2"/>
  <c r="AW778" i="2" s="1"/>
  <c r="AS778" i="2"/>
  <c r="AU720" i="2"/>
  <c r="AT720" i="2"/>
  <c r="AW720" i="2" s="1"/>
  <c r="AS720" i="2"/>
  <c r="AU666" i="2"/>
  <c r="AT666" i="2"/>
  <c r="AW666" i="2" s="1"/>
  <c r="AS666" i="2"/>
  <c r="AU608" i="2"/>
  <c r="AT608" i="2"/>
  <c r="AW608" i="2" s="1"/>
  <c r="AS608" i="2"/>
  <c r="AU549" i="2"/>
  <c r="AT549" i="2"/>
  <c r="AW549" i="2" s="1"/>
  <c r="AS549" i="2"/>
  <c r="AU496" i="2"/>
  <c r="AT496" i="2"/>
  <c r="AW496" i="2" s="1"/>
  <c r="AS496" i="2"/>
  <c r="AU432" i="2"/>
  <c r="AT432" i="2"/>
  <c r="AW432" i="2" s="1"/>
  <c r="AS432" i="2"/>
  <c r="AU378" i="2"/>
  <c r="AT378" i="2"/>
  <c r="AW378" i="2" s="1"/>
  <c r="AS378" i="2"/>
  <c r="AU320" i="2"/>
  <c r="AT320" i="2"/>
  <c r="AW320" i="2" s="1"/>
  <c r="AS320" i="2"/>
  <c r="AU261" i="2"/>
  <c r="AT261" i="2"/>
  <c r="AW261" i="2" s="1"/>
  <c r="AS261" i="2"/>
  <c r="AU192" i="2"/>
  <c r="AT192" i="2"/>
  <c r="AW192" i="2" s="1"/>
  <c r="AS192" i="2"/>
  <c r="AU138" i="2"/>
  <c r="AT138" i="2"/>
  <c r="AW138" i="2" s="1"/>
  <c r="AS138" i="2"/>
  <c r="AU80" i="2"/>
  <c r="AT80" i="2"/>
  <c r="AW80" i="2" s="1"/>
  <c r="AS80" i="2"/>
  <c r="AU21" i="2"/>
  <c r="AT21" i="2"/>
  <c r="AW21" i="2" s="1"/>
  <c r="AS21" i="2"/>
  <c r="AU945" i="2"/>
  <c r="AT945" i="2"/>
  <c r="AW945" i="2" s="1"/>
  <c r="AS945" i="2"/>
  <c r="AU932" i="2"/>
  <c r="AT932" i="2"/>
  <c r="AW932" i="2" s="1"/>
  <c r="AS932" i="2"/>
  <c r="AU952" i="2"/>
  <c r="AT952" i="2"/>
  <c r="AW952" i="2" s="1"/>
  <c r="AS952" i="2"/>
  <c r="AU884" i="2"/>
  <c r="AT884" i="2"/>
  <c r="AW884" i="2" s="1"/>
  <c r="AS884" i="2"/>
  <c r="AU977" i="2"/>
  <c r="AT977" i="2"/>
  <c r="AW977" i="2" s="1"/>
  <c r="AS977" i="2"/>
  <c r="AU961" i="2"/>
  <c r="AT961" i="2"/>
  <c r="AW961" i="2" s="1"/>
  <c r="AS961" i="2"/>
  <c r="AU339" i="2"/>
  <c r="AT339" i="2"/>
  <c r="AW339" i="2" s="1"/>
  <c r="AS339" i="2"/>
  <c r="AU1000" i="2"/>
  <c r="AT1000" i="2"/>
  <c r="AW1000" i="2" s="1"/>
  <c r="AS1000" i="2"/>
  <c r="AU968" i="2"/>
  <c r="AT968" i="2"/>
  <c r="AW968" i="2" s="1"/>
  <c r="AS968" i="2"/>
  <c r="AU937" i="2"/>
  <c r="AT937" i="2"/>
  <c r="AW937" i="2" s="1"/>
  <c r="AS937" i="2"/>
  <c r="AU916" i="2"/>
  <c r="AT916" i="2"/>
  <c r="AW916" i="2" s="1"/>
  <c r="AS916" i="2"/>
  <c r="AU894" i="2"/>
  <c r="AT894" i="2"/>
  <c r="AW894" i="2" s="1"/>
  <c r="AS894" i="2"/>
  <c r="AU873" i="2"/>
  <c r="AT873" i="2"/>
  <c r="AW873" i="2" s="1"/>
  <c r="AS873" i="2"/>
  <c r="AU852" i="2"/>
  <c r="AT852" i="2"/>
  <c r="AW852" i="2" s="1"/>
  <c r="AS852" i="2"/>
  <c r="AU830" i="2"/>
  <c r="AT830" i="2"/>
  <c r="AW830" i="2" s="1"/>
  <c r="AS830" i="2"/>
  <c r="AU809" i="2"/>
  <c r="AT809" i="2"/>
  <c r="AW809" i="2" s="1"/>
  <c r="AS809" i="2"/>
  <c r="AU788" i="2"/>
  <c r="AT788" i="2"/>
  <c r="AW788" i="2" s="1"/>
  <c r="AS788" i="2"/>
  <c r="AU766" i="2"/>
  <c r="AT766" i="2"/>
  <c r="AW766" i="2" s="1"/>
  <c r="AS766" i="2"/>
  <c r="AU745" i="2"/>
  <c r="AT745" i="2"/>
  <c r="AW745" i="2" s="1"/>
  <c r="AS745" i="2"/>
  <c r="AU724" i="2"/>
  <c r="AT724" i="2"/>
  <c r="AW724" i="2" s="1"/>
  <c r="AS724" i="2"/>
  <c r="AU702" i="2"/>
  <c r="AT702" i="2"/>
  <c r="AW702" i="2" s="1"/>
  <c r="AS702" i="2"/>
  <c r="AU681" i="2"/>
  <c r="AT681" i="2"/>
  <c r="AW681" i="2" s="1"/>
  <c r="AS681" i="2"/>
  <c r="AU660" i="2"/>
  <c r="AT660" i="2"/>
  <c r="AW660" i="2" s="1"/>
  <c r="AS660" i="2"/>
  <c r="AU638" i="2"/>
  <c r="AT638" i="2"/>
  <c r="AW638" i="2" s="1"/>
  <c r="AS638" i="2"/>
  <c r="AU617" i="2"/>
  <c r="AT617" i="2"/>
  <c r="AW617" i="2" s="1"/>
  <c r="AS617" i="2"/>
  <c r="AU596" i="2"/>
  <c r="AT596" i="2"/>
  <c r="AW596" i="2" s="1"/>
  <c r="AS596" i="2"/>
  <c r="AU574" i="2"/>
  <c r="AT574" i="2"/>
  <c r="AW574" i="2" s="1"/>
  <c r="AS574" i="2"/>
  <c r="AU553" i="2"/>
  <c r="AT553" i="2"/>
  <c r="AW553" i="2" s="1"/>
  <c r="AS553" i="2"/>
  <c r="AU532" i="2"/>
  <c r="AT532" i="2"/>
  <c r="AW532" i="2" s="1"/>
  <c r="AS532" i="2"/>
  <c r="AU510" i="2"/>
  <c r="AT510" i="2"/>
  <c r="AW510" i="2" s="1"/>
  <c r="AS510" i="2"/>
  <c r="AU489" i="2"/>
  <c r="AT489" i="2"/>
  <c r="AW489" i="2" s="1"/>
  <c r="AS489" i="2"/>
  <c r="AU468" i="2"/>
  <c r="AT468" i="2"/>
  <c r="AW468" i="2" s="1"/>
  <c r="AS468" i="2"/>
  <c r="AU446" i="2"/>
  <c r="AT446" i="2"/>
  <c r="AW446" i="2" s="1"/>
  <c r="AS446" i="2"/>
  <c r="AU425" i="2"/>
  <c r="AT425" i="2"/>
  <c r="AW425" i="2" s="1"/>
  <c r="AS425" i="2"/>
  <c r="AU404" i="2"/>
  <c r="AT404" i="2"/>
  <c r="AW404" i="2" s="1"/>
  <c r="AS404" i="2"/>
  <c r="AU382" i="2"/>
  <c r="AT382" i="2"/>
  <c r="AW382" i="2" s="1"/>
  <c r="AS382" i="2"/>
  <c r="AU361" i="2"/>
  <c r="AT361" i="2"/>
  <c r="AW361" i="2" s="1"/>
  <c r="AS361" i="2"/>
  <c r="AU340" i="2"/>
  <c r="AT340" i="2"/>
  <c r="AW340" i="2" s="1"/>
  <c r="AS340" i="2"/>
  <c r="AU318" i="2"/>
  <c r="AT318" i="2"/>
  <c r="AW318" i="2" s="1"/>
  <c r="AS318" i="2"/>
  <c r="AU297" i="2"/>
  <c r="AT297" i="2"/>
  <c r="AW297" i="2" s="1"/>
  <c r="AS297" i="2"/>
  <c r="AU276" i="2"/>
  <c r="AT276" i="2"/>
  <c r="AW276" i="2" s="1"/>
  <c r="AS276" i="2"/>
  <c r="AU254" i="2"/>
  <c r="AT254" i="2"/>
  <c r="AW254" i="2" s="1"/>
  <c r="AS254" i="2"/>
  <c r="AU233" i="2"/>
  <c r="AT233" i="2"/>
  <c r="AW233" i="2" s="1"/>
  <c r="AS233" i="2"/>
  <c r="AU212" i="2"/>
  <c r="AT212" i="2"/>
  <c r="AW212" i="2" s="1"/>
  <c r="AS212" i="2"/>
  <c r="AU190" i="2"/>
  <c r="AT190" i="2"/>
  <c r="AW190" i="2" s="1"/>
  <c r="AS190" i="2"/>
  <c r="AU169" i="2"/>
  <c r="AT169" i="2"/>
  <c r="AW169" i="2" s="1"/>
  <c r="AS169" i="2"/>
  <c r="AU148" i="2"/>
  <c r="AT148" i="2"/>
  <c r="AW148" i="2" s="1"/>
  <c r="AS148" i="2"/>
  <c r="AU126" i="2"/>
  <c r="AT126" i="2"/>
  <c r="AW126" i="2" s="1"/>
  <c r="AS126" i="2"/>
  <c r="AU105" i="2"/>
  <c r="AT105" i="2"/>
  <c r="AW105" i="2" s="1"/>
  <c r="AS105" i="2"/>
  <c r="AU84" i="2"/>
  <c r="AT84" i="2"/>
  <c r="AW84" i="2" s="1"/>
  <c r="AS84" i="2"/>
  <c r="AU62" i="2"/>
  <c r="AT62" i="2"/>
  <c r="AW62" i="2" s="1"/>
  <c r="AS62" i="2"/>
  <c r="AU41" i="2"/>
  <c r="AT41" i="2"/>
  <c r="AW41" i="2" s="1"/>
  <c r="AS41" i="2"/>
  <c r="AU20" i="2"/>
  <c r="AT20" i="2"/>
  <c r="AW20" i="2" s="1"/>
  <c r="AS20" i="2"/>
  <c r="AU543" i="2"/>
  <c r="AT543" i="2"/>
  <c r="AW543" i="2" s="1"/>
  <c r="AS543" i="2"/>
  <c r="AU231" i="2"/>
  <c r="AT231" i="2"/>
  <c r="AW231" i="2" s="1"/>
  <c r="AS231" i="2"/>
  <c r="AU953" i="2"/>
  <c r="AT953" i="2"/>
  <c r="AW953" i="2" s="1"/>
  <c r="AS953" i="2"/>
  <c r="AU864" i="2"/>
  <c r="AT864" i="2"/>
  <c r="AW864" i="2" s="1"/>
  <c r="AS864" i="2"/>
  <c r="AU784" i="2"/>
  <c r="AT784" i="2"/>
  <c r="AW784" i="2" s="1"/>
  <c r="AS784" i="2"/>
  <c r="AU704" i="2"/>
  <c r="AT704" i="2"/>
  <c r="AW704" i="2" s="1"/>
  <c r="AS704" i="2"/>
  <c r="AU613" i="2"/>
  <c r="AT613" i="2"/>
  <c r="AW613" i="2" s="1"/>
  <c r="AS613" i="2"/>
  <c r="AU533" i="2"/>
  <c r="AT533" i="2"/>
  <c r="AW533" i="2" s="1"/>
  <c r="AS533" i="2"/>
  <c r="AU458" i="2"/>
  <c r="AT458" i="2"/>
  <c r="AW458" i="2" s="1"/>
  <c r="AS458" i="2"/>
  <c r="AU373" i="2"/>
  <c r="AT373" i="2"/>
  <c r="AW373" i="2" s="1"/>
  <c r="AS373" i="2"/>
  <c r="AU293" i="2"/>
  <c r="AT293" i="2"/>
  <c r="AW293" i="2" s="1"/>
  <c r="AS293" i="2"/>
  <c r="AU218" i="2"/>
  <c r="AT218" i="2"/>
  <c r="AW218" i="2" s="1"/>
  <c r="AS218" i="2"/>
  <c r="AU133" i="2"/>
  <c r="AT133" i="2"/>
  <c r="AW133" i="2" s="1"/>
  <c r="AS133" i="2"/>
  <c r="AU53" i="2"/>
  <c r="AT53" i="2"/>
  <c r="AW53" i="2" s="1"/>
  <c r="AS53" i="2"/>
  <c r="AU988" i="2"/>
  <c r="AT988" i="2"/>
  <c r="AW988" i="2" s="1"/>
  <c r="AS988" i="2"/>
  <c r="AS723" i="2"/>
  <c r="AU981" i="2"/>
  <c r="AT981" i="2"/>
  <c r="AW981" i="2" s="1"/>
  <c r="AS981" i="2"/>
  <c r="AU949" i="2"/>
  <c r="AT949" i="2"/>
  <c r="AW949" i="2" s="1"/>
  <c r="AS949" i="2"/>
  <c r="AU925" i="2"/>
  <c r="AT925" i="2"/>
  <c r="AW925" i="2" s="1"/>
  <c r="AS925" i="2"/>
  <c r="AU904" i="2"/>
  <c r="AT904" i="2"/>
  <c r="AW904" i="2" s="1"/>
  <c r="AS904" i="2"/>
  <c r="AU882" i="2"/>
  <c r="AT882" i="2"/>
  <c r="AW882" i="2" s="1"/>
  <c r="AS882" i="2"/>
  <c r="AU861" i="2"/>
  <c r="AT861" i="2"/>
  <c r="AW861" i="2" s="1"/>
  <c r="AS861" i="2"/>
  <c r="AU840" i="2"/>
  <c r="AT840" i="2"/>
  <c r="AW840" i="2" s="1"/>
  <c r="AS840" i="2"/>
  <c r="AU818" i="2"/>
  <c r="AT818" i="2"/>
  <c r="AW818" i="2" s="1"/>
  <c r="AS818" i="2"/>
  <c r="AU797" i="2"/>
  <c r="AT797" i="2"/>
  <c r="AW797" i="2" s="1"/>
  <c r="AS797" i="2"/>
  <c r="AU776" i="2"/>
  <c r="AT776" i="2"/>
  <c r="AW776" i="2" s="1"/>
  <c r="AS776" i="2"/>
  <c r="AU754" i="2"/>
  <c r="AT754" i="2"/>
  <c r="AW754" i="2" s="1"/>
  <c r="AS754" i="2"/>
  <c r="AU733" i="2"/>
  <c r="AT733" i="2"/>
  <c r="AW733" i="2" s="1"/>
  <c r="AS733" i="2"/>
  <c r="AU712" i="2"/>
  <c r="AT712" i="2"/>
  <c r="AW712" i="2" s="1"/>
  <c r="AS712" i="2"/>
  <c r="AU690" i="2"/>
  <c r="AT690" i="2"/>
  <c r="AW690" i="2" s="1"/>
  <c r="AS690" i="2"/>
  <c r="AU669" i="2"/>
  <c r="AT669" i="2"/>
  <c r="AW669" i="2" s="1"/>
  <c r="AS669" i="2"/>
  <c r="AU648" i="2"/>
  <c r="AT648" i="2"/>
  <c r="AW648" i="2" s="1"/>
  <c r="AS648" i="2"/>
  <c r="AU626" i="2"/>
  <c r="AT626" i="2"/>
  <c r="AW626" i="2" s="1"/>
  <c r="AS626" i="2"/>
  <c r="AU605" i="2"/>
  <c r="AT605" i="2"/>
  <c r="AW605" i="2" s="1"/>
  <c r="AS605" i="2"/>
  <c r="AU584" i="2"/>
  <c r="AT584" i="2"/>
  <c r="AW584" i="2" s="1"/>
  <c r="AS584" i="2"/>
  <c r="AU562" i="2"/>
  <c r="AT562" i="2"/>
  <c r="AW562" i="2" s="1"/>
  <c r="AS562" i="2"/>
  <c r="AU541" i="2"/>
  <c r="AT541" i="2"/>
  <c r="AW541" i="2" s="1"/>
  <c r="AS541" i="2"/>
  <c r="AU520" i="2"/>
  <c r="AT520" i="2"/>
  <c r="AW520" i="2" s="1"/>
  <c r="AS520" i="2"/>
  <c r="AU498" i="2"/>
  <c r="AT498" i="2"/>
  <c r="AW498" i="2" s="1"/>
  <c r="AS498" i="2"/>
  <c r="AU477" i="2"/>
  <c r="AT477" i="2"/>
  <c r="AW477" i="2" s="1"/>
  <c r="AS477" i="2"/>
  <c r="AU456" i="2"/>
  <c r="AT456" i="2"/>
  <c r="AW456" i="2" s="1"/>
  <c r="AS456" i="2"/>
  <c r="AU434" i="2"/>
  <c r="AT434" i="2"/>
  <c r="AW434" i="2" s="1"/>
  <c r="AS434" i="2"/>
  <c r="AU413" i="2"/>
  <c r="AT413" i="2"/>
  <c r="AW413" i="2" s="1"/>
  <c r="AS413" i="2"/>
  <c r="AU392" i="2"/>
  <c r="AT392" i="2"/>
  <c r="AW392" i="2" s="1"/>
  <c r="AS392" i="2"/>
  <c r="AU370" i="2"/>
  <c r="AT370" i="2"/>
  <c r="AW370" i="2" s="1"/>
  <c r="AS370" i="2"/>
  <c r="AU349" i="2"/>
  <c r="AT349" i="2"/>
  <c r="AW349" i="2" s="1"/>
  <c r="AS349" i="2"/>
  <c r="AU328" i="2"/>
  <c r="AT328" i="2"/>
  <c r="AW328" i="2" s="1"/>
  <c r="AS328" i="2"/>
  <c r="AU306" i="2"/>
  <c r="AT306" i="2"/>
  <c r="AW306" i="2" s="1"/>
  <c r="AS306" i="2"/>
  <c r="AU285" i="2"/>
  <c r="AT285" i="2"/>
  <c r="AW285" i="2" s="1"/>
  <c r="AS285" i="2"/>
  <c r="AU264" i="2"/>
  <c r="AT264" i="2"/>
  <c r="AW264" i="2" s="1"/>
  <c r="AS264" i="2"/>
  <c r="AU242" i="2"/>
  <c r="AT242" i="2"/>
  <c r="AW242" i="2" s="1"/>
  <c r="AS242" i="2"/>
  <c r="AU221" i="2"/>
  <c r="AT221" i="2"/>
  <c r="AW221" i="2" s="1"/>
  <c r="AS221" i="2"/>
  <c r="AU200" i="2"/>
  <c r="AT200" i="2"/>
  <c r="AW200" i="2" s="1"/>
  <c r="AS200" i="2"/>
  <c r="AU178" i="2"/>
  <c r="AT178" i="2"/>
  <c r="AW178" i="2" s="1"/>
  <c r="AS178" i="2"/>
  <c r="AU157" i="2"/>
  <c r="AT157" i="2"/>
  <c r="AW157" i="2" s="1"/>
  <c r="AS157" i="2"/>
  <c r="AU136" i="2"/>
  <c r="AT136" i="2"/>
  <c r="AW136" i="2" s="1"/>
  <c r="AS136" i="2"/>
  <c r="AU114" i="2"/>
  <c r="AT114" i="2"/>
  <c r="AW114" i="2" s="1"/>
  <c r="AS114" i="2"/>
  <c r="AU93" i="2"/>
  <c r="AT93" i="2"/>
  <c r="AW93" i="2" s="1"/>
  <c r="AS93" i="2"/>
  <c r="AU72" i="2"/>
  <c r="AT72" i="2"/>
  <c r="AW72" i="2" s="1"/>
  <c r="AS72" i="2"/>
  <c r="AU50" i="2"/>
  <c r="AT50" i="2"/>
  <c r="AW50" i="2" s="1"/>
  <c r="AS50" i="2"/>
  <c r="AU29" i="2"/>
  <c r="AT29" i="2"/>
  <c r="AW29" i="2" s="1"/>
  <c r="AS29" i="2"/>
  <c r="AU959" i="2"/>
  <c r="AT959" i="2"/>
  <c r="AW959" i="2" s="1"/>
  <c r="AU923" i="2"/>
  <c r="AT923" i="2"/>
  <c r="AW923" i="2" s="1"/>
  <c r="AS923" i="2"/>
  <c r="AU855" i="2"/>
  <c r="AT819" i="2"/>
  <c r="AW819" i="2" s="1"/>
  <c r="AT783" i="2"/>
  <c r="AW783" i="2" s="1"/>
  <c r="AU747" i="2"/>
  <c r="AT747" i="2"/>
  <c r="AW747" i="2" s="1"/>
  <c r="AS747" i="2"/>
  <c r="AU707" i="2"/>
  <c r="AT707" i="2"/>
  <c r="AW707" i="2" s="1"/>
  <c r="AS707" i="2"/>
  <c r="AU671" i="2"/>
  <c r="AU575" i="2"/>
  <c r="AT575" i="2"/>
  <c r="AW575" i="2" s="1"/>
  <c r="AS575" i="2"/>
  <c r="AU167" i="2"/>
  <c r="AT167" i="2"/>
  <c r="AW167" i="2" s="1"/>
  <c r="AS167" i="2"/>
  <c r="AU119" i="2"/>
  <c r="AT119" i="2"/>
  <c r="AW119" i="2" s="1"/>
  <c r="AS119" i="2"/>
  <c r="AU994" i="2"/>
  <c r="AT994" i="2"/>
  <c r="AW994" i="2" s="1"/>
  <c r="AS994" i="2"/>
  <c r="AU115" i="2"/>
  <c r="AT115" i="2"/>
  <c r="AW115" i="2" s="1"/>
  <c r="AS115" i="2"/>
  <c r="AU938" i="2"/>
  <c r="AT938" i="2"/>
  <c r="AW938" i="2" s="1"/>
  <c r="AS938" i="2"/>
  <c r="AU890" i="2"/>
  <c r="AT890" i="2"/>
  <c r="AW890" i="2" s="1"/>
  <c r="AS890" i="2"/>
  <c r="AU832" i="2"/>
  <c r="AT832" i="2"/>
  <c r="AW832" i="2" s="1"/>
  <c r="AS832" i="2"/>
  <c r="AU773" i="2"/>
  <c r="AT773" i="2"/>
  <c r="AW773" i="2" s="1"/>
  <c r="AS773" i="2"/>
  <c r="AU714" i="2"/>
  <c r="AT714" i="2"/>
  <c r="AW714" i="2" s="1"/>
  <c r="AS714" i="2"/>
  <c r="AU656" i="2"/>
  <c r="AT656" i="2"/>
  <c r="AW656" i="2" s="1"/>
  <c r="AS656" i="2"/>
  <c r="AU602" i="2"/>
  <c r="AT602" i="2"/>
  <c r="AW602" i="2" s="1"/>
  <c r="AS602" i="2"/>
  <c r="AU544" i="2"/>
  <c r="AT544" i="2"/>
  <c r="AW544" i="2" s="1"/>
  <c r="AS544" i="2"/>
  <c r="AU485" i="2"/>
  <c r="AT485" i="2"/>
  <c r="AW485" i="2" s="1"/>
  <c r="AS485" i="2"/>
  <c r="AU426" i="2"/>
  <c r="AT426" i="2"/>
  <c r="AW426" i="2" s="1"/>
  <c r="AS426" i="2"/>
  <c r="AU368" i="2"/>
  <c r="AT368" i="2"/>
  <c r="AW368" i="2" s="1"/>
  <c r="AS368" i="2"/>
  <c r="AU314" i="2"/>
  <c r="AT314" i="2"/>
  <c r="AW314" i="2" s="1"/>
  <c r="AS314" i="2"/>
  <c r="AU250" i="2"/>
  <c r="AT250" i="2"/>
  <c r="AW250" i="2" s="1"/>
  <c r="AS250" i="2"/>
  <c r="AU202" i="2"/>
  <c r="AT202" i="2"/>
  <c r="AW202" i="2" s="1"/>
  <c r="AS202" i="2"/>
  <c r="AU144" i="2"/>
  <c r="AT144" i="2"/>
  <c r="AW144" i="2" s="1"/>
  <c r="AS144" i="2"/>
  <c r="AU85" i="2"/>
  <c r="AT85" i="2"/>
  <c r="AW85" i="2" s="1"/>
  <c r="AS85" i="2"/>
  <c r="AU26" i="2"/>
  <c r="AT26" i="2"/>
  <c r="AW26" i="2" s="1"/>
  <c r="AS26" i="2"/>
  <c r="AU950" i="2"/>
  <c r="AT950" i="2"/>
  <c r="AW950" i="2" s="1"/>
  <c r="AS950" i="2"/>
  <c r="AU996" i="2"/>
  <c r="AT996" i="2"/>
  <c r="AW996" i="2" s="1"/>
  <c r="AS996" i="2"/>
  <c r="AU964" i="2"/>
  <c r="AT964" i="2"/>
  <c r="AW964" i="2" s="1"/>
  <c r="AS964" i="2"/>
  <c r="AU934" i="2"/>
  <c r="AT934" i="2"/>
  <c r="AW934" i="2" s="1"/>
  <c r="AS934" i="2"/>
  <c r="AU913" i="2"/>
  <c r="AT913" i="2"/>
  <c r="AW913" i="2" s="1"/>
  <c r="AS913" i="2"/>
  <c r="AU892" i="2"/>
  <c r="AT892" i="2"/>
  <c r="AW892" i="2" s="1"/>
  <c r="AS892" i="2"/>
  <c r="AU870" i="2"/>
  <c r="AT870" i="2"/>
  <c r="AW870" i="2" s="1"/>
  <c r="AS870" i="2"/>
  <c r="AU849" i="2"/>
  <c r="AT849" i="2"/>
  <c r="AW849" i="2" s="1"/>
  <c r="AS849" i="2"/>
  <c r="AU828" i="2"/>
  <c r="AT828" i="2"/>
  <c r="AW828" i="2" s="1"/>
  <c r="AS828" i="2"/>
  <c r="AU806" i="2"/>
  <c r="AT806" i="2"/>
  <c r="AW806" i="2" s="1"/>
  <c r="AS806" i="2"/>
  <c r="AU785" i="2"/>
  <c r="AT785" i="2"/>
  <c r="AW785" i="2" s="1"/>
  <c r="AS785" i="2"/>
  <c r="AU764" i="2"/>
  <c r="AT764" i="2"/>
  <c r="AW764" i="2" s="1"/>
  <c r="AS764" i="2"/>
  <c r="AU742" i="2"/>
  <c r="AT742" i="2"/>
  <c r="AW742" i="2" s="1"/>
  <c r="AS742" i="2"/>
  <c r="AU721" i="2"/>
  <c r="AT721" i="2"/>
  <c r="AW721" i="2" s="1"/>
  <c r="AS721" i="2"/>
  <c r="AU700" i="2"/>
  <c r="AT700" i="2"/>
  <c r="AW700" i="2" s="1"/>
  <c r="AS700" i="2"/>
  <c r="AU678" i="2"/>
  <c r="AT678" i="2"/>
  <c r="AW678" i="2" s="1"/>
  <c r="AS678" i="2"/>
  <c r="AU657" i="2"/>
  <c r="AT657" i="2"/>
  <c r="AW657" i="2" s="1"/>
  <c r="AS657" i="2"/>
  <c r="AU636" i="2"/>
  <c r="AT636" i="2"/>
  <c r="AW636" i="2" s="1"/>
  <c r="AS636" i="2"/>
  <c r="AU614" i="2"/>
  <c r="AT614" i="2"/>
  <c r="AW614" i="2" s="1"/>
  <c r="AS614" i="2"/>
  <c r="AU593" i="2"/>
  <c r="AT593" i="2"/>
  <c r="AW593" i="2" s="1"/>
  <c r="AS593" i="2"/>
  <c r="AU572" i="2"/>
  <c r="AT572" i="2"/>
  <c r="AW572" i="2" s="1"/>
  <c r="AS572" i="2"/>
  <c r="AU550" i="2"/>
  <c r="AT550" i="2"/>
  <c r="AW550" i="2" s="1"/>
  <c r="AS550" i="2"/>
  <c r="AU529" i="2"/>
  <c r="AT529" i="2"/>
  <c r="AW529" i="2" s="1"/>
  <c r="AS529" i="2"/>
  <c r="AU508" i="2"/>
  <c r="AT508" i="2"/>
  <c r="AW508" i="2" s="1"/>
  <c r="AS508" i="2"/>
  <c r="AU486" i="2"/>
  <c r="AT486" i="2"/>
  <c r="AW486" i="2" s="1"/>
  <c r="AS486" i="2"/>
  <c r="AU465" i="2"/>
  <c r="AT465" i="2"/>
  <c r="AW465" i="2" s="1"/>
  <c r="AS465" i="2"/>
  <c r="AU444" i="2"/>
  <c r="AT444" i="2"/>
  <c r="AW444" i="2" s="1"/>
  <c r="AS444" i="2"/>
  <c r="AU422" i="2"/>
  <c r="AT422" i="2"/>
  <c r="AW422" i="2" s="1"/>
  <c r="AS422" i="2"/>
  <c r="AU401" i="2"/>
  <c r="AT401" i="2"/>
  <c r="AW401" i="2" s="1"/>
  <c r="AS401" i="2"/>
  <c r="AU380" i="2"/>
  <c r="AT380" i="2"/>
  <c r="AW380" i="2" s="1"/>
  <c r="AS380" i="2"/>
  <c r="AU358" i="2"/>
  <c r="AT358" i="2"/>
  <c r="AW358" i="2" s="1"/>
  <c r="AS358" i="2"/>
  <c r="AU337" i="2"/>
  <c r="AT337" i="2"/>
  <c r="AW337" i="2" s="1"/>
  <c r="AS337" i="2"/>
  <c r="AU316" i="2"/>
  <c r="AT316" i="2"/>
  <c r="AW316" i="2" s="1"/>
  <c r="AS316" i="2"/>
  <c r="AU294" i="2"/>
  <c r="AT294" i="2"/>
  <c r="AW294" i="2" s="1"/>
  <c r="AS294" i="2"/>
  <c r="AU273" i="2"/>
  <c r="AT273" i="2"/>
  <c r="AW273" i="2" s="1"/>
  <c r="AS273" i="2"/>
  <c r="AU252" i="2"/>
  <c r="AT252" i="2"/>
  <c r="AW252" i="2" s="1"/>
  <c r="AS252" i="2"/>
  <c r="AU230" i="2"/>
  <c r="AT230" i="2"/>
  <c r="AW230" i="2" s="1"/>
  <c r="AS230" i="2"/>
  <c r="AU209" i="2"/>
  <c r="AT209" i="2"/>
  <c r="AW209" i="2" s="1"/>
  <c r="AS209" i="2"/>
  <c r="AU188" i="2"/>
  <c r="AT188" i="2"/>
  <c r="AW188" i="2" s="1"/>
  <c r="AS188" i="2"/>
  <c r="AU166" i="2"/>
  <c r="AT166" i="2"/>
  <c r="AW166" i="2" s="1"/>
  <c r="AS166" i="2"/>
  <c r="AU145" i="2"/>
  <c r="AT145" i="2"/>
  <c r="AW145" i="2" s="1"/>
  <c r="AS145" i="2"/>
  <c r="AU124" i="2"/>
  <c r="AT124" i="2"/>
  <c r="AW124" i="2" s="1"/>
  <c r="AS124" i="2"/>
  <c r="AU102" i="2"/>
  <c r="AT102" i="2"/>
  <c r="AW102" i="2" s="1"/>
  <c r="AS102" i="2"/>
  <c r="AU81" i="2"/>
  <c r="AT81" i="2"/>
  <c r="AW81" i="2" s="1"/>
  <c r="AS81" i="2"/>
  <c r="AU60" i="2"/>
  <c r="AT60" i="2"/>
  <c r="AW60" i="2" s="1"/>
  <c r="AS60" i="2"/>
  <c r="AU38" i="2"/>
  <c r="AT38" i="2"/>
  <c r="AW38" i="2" s="1"/>
  <c r="AS38" i="2"/>
  <c r="AU17" i="2"/>
  <c r="AT17" i="2"/>
  <c r="AW17" i="2" s="1"/>
  <c r="AS17" i="2"/>
  <c r="AU943" i="2"/>
  <c r="AT943" i="2"/>
  <c r="AW943" i="2" s="1"/>
  <c r="AS943" i="2"/>
  <c r="AU875" i="2"/>
  <c r="AT875" i="2"/>
  <c r="AW875" i="2" s="1"/>
  <c r="AS875" i="2"/>
  <c r="AU807" i="2"/>
  <c r="AT807" i="2"/>
  <c r="AW807" i="2" s="1"/>
  <c r="AS807" i="2"/>
  <c r="AT703" i="2"/>
  <c r="AW703" i="2" s="1"/>
  <c r="AU667" i="2"/>
  <c r="AT667" i="2"/>
  <c r="AW667" i="2" s="1"/>
  <c r="AS667" i="2"/>
  <c r="AU615" i="2"/>
  <c r="AU175" i="2"/>
  <c r="AU127" i="2"/>
  <c r="AT127" i="2"/>
  <c r="AW127" i="2" s="1"/>
  <c r="AS127" i="2"/>
  <c r="AU243" i="2"/>
  <c r="AT243" i="2"/>
  <c r="AW243" i="2" s="1"/>
  <c r="AS243" i="2"/>
  <c r="AU947" i="2"/>
  <c r="AT947" i="2"/>
  <c r="AW947" i="2" s="1"/>
  <c r="AS947" i="2"/>
  <c r="AU880" i="2"/>
  <c r="AT880" i="2"/>
  <c r="AW880" i="2" s="1"/>
  <c r="AS880" i="2"/>
  <c r="AU826" i="2"/>
  <c r="AT826" i="2"/>
  <c r="AW826" i="2" s="1"/>
  <c r="AS826" i="2"/>
  <c r="AU768" i="2"/>
  <c r="AT768" i="2"/>
  <c r="AW768" i="2" s="1"/>
  <c r="AS768" i="2"/>
  <c r="AU709" i="2"/>
  <c r="AT709" i="2"/>
  <c r="AW709" i="2" s="1"/>
  <c r="AS709" i="2"/>
  <c r="AU650" i="2"/>
  <c r="AT650" i="2"/>
  <c r="AW650" i="2" s="1"/>
  <c r="AS650" i="2"/>
  <c r="AU592" i="2"/>
  <c r="AT592" i="2"/>
  <c r="AW592" i="2" s="1"/>
  <c r="AS592" i="2"/>
  <c r="AU538" i="2"/>
  <c r="AT538" i="2"/>
  <c r="AW538" i="2" s="1"/>
  <c r="AS538" i="2"/>
  <c r="AU480" i="2"/>
  <c r="AT480" i="2"/>
  <c r="AW480" i="2" s="1"/>
  <c r="AS480" i="2"/>
  <c r="AU416" i="2"/>
  <c r="AT416" i="2"/>
  <c r="AW416" i="2" s="1"/>
  <c r="AS416" i="2"/>
  <c r="AU362" i="2"/>
  <c r="AT362" i="2"/>
  <c r="AW362" i="2" s="1"/>
  <c r="AS362" i="2"/>
  <c r="AU304" i="2"/>
  <c r="AT304" i="2"/>
  <c r="AW304" i="2" s="1"/>
  <c r="AS304" i="2"/>
  <c r="AU245" i="2"/>
  <c r="AT245" i="2"/>
  <c r="AW245" i="2" s="1"/>
  <c r="AS245" i="2"/>
  <c r="AU181" i="2"/>
  <c r="AT181" i="2"/>
  <c r="AW181" i="2" s="1"/>
  <c r="AS181" i="2"/>
  <c r="AU122" i="2"/>
  <c r="AT122" i="2"/>
  <c r="AW122" i="2" s="1"/>
  <c r="AS122" i="2"/>
  <c r="AU64" i="2"/>
  <c r="AT64" i="2"/>
  <c r="AW64" i="2" s="1"/>
  <c r="AS64" i="2"/>
  <c r="AU1009" i="2"/>
  <c r="AT1009" i="2"/>
  <c r="AW1009" i="2" s="1"/>
  <c r="AS1009" i="2"/>
  <c r="AU958" i="2"/>
  <c r="AT958" i="2"/>
  <c r="AW958" i="2" s="1"/>
  <c r="AS958" i="2"/>
  <c r="AU910" i="2"/>
  <c r="AT910" i="2"/>
  <c r="AW910" i="2" s="1"/>
  <c r="AS910" i="2"/>
  <c r="AU889" i="2"/>
  <c r="AT889" i="2"/>
  <c r="AW889" i="2" s="1"/>
  <c r="AS889" i="2"/>
  <c r="AU868" i="2"/>
  <c r="AT868" i="2"/>
  <c r="AW868" i="2" s="1"/>
  <c r="AS868" i="2"/>
  <c r="AU846" i="2"/>
  <c r="AT846" i="2"/>
  <c r="AW846" i="2" s="1"/>
  <c r="AS846" i="2"/>
  <c r="AU825" i="2"/>
  <c r="AT825" i="2"/>
  <c r="AW825" i="2" s="1"/>
  <c r="AS825" i="2"/>
  <c r="AU804" i="2"/>
  <c r="AT804" i="2"/>
  <c r="AW804" i="2" s="1"/>
  <c r="AS804" i="2"/>
  <c r="AU782" i="2"/>
  <c r="AT782" i="2"/>
  <c r="AW782" i="2" s="1"/>
  <c r="AS782" i="2"/>
  <c r="AU761" i="2"/>
  <c r="AT761" i="2"/>
  <c r="AW761" i="2" s="1"/>
  <c r="AS761" i="2"/>
  <c r="AU740" i="2"/>
  <c r="AT740" i="2"/>
  <c r="AW740" i="2" s="1"/>
  <c r="AS740" i="2"/>
  <c r="AU718" i="2"/>
  <c r="AT718" i="2"/>
  <c r="AW718" i="2" s="1"/>
  <c r="AS718" i="2"/>
  <c r="AU697" i="2"/>
  <c r="AT697" i="2"/>
  <c r="AW697" i="2" s="1"/>
  <c r="AS697" i="2"/>
  <c r="AU676" i="2"/>
  <c r="AT676" i="2"/>
  <c r="AW676" i="2" s="1"/>
  <c r="AS676" i="2"/>
  <c r="AU654" i="2"/>
  <c r="AT654" i="2"/>
  <c r="AW654" i="2" s="1"/>
  <c r="AS654" i="2"/>
  <c r="AU633" i="2"/>
  <c r="AT633" i="2"/>
  <c r="AW633" i="2" s="1"/>
  <c r="AS633" i="2"/>
  <c r="AU612" i="2"/>
  <c r="AT612" i="2"/>
  <c r="AW612" i="2" s="1"/>
  <c r="AS612" i="2"/>
  <c r="AU590" i="2"/>
  <c r="AT590" i="2"/>
  <c r="AW590" i="2" s="1"/>
  <c r="AS590" i="2"/>
  <c r="AU569" i="2"/>
  <c r="AT569" i="2"/>
  <c r="AW569" i="2" s="1"/>
  <c r="AS569" i="2"/>
  <c r="AU548" i="2"/>
  <c r="AT548" i="2"/>
  <c r="AW548" i="2" s="1"/>
  <c r="AS548" i="2"/>
  <c r="AU526" i="2"/>
  <c r="AT526" i="2"/>
  <c r="AW526" i="2" s="1"/>
  <c r="AS526" i="2"/>
  <c r="AU505" i="2"/>
  <c r="AT505" i="2"/>
  <c r="AW505" i="2" s="1"/>
  <c r="AS505" i="2"/>
  <c r="AU484" i="2"/>
  <c r="AT484" i="2"/>
  <c r="AW484" i="2" s="1"/>
  <c r="AS484" i="2"/>
  <c r="AU462" i="2"/>
  <c r="AT462" i="2"/>
  <c r="AW462" i="2" s="1"/>
  <c r="AS462" i="2"/>
  <c r="AU441" i="2"/>
  <c r="AT441" i="2"/>
  <c r="AW441" i="2" s="1"/>
  <c r="AS441" i="2"/>
  <c r="AU420" i="2"/>
  <c r="AT420" i="2"/>
  <c r="AW420" i="2" s="1"/>
  <c r="AS420" i="2"/>
  <c r="AU398" i="2"/>
  <c r="AT398" i="2"/>
  <c r="AW398" i="2" s="1"/>
  <c r="AS398" i="2"/>
  <c r="AU377" i="2"/>
  <c r="AT377" i="2"/>
  <c r="AW377" i="2" s="1"/>
  <c r="AS377" i="2"/>
  <c r="AU356" i="2"/>
  <c r="AT356" i="2"/>
  <c r="AW356" i="2" s="1"/>
  <c r="AS356" i="2"/>
  <c r="AU334" i="2"/>
  <c r="AT334" i="2"/>
  <c r="AW334" i="2" s="1"/>
  <c r="AS334" i="2"/>
  <c r="AU313" i="2"/>
  <c r="AT313" i="2"/>
  <c r="AW313" i="2" s="1"/>
  <c r="AS313" i="2"/>
  <c r="AU292" i="2"/>
  <c r="AT292" i="2"/>
  <c r="AW292" i="2" s="1"/>
  <c r="AS292" i="2"/>
  <c r="AU270" i="2"/>
  <c r="AT270" i="2"/>
  <c r="AW270" i="2" s="1"/>
  <c r="AS270" i="2"/>
  <c r="AU249" i="2"/>
  <c r="AT249" i="2"/>
  <c r="AW249" i="2" s="1"/>
  <c r="AS249" i="2"/>
  <c r="AU228" i="2"/>
  <c r="AT228" i="2"/>
  <c r="AW228" i="2" s="1"/>
  <c r="AS228" i="2"/>
  <c r="AU206" i="2"/>
  <c r="AT206" i="2"/>
  <c r="AW206" i="2" s="1"/>
  <c r="AS206" i="2"/>
  <c r="AU185" i="2"/>
  <c r="AT185" i="2"/>
  <c r="AW185" i="2" s="1"/>
  <c r="AS185" i="2"/>
  <c r="AU164" i="2"/>
  <c r="AT164" i="2"/>
  <c r="AW164" i="2" s="1"/>
  <c r="AS164" i="2"/>
  <c r="AU142" i="2"/>
  <c r="AT142" i="2"/>
  <c r="AW142" i="2" s="1"/>
  <c r="AS142" i="2"/>
  <c r="AU121" i="2"/>
  <c r="AT121" i="2"/>
  <c r="AW121" i="2" s="1"/>
  <c r="AS121" i="2"/>
  <c r="AU100" i="2"/>
  <c r="AT100" i="2"/>
  <c r="AW100" i="2" s="1"/>
  <c r="AS100" i="2"/>
  <c r="AU78" i="2"/>
  <c r="AT78" i="2"/>
  <c r="AW78" i="2" s="1"/>
  <c r="AS78" i="2"/>
  <c r="AU57" i="2"/>
  <c r="AT57" i="2"/>
  <c r="AW57" i="2" s="1"/>
  <c r="AS57" i="2"/>
  <c r="AU36" i="2"/>
  <c r="AT36" i="2"/>
  <c r="AW36" i="2" s="1"/>
  <c r="AS36" i="2"/>
  <c r="AT999" i="2"/>
  <c r="AW999" i="2" s="1"/>
  <c r="AS999" i="2"/>
  <c r="AU647" i="2"/>
  <c r="AU922" i="2"/>
  <c r="AT922" i="2"/>
  <c r="AW922" i="2" s="1"/>
  <c r="AS922" i="2"/>
  <c r="AU842" i="2"/>
  <c r="AT842" i="2"/>
  <c r="AW842" i="2" s="1"/>
  <c r="AS842" i="2"/>
  <c r="AU762" i="2"/>
  <c r="AT762" i="2"/>
  <c r="AW762" i="2" s="1"/>
  <c r="AS762" i="2"/>
  <c r="AU682" i="2"/>
  <c r="AT682" i="2"/>
  <c r="AW682" i="2" s="1"/>
  <c r="AS682" i="2"/>
  <c r="AU597" i="2"/>
  <c r="AT597" i="2"/>
  <c r="AW597" i="2" s="1"/>
  <c r="AS597" i="2"/>
  <c r="AU517" i="2"/>
  <c r="AT517" i="2"/>
  <c r="AW517" i="2" s="1"/>
  <c r="AS517" i="2"/>
  <c r="AU442" i="2"/>
  <c r="AT442" i="2"/>
  <c r="AW442" i="2" s="1"/>
  <c r="AS442" i="2"/>
  <c r="AU352" i="2"/>
  <c r="AT352" i="2"/>
  <c r="AW352" i="2" s="1"/>
  <c r="AS352" i="2"/>
  <c r="AU277" i="2"/>
  <c r="AT277" i="2"/>
  <c r="AW277" i="2" s="1"/>
  <c r="AS277" i="2"/>
  <c r="AU197" i="2"/>
  <c r="AT197" i="2"/>
  <c r="AW197" i="2" s="1"/>
  <c r="AS197" i="2"/>
  <c r="AU117" i="2"/>
  <c r="AT117" i="2"/>
  <c r="AW117" i="2" s="1"/>
  <c r="AS117" i="2"/>
  <c r="AU32" i="2"/>
  <c r="AT32" i="2"/>
  <c r="AW32" i="2" s="1"/>
  <c r="AS32" i="2"/>
  <c r="AU972" i="2"/>
  <c r="AT972" i="2"/>
  <c r="AW972" i="2" s="1"/>
  <c r="AS972" i="2"/>
  <c r="AU1005" i="2"/>
  <c r="AT1005" i="2"/>
  <c r="AW1005" i="2" s="1"/>
  <c r="AS1005" i="2"/>
  <c r="AU973" i="2"/>
  <c r="AT973" i="2"/>
  <c r="AW973" i="2" s="1"/>
  <c r="AS973" i="2"/>
  <c r="AU942" i="2"/>
  <c r="AT942" i="2"/>
  <c r="AW942" i="2" s="1"/>
  <c r="AS942" i="2"/>
  <c r="AU920" i="2"/>
  <c r="AT920" i="2"/>
  <c r="AW920" i="2" s="1"/>
  <c r="AS920" i="2"/>
  <c r="AU898" i="2"/>
  <c r="AT898" i="2"/>
  <c r="AW898" i="2" s="1"/>
  <c r="AS898" i="2"/>
  <c r="AU877" i="2"/>
  <c r="AT877" i="2"/>
  <c r="AW877" i="2" s="1"/>
  <c r="AS877" i="2"/>
  <c r="AU856" i="2"/>
  <c r="AT856" i="2"/>
  <c r="AW856" i="2" s="1"/>
  <c r="AS856" i="2"/>
  <c r="AU834" i="2"/>
  <c r="AT834" i="2"/>
  <c r="AW834" i="2" s="1"/>
  <c r="AS834" i="2"/>
  <c r="AU813" i="2"/>
  <c r="AT813" i="2"/>
  <c r="AW813" i="2" s="1"/>
  <c r="AS813" i="2"/>
  <c r="AU792" i="2"/>
  <c r="AT792" i="2"/>
  <c r="AW792" i="2" s="1"/>
  <c r="AS792" i="2"/>
  <c r="AU770" i="2"/>
  <c r="AT770" i="2"/>
  <c r="AW770" i="2" s="1"/>
  <c r="AS770" i="2"/>
  <c r="AU749" i="2"/>
  <c r="AT749" i="2"/>
  <c r="AW749" i="2" s="1"/>
  <c r="AS749" i="2"/>
  <c r="AU728" i="2"/>
  <c r="AT728" i="2"/>
  <c r="AW728" i="2" s="1"/>
  <c r="AS728" i="2"/>
  <c r="AU706" i="2"/>
  <c r="AT706" i="2"/>
  <c r="AW706" i="2" s="1"/>
  <c r="AS706" i="2"/>
  <c r="AU685" i="2"/>
  <c r="AT685" i="2"/>
  <c r="AW685" i="2" s="1"/>
  <c r="AS685" i="2"/>
  <c r="AU664" i="2"/>
  <c r="AT664" i="2"/>
  <c r="AW664" i="2" s="1"/>
  <c r="AS664" i="2"/>
  <c r="AU642" i="2"/>
  <c r="AT642" i="2"/>
  <c r="AW642" i="2" s="1"/>
  <c r="AS642" i="2"/>
  <c r="AU621" i="2"/>
  <c r="AT621" i="2"/>
  <c r="AW621" i="2" s="1"/>
  <c r="AS621" i="2"/>
  <c r="AU600" i="2"/>
  <c r="AT600" i="2"/>
  <c r="AW600" i="2" s="1"/>
  <c r="AS600" i="2"/>
  <c r="AU578" i="2"/>
  <c r="AT578" i="2"/>
  <c r="AW578" i="2" s="1"/>
  <c r="AS578" i="2"/>
  <c r="AU557" i="2"/>
  <c r="AT557" i="2"/>
  <c r="AW557" i="2" s="1"/>
  <c r="AS557" i="2"/>
  <c r="AU536" i="2"/>
  <c r="AT536" i="2"/>
  <c r="AW536" i="2" s="1"/>
  <c r="AS536" i="2"/>
  <c r="AU514" i="2"/>
  <c r="AT514" i="2"/>
  <c r="AW514" i="2" s="1"/>
  <c r="AS514" i="2"/>
  <c r="AU493" i="2"/>
  <c r="AT493" i="2"/>
  <c r="AW493" i="2" s="1"/>
  <c r="AS493" i="2"/>
  <c r="AU472" i="2"/>
  <c r="AT472" i="2"/>
  <c r="AW472" i="2" s="1"/>
  <c r="AS472" i="2"/>
  <c r="AU450" i="2"/>
  <c r="AT450" i="2"/>
  <c r="AW450" i="2" s="1"/>
  <c r="AS450" i="2"/>
  <c r="AU429" i="2"/>
  <c r="AT429" i="2"/>
  <c r="AW429" i="2" s="1"/>
  <c r="AS429" i="2"/>
  <c r="AU408" i="2"/>
  <c r="AT408" i="2"/>
  <c r="AW408" i="2" s="1"/>
  <c r="AS408" i="2"/>
  <c r="AU386" i="2"/>
  <c r="AT386" i="2"/>
  <c r="AW386" i="2" s="1"/>
  <c r="AS386" i="2"/>
  <c r="AU365" i="2"/>
  <c r="AT365" i="2"/>
  <c r="AW365" i="2" s="1"/>
  <c r="AS365" i="2"/>
  <c r="AU344" i="2"/>
  <c r="AT344" i="2"/>
  <c r="AW344" i="2" s="1"/>
  <c r="AS344" i="2"/>
  <c r="AU322" i="2"/>
  <c r="AT322" i="2"/>
  <c r="AW322" i="2" s="1"/>
  <c r="AS322" i="2"/>
  <c r="AU301" i="2"/>
  <c r="AT301" i="2"/>
  <c r="AW301" i="2" s="1"/>
  <c r="AS301" i="2"/>
  <c r="AU280" i="2"/>
  <c r="AT280" i="2"/>
  <c r="AW280" i="2" s="1"/>
  <c r="AS280" i="2"/>
  <c r="AU258" i="2"/>
  <c r="AT258" i="2"/>
  <c r="AW258" i="2" s="1"/>
  <c r="AS258" i="2"/>
  <c r="AU237" i="2"/>
  <c r="AT237" i="2"/>
  <c r="AW237" i="2" s="1"/>
  <c r="AS237" i="2"/>
  <c r="AU216" i="2"/>
  <c r="AT216" i="2"/>
  <c r="AW216" i="2" s="1"/>
  <c r="AS216" i="2"/>
  <c r="AU194" i="2"/>
  <c r="AT194" i="2"/>
  <c r="AW194" i="2" s="1"/>
  <c r="AS194" i="2"/>
  <c r="AU173" i="2"/>
  <c r="AT173" i="2"/>
  <c r="AW173" i="2" s="1"/>
  <c r="AS173" i="2"/>
  <c r="AU152" i="2"/>
  <c r="AT152" i="2"/>
  <c r="AW152" i="2" s="1"/>
  <c r="AS152" i="2"/>
  <c r="AU130" i="2"/>
  <c r="AT130" i="2"/>
  <c r="AW130" i="2" s="1"/>
  <c r="AS130" i="2"/>
  <c r="AU109" i="2"/>
  <c r="AT109" i="2"/>
  <c r="AW109" i="2" s="1"/>
  <c r="AS109" i="2"/>
  <c r="AU88" i="2"/>
  <c r="AT88" i="2"/>
  <c r="AW88" i="2" s="1"/>
  <c r="AS88" i="2"/>
  <c r="AU66" i="2"/>
  <c r="AT66" i="2"/>
  <c r="AW66" i="2" s="1"/>
  <c r="AS66" i="2"/>
  <c r="AU45" i="2"/>
  <c r="AT45" i="2"/>
  <c r="AW45" i="2" s="1"/>
  <c r="AS45" i="2"/>
  <c r="AU24" i="2"/>
  <c r="AT24" i="2"/>
  <c r="AW24" i="2" s="1"/>
  <c r="AS24" i="2"/>
  <c r="AU983" i="2"/>
  <c r="AT983" i="2"/>
  <c r="AW983" i="2" s="1"/>
  <c r="AU655" i="2"/>
  <c r="AU611" i="2"/>
  <c r="AS103" i="2"/>
  <c r="AU962" i="2"/>
  <c r="AT962" i="2"/>
  <c r="AW962" i="2" s="1"/>
  <c r="AS962" i="2"/>
  <c r="AU1001" i="2"/>
  <c r="AT1001" i="2"/>
  <c r="AW1001" i="2" s="1"/>
  <c r="AS1001" i="2"/>
  <c r="AU928" i="2"/>
  <c r="AT928" i="2"/>
  <c r="AW928" i="2" s="1"/>
  <c r="AS928" i="2"/>
  <c r="AU874" i="2"/>
  <c r="AT874" i="2"/>
  <c r="AW874" i="2" s="1"/>
  <c r="AS874" i="2"/>
  <c r="AU816" i="2"/>
  <c r="AT816" i="2"/>
  <c r="AW816" i="2" s="1"/>
  <c r="AS816" i="2"/>
  <c r="AU757" i="2"/>
  <c r="AT757" i="2"/>
  <c r="AW757" i="2" s="1"/>
  <c r="AS757" i="2"/>
  <c r="AU698" i="2"/>
  <c r="AT698" i="2"/>
  <c r="AW698" i="2" s="1"/>
  <c r="AS698" i="2"/>
  <c r="AU645" i="2"/>
  <c r="AT645" i="2"/>
  <c r="AW645" i="2" s="1"/>
  <c r="AS645" i="2"/>
  <c r="AU586" i="2"/>
  <c r="AT586" i="2"/>
  <c r="AW586" i="2" s="1"/>
  <c r="AS586" i="2"/>
  <c r="AU528" i="2"/>
  <c r="AT528" i="2"/>
  <c r="AW528" i="2" s="1"/>
  <c r="AS528" i="2"/>
  <c r="AU464" i="2"/>
  <c r="AT464" i="2"/>
  <c r="AW464" i="2" s="1"/>
  <c r="AS464" i="2"/>
  <c r="AU410" i="2"/>
  <c r="AT410" i="2"/>
  <c r="AW410" i="2" s="1"/>
  <c r="AS410" i="2"/>
  <c r="AU357" i="2"/>
  <c r="AT357" i="2"/>
  <c r="AW357" i="2" s="1"/>
  <c r="AS357" i="2"/>
  <c r="AU298" i="2"/>
  <c r="AT298" i="2"/>
  <c r="AW298" i="2" s="1"/>
  <c r="AS298" i="2"/>
  <c r="AU240" i="2"/>
  <c r="AT240" i="2"/>
  <c r="AW240" i="2" s="1"/>
  <c r="AS240" i="2"/>
  <c r="AU186" i="2"/>
  <c r="AT186" i="2"/>
  <c r="AW186" i="2" s="1"/>
  <c r="AS186" i="2"/>
  <c r="AU128" i="2"/>
  <c r="AT128" i="2"/>
  <c r="AW128" i="2" s="1"/>
  <c r="AS128" i="2"/>
  <c r="AU69" i="2"/>
  <c r="AT69" i="2"/>
  <c r="AW69" i="2" s="1"/>
  <c r="AS69" i="2"/>
  <c r="AU998" i="2"/>
  <c r="AT998" i="2"/>
  <c r="AW998" i="2" s="1"/>
  <c r="AS998" i="2"/>
  <c r="AU915" i="2"/>
  <c r="AU986" i="2"/>
  <c r="AT986" i="2"/>
  <c r="AW986" i="2" s="1"/>
  <c r="AS986" i="2"/>
  <c r="AU954" i="2"/>
  <c r="AT954" i="2"/>
  <c r="AW954" i="2" s="1"/>
  <c r="AS954" i="2"/>
  <c r="AU929" i="2"/>
  <c r="AT929" i="2"/>
  <c r="AW929" i="2" s="1"/>
  <c r="AS929" i="2"/>
  <c r="AU908" i="2"/>
  <c r="AT908" i="2"/>
  <c r="AW908" i="2" s="1"/>
  <c r="AS908" i="2"/>
  <c r="AU886" i="2"/>
  <c r="AT886" i="2"/>
  <c r="AW886" i="2" s="1"/>
  <c r="AS886" i="2"/>
  <c r="AU865" i="2"/>
  <c r="AT865" i="2"/>
  <c r="AW865" i="2" s="1"/>
  <c r="AS865" i="2"/>
  <c r="AU844" i="2"/>
  <c r="AT844" i="2"/>
  <c r="AW844" i="2" s="1"/>
  <c r="AS844" i="2"/>
  <c r="AU822" i="2"/>
  <c r="AT822" i="2"/>
  <c r="AW822" i="2" s="1"/>
  <c r="AS822" i="2"/>
  <c r="AU801" i="2"/>
  <c r="AT801" i="2"/>
  <c r="AW801" i="2" s="1"/>
  <c r="AS801" i="2"/>
  <c r="AU780" i="2"/>
  <c r="AT780" i="2"/>
  <c r="AW780" i="2" s="1"/>
  <c r="AS780" i="2"/>
  <c r="AU758" i="2"/>
  <c r="AT758" i="2"/>
  <c r="AW758" i="2" s="1"/>
  <c r="AS758" i="2"/>
  <c r="AU737" i="2"/>
  <c r="AT737" i="2"/>
  <c r="AW737" i="2" s="1"/>
  <c r="AS737" i="2"/>
  <c r="AU716" i="2"/>
  <c r="AT716" i="2"/>
  <c r="AW716" i="2" s="1"/>
  <c r="AS716" i="2"/>
  <c r="AU694" i="2"/>
  <c r="AT694" i="2"/>
  <c r="AW694" i="2" s="1"/>
  <c r="AS694" i="2"/>
  <c r="AU673" i="2"/>
  <c r="AT673" i="2"/>
  <c r="AW673" i="2" s="1"/>
  <c r="AS673" i="2"/>
  <c r="AU652" i="2"/>
  <c r="AT652" i="2"/>
  <c r="AW652" i="2" s="1"/>
  <c r="AS652" i="2"/>
  <c r="AU630" i="2"/>
  <c r="AT630" i="2"/>
  <c r="AW630" i="2" s="1"/>
  <c r="AS630" i="2"/>
  <c r="AU609" i="2"/>
  <c r="AT609" i="2"/>
  <c r="AW609" i="2" s="1"/>
  <c r="AS609" i="2"/>
  <c r="AU588" i="2"/>
  <c r="AT588" i="2"/>
  <c r="AW588" i="2" s="1"/>
  <c r="AS588" i="2"/>
  <c r="AU566" i="2"/>
  <c r="AT566" i="2"/>
  <c r="AW566" i="2" s="1"/>
  <c r="AS566" i="2"/>
  <c r="AU545" i="2"/>
  <c r="AT545" i="2"/>
  <c r="AW545" i="2" s="1"/>
  <c r="AS545" i="2"/>
  <c r="AU524" i="2"/>
  <c r="AT524" i="2"/>
  <c r="AW524" i="2" s="1"/>
  <c r="AS524" i="2"/>
  <c r="AU502" i="2"/>
  <c r="AT502" i="2"/>
  <c r="AW502" i="2" s="1"/>
  <c r="AS502" i="2"/>
  <c r="AU481" i="2"/>
  <c r="AT481" i="2"/>
  <c r="AW481" i="2" s="1"/>
  <c r="AS481" i="2"/>
  <c r="AU460" i="2"/>
  <c r="AT460" i="2"/>
  <c r="AW460" i="2" s="1"/>
  <c r="AS460" i="2"/>
  <c r="AU438" i="2"/>
  <c r="AT438" i="2"/>
  <c r="AW438" i="2" s="1"/>
  <c r="AS438" i="2"/>
  <c r="AU417" i="2"/>
  <c r="AT417" i="2"/>
  <c r="AW417" i="2" s="1"/>
  <c r="AS417" i="2"/>
  <c r="AU396" i="2"/>
  <c r="AT396" i="2"/>
  <c r="AW396" i="2" s="1"/>
  <c r="AS396" i="2"/>
  <c r="AU374" i="2"/>
  <c r="AT374" i="2"/>
  <c r="AW374" i="2" s="1"/>
  <c r="AS374" i="2"/>
  <c r="AU353" i="2"/>
  <c r="AT353" i="2"/>
  <c r="AW353" i="2" s="1"/>
  <c r="AS353" i="2"/>
  <c r="AU332" i="2"/>
  <c r="AT332" i="2"/>
  <c r="AW332" i="2" s="1"/>
  <c r="AS332" i="2"/>
  <c r="AU310" i="2"/>
  <c r="AT310" i="2"/>
  <c r="AW310" i="2" s="1"/>
  <c r="AS310" i="2"/>
  <c r="AU289" i="2"/>
  <c r="AT289" i="2"/>
  <c r="AW289" i="2" s="1"/>
  <c r="AS289" i="2"/>
  <c r="AU268" i="2"/>
  <c r="AT268" i="2"/>
  <c r="AW268" i="2" s="1"/>
  <c r="AS268" i="2"/>
  <c r="AU246" i="2"/>
  <c r="AT246" i="2"/>
  <c r="AW246" i="2" s="1"/>
  <c r="AS246" i="2"/>
  <c r="AU225" i="2"/>
  <c r="AT225" i="2"/>
  <c r="AW225" i="2" s="1"/>
  <c r="AS225" i="2"/>
  <c r="AU204" i="2"/>
  <c r="AT204" i="2"/>
  <c r="AW204" i="2" s="1"/>
  <c r="AS204" i="2"/>
  <c r="AU182" i="2"/>
  <c r="AT182" i="2"/>
  <c r="AW182" i="2" s="1"/>
  <c r="AS182" i="2"/>
  <c r="AU161" i="2"/>
  <c r="AT161" i="2"/>
  <c r="AW161" i="2" s="1"/>
  <c r="AS161" i="2"/>
  <c r="AU140" i="2"/>
  <c r="AT140" i="2"/>
  <c r="AW140" i="2" s="1"/>
  <c r="AS140" i="2"/>
  <c r="AU118" i="2"/>
  <c r="AT118" i="2"/>
  <c r="AW118" i="2" s="1"/>
  <c r="AS118" i="2"/>
  <c r="AU97" i="2"/>
  <c r="AT97" i="2"/>
  <c r="AW97" i="2" s="1"/>
  <c r="AS97" i="2"/>
  <c r="AU76" i="2"/>
  <c r="AT76" i="2"/>
  <c r="AW76" i="2" s="1"/>
  <c r="AS76" i="2"/>
  <c r="AU54" i="2"/>
  <c r="AT54" i="2"/>
  <c r="AW54" i="2" s="1"/>
  <c r="AS54" i="2"/>
  <c r="AU33" i="2"/>
  <c r="AT33" i="2"/>
  <c r="AW33" i="2" s="1"/>
  <c r="AS33" i="2"/>
  <c r="AS735" i="2"/>
  <c r="AU63" i="2"/>
  <c r="AU1010" i="2"/>
  <c r="AT1010" i="2"/>
  <c r="AW1010" i="2" s="1"/>
  <c r="AS1010" i="2"/>
  <c r="AU1008" i="2"/>
  <c r="AT1008" i="2"/>
  <c r="AW1008" i="2" s="1"/>
  <c r="AS1008" i="2"/>
  <c r="AU933" i="2"/>
  <c r="AT933" i="2"/>
  <c r="AW933" i="2" s="1"/>
  <c r="AS933" i="2"/>
  <c r="AU869" i="2"/>
  <c r="AT869" i="2"/>
  <c r="AW869" i="2" s="1"/>
  <c r="AS869" i="2"/>
  <c r="AU810" i="2"/>
  <c r="AT810" i="2"/>
  <c r="AW810" i="2" s="1"/>
  <c r="AS810" i="2"/>
  <c r="AU752" i="2"/>
  <c r="AT752" i="2"/>
  <c r="AW752" i="2" s="1"/>
  <c r="AS752" i="2"/>
  <c r="AU693" i="2"/>
  <c r="AT693" i="2"/>
  <c r="AW693" i="2" s="1"/>
  <c r="AS693" i="2"/>
  <c r="AU634" i="2"/>
  <c r="AT634" i="2"/>
  <c r="AW634" i="2" s="1"/>
  <c r="AS634" i="2"/>
  <c r="AU581" i="2"/>
  <c r="AT581" i="2"/>
  <c r="AW581" i="2" s="1"/>
  <c r="AS581" i="2"/>
  <c r="AU522" i="2"/>
  <c r="AT522" i="2"/>
  <c r="AW522" i="2" s="1"/>
  <c r="AS522" i="2"/>
  <c r="AU469" i="2"/>
  <c r="AT469" i="2"/>
  <c r="AW469" i="2" s="1"/>
  <c r="AS469" i="2"/>
  <c r="AU405" i="2"/>
  <c r="AT405" i="2"/>
  <c r="AW405" i="2" s="1"/>
  <c r="AS405" i="2"/>
  <c r="AU346" i="2"/>
  <c r="AT346" i="2"/>
  <c r="AW346" i="2" s="1"/>
  <c r="AS346" i="2"/>
  <c r="AU288" i="2"/>
  <c r="AT288" i="2"/>
  <c r="AW288" i="2" s="1"/>
  <c r="AS288" i="2"/>
  <c r="AU229" i="2"/>
  <c r="AT229" i="2"/>
  <c r="AW229" i="2" s="1"/>
  <c r="AS229" i="2"/>
  <c r="AU165" i="2"/>
  <c r="AT165" i="2"/>
  <c r="AW165" i="2" s="1"/>
  <c r="AS165" i="2"/>
  <c r="AU106" i="2"/>
  <c r="AT106" i="2"/>
  <c r="AW106" i="2" s="1"/>
  <c r="AS106" i="2"/>
  <c r="AU48" i="2"/>
  <c r="AT48" i="2"/>
  <c r="AW48" i="2" s="1"/>
  <c r="AS48" i="2"/>
  <c r="AU926" i="2"/>
  <c r="AT926" i="2"/>
  <c r="AW926" i="2" s="1"/>
  <c r="AS926" i="2"/>
  <c r="AU862" i="2"/>
  <c r="AT862" i="2"/>
  <c r="AW862" i="2" s="1"/>
  <c r="AS862" i="2"/>
  <c r="AU820" i="2"/>
  <c r="AT820" i="2"/>
  <c r="AW820" i="2" s="1"/>
  <c r="AS820" i="2"/>
  <c r="AU798" i="2"/>
  <c r="AT798" i="2"/>
  <c r="AW798" i="2" s="1"/>
  <c r="AS798" i="2"/>
  <c r="AU777" i="2"/>
  <c r="AT777" i="2"/>
  <c r="AW777" i="2" s="1"/>
  <c r="AS777" i="2"/>
  <c r="AU756" i="2"/>
  <c r="AT756" i="2"/>
  <c r="AW756" i="2" s="1"/>
  <c r="AS756" i="2"/>
  <c r="AU734" i="2"/>
  <c r="AT734" i="2"/>
  <c r="AW734" i="2" s="1"/>
  <c r="AS734" i="2"/>
  <c r="AU713" i="2"/>
  <c r="AT713" i="2"/>
  <c r="AW713" i="2" s="1"/>
  <c r="AS713" i="2"/>
  <c r="AU692" i="2"/>
  <c r="AT692" i="2"/>
  <c r="AW692" i="2" s="1"/>
  <c r="AS692" i="2"/>
  <c r="AU670" i="2"/>
  <c r="AT670" i="2"/>
  <c r="AW670" i="2" s="1"/>
  <c r="AS670" i="2"/>
  <c r="AU649" i="2"/>
  <c r="AT649" i="2"/>
  <c r="AW649" i="2" s="1"/>
  <c r="AS649" i="2"/>
  <c r="AU628" i="2"/>
  <c r="AT628" i="2"/>
  <c r="AW628" i="2" s="1"/>
  <c r="AS628" i="2"/>
  <c r="AU606" i="2"/>
  <c r="AT606" i="2"/>
  <c r="AW606" i="2" s="1"/>
  <c r="AS606" i="2"/>
  <c r="AU585" i="2"/>
  <c r="AT585" i="2"/>
  <c r="AW585" i="2" s="1"/>
  <c r="AS585" i="2"/>
  <c r="AU564" i="2"/>
  <c r="AT564" i="2"/>
  <c r="AW564" i="2" s="1"/>
  <c r="AS564" i="2"/>
  <c r="AU542" i="2"/>
  <c r="AT542" i="2"/>
  <c r="AW542" i="2" s="1"/>
  <c r="AS542" i="2"/>
  <c r="AU521" i="2"/>
  <c r="AT521" i="2"/>
  <c r="AW521" i="2" s="1"/>
  <c r="AS521" i="2"/>
  <c r="AU500" i="2"/>
  <c r="AT500" i="2"/>
  <c r="AW500" i="2" s="1"/>
  <c r="AS500" i="2"/>
  <c r="AU478" i="2"/>
  <c r="AT478" i="2"/>
  <c r="AW478" i="2" s="1"/>
  <c r="AS478" i="2"/>
  <c r="AU457" i="2"/>
  <c r="AT457" i="2"/>
  <c r="AW457" i="2" s="1"/>
  <c r="AS457" i="2"/>
  <c r="AU436" i="2"/>
  <c r="AT436" i="2"/>
  <c r="AW436" i="2" s="1"/>
  <c r="AS436" i="2"/>
  <c r="AU414" i="2"/>
  <c r="AT414" i="2"/>
  <c r="AW414" i="2" s="1"/>
  <c r="AS414" i="2"/>
  <c r="AU393" i="2"/>
  <c r="AT393" i="2"/>
  <c r="AW393" i="2" s="1"/>
  <c r="AS393" i="2"/>
  <c r="AU372" i="2"/>
  <c r="AT372" i="2"/>
  <c r="AW372" i="2" s="1"/>
  <c r="AS372" i="2"/>
  <c r="AU350" i="2"/>
  <c r="AT350" i="2"/>
  <c r="AW350" i="2" s="1"/>
  <c r="AS350" i="2"/>
  <c r="AU329" i="2"/>
  <c r="AT329" i="2"/>
  <c r="AW329" i="2" s="1"/>
  <c r="AS329" i="2"/>
  <c r="AU308" i="2"/>
  <c r="AT308" i="2"/>
  <c r="AW308" i="2" s="1"/>
  <c r="AS308" i="2"/>
  <c r="AU286" i="2"/>
  <c r="AT286" i="2"/>
  <c r="AW286" i="2" s="1"/>
  <c r="AS286" i="2"/>
  <c r="AU265" i="2"/>
  <c r="AT265" i="2"/>
  <c r="AW265" i="2" s="1"/>
  <c r="AS265" i="2"/>
  <c r="AU244" i="2"/>
  <c r="AT244" i="2"/>
  <c r="AW244" i="2" s="1"/>
  <c r="AS244" i="2"/>
  <c r="AU222" i="2"/>
  <c r="AT222" i="2"/>
  <c r="AW222" i="2" s="1"/>
  <c r="AS222" i="2"/>
  <c r="AU201" i="2"/>
  <c r="AT201" i="2"/>
  <c r="AW201" i="2" s="1"/>
  <c r="AS201" i="2"/>
  <c r="AU180" i="2"/>
  <c r="AT180" i="2"/>
  <c r="AW180" i="2" s="1"/>
  <c r="AS180" i="2"/>
  <c r="AU158" i="2"/>
  <c r="AT158" i="2"/>
  <c r="AW158" i="2" s="1"/>
  <c r="AS158" i="2"/>
  <c r="AU137" i="2"/>
  <c r="AT137" i="2"/>
  <c r="AW137" i="2" s="1"/>
  <c r="AS137" i="2"/>
  <c r="AU116" i="2"/>
  <c r="AT116" i="2"/>
  <c r="AW116" i="2" s="1"/>
  <c r="AS116" i="2"/>
  <c r="AU94" i="2"/>
  <c r="AT94" i="2"/>
  <c r="AW94" i="2" s="1"/>
  <c r="AS94" i="2"/>
  <c r="AU73" i="2"/>
  <c r="AT73" i="2"/>
  <c r="AW73" i="2" s="1"/>
  <c r="AS73" i="2"/>
  <c r="AU52" i="2"/>
  <c r="AT52" i="2"/>
  <c r="AW52" i="2" s="1"/>
  <c r="AS52" i="2"/>
  <c r="AU30" i="2"/>
  <c r="AT30" i="2"/>
  <c r="AW30" i="2" s="1"/>
  <c r="AS30" i="2"/>
  <c r="AS391" i="2"/>
  <c r="AU978" i="2"/>
  <c r="AT978" i="2"/>
  <c r="AW978" i="2" s="1"/>
  <c r="AS978" i="2"/>
  <c r="AU906" i="2"/>
  <c r="AT906" i="2"/>
  <c r="AW906" i="2" s="1"/>
  <c r="AS906" i="2"/>
  <c r="AU821" i="2"/>
  <c r="AT821" i="2"/>
  <c r="AW821" i="2" s="1"/>
  <c r="AS821" i="2"/>
  <c r="AU741" i="2"/>
  <c r="AT741" i="2"/>
  <c r="AW741" i="2" s="1"/>
  <c r="AS741" i="2"/>
  <c r="AU661" i="2"/>
  <c r="AT661" i="2"/>
  <c r="AW661" i="2" s="1"/>
  <c r="AS661" i="2"/>
  <c r="AU576" i="2"/>
  <c r="AT576" i="2"/>
  <c r="AW576" i="2" s="1"/>
  <c r="AS576" i="2"/>
  <c r="AU490" i="2"/>
  <c r="AT490" i="2"/>
  <c r="AW490" i="2" s="1"/>
  <c r="AS490" i="2"/>
  <c r="AU421" i="2"/>
  <c r="AT421" i="2"/>
  <c r="AW421" i="2" s="1"/>
  <c r="AS421" i="2"/>
  <c r="AU330" i="2"/>
  <c r="AT330" i="2"/>
  <c r="AW330" i="2" s="1"/>
  <c r="AS330" i="2"/>
  <c r="AU256" i="2"/>
  <c r="AT256" i="2"/>
  <c r="AW256" i="2" s="1"/>
  <c r="AS256" i="2"/>
  <c r="AU176" i="2"/>
  <c r="AT176" i="2"/>
  <c r="AW176" i="2" s="1"/>
  <c r="AS176" i="2"/>
  <c r="AU96" i="2"/>
  <c r="AT96" i="2"/>
  <c r="AW96" i="2" s="1"/>
  <c r="AS96" i="2"/>
  <c r="AU956" i="2"/>
  <c r="AT956" i="2"/>
  <c r="AW956" i="2" s="1"/>
  <c r="AS956" i="2"/>
  <c r="AU997" i="2"/>
  <c r="AT997" i="2"/>
  <c r="AW997" i="2" s="1"/>
  <c r="AS997" i="2"/>
  <c r="AU965" i="2"/>
  <c r="AT965" i="2"/>
  <c r="AW965" i="2" s="1"/>
  <c r="AS965" i="2"/>
  <c r="AU936" i="2"/>
  <c r="AT936" i="2"/>
  <c r="AW936" i="2" s="1"/>
  <c r="AS936" i="2"/>
  <c r="AU914" i="2"/>
  <c r="AT914" i="2"/>
  <c r="AW914" i="2" s="1"/>
  <c r="AS914" i="2"/>
  <c r="AU893" i="2"/>
  <c r="AT893" i="2"/>
  <c r="AW893" i="2" s="1"/>
  <c r="AS893" i="2"/>
  <c r="AU872" i="2"/>
  <c r="AT872" i="2"/>
  <c r="AW872" i="2" s="1"/>
  <c r="AS872" i="2"/>
  <c r="AU850" i="2"/>
  <c r="AT850" i="2"/>
  <c r="AW850" i="2" s="1"/>
  <c r="AS850" i="2"/>
  <c r="AU829" i="2"/>
  <c r="AT829" i="2"/>
  <c r="AW829" i="2" s="1"/>
  <c r="AS829" i="2"/>
  <c r="AU808" i="2"/>
  <c r="AT808" i="2"/>
  <c r="AW808" i="2" s="1"/>
  <c r="AS808" i="2"/>
  <c r="AU786" i="2"/>
  <c r="AT786" i="2"/>
  <c r="AW786" i="2" s="1"/>
  <c r="AS786" i="2"/>
  <c r="AU765" i="2"/>
  <c r="AT765" i="2"/>
  <c r="AW765" i="2" s="1"/>
  <c r="AS765" i="2"/>
  <c r="AU744" i="2"/>
  <c r="AT744" i="2"/>
  <c r="AW744" i="2" s="1"/>
  <c r="AS744" i="2"/>
  <c r="AU722" i="2"/>
  <c r="AT722" i="2"/>
  <c r="AW722" i="2" s="1"/>
  <c r="AS722" i="2"/>
  <c r="AU701" i="2"/>
  <c r="AT701" i="2"/>
  <c r="AW701" i="2" s="1"/>
  <c r="AS701" i="2"/>
  <c r="AU680" i="2"/>
  <c r="AT680" i="2"/>
  <c r="AW680" i="2" s="1"/>
  <c r="AS680" i="2"/>
  <c r="AU658" i="2"/>
  <c r="AT658" i="2"/>
  <c r="AW658" i="2" s="1"/>
  <c r="AS658" i="2"/>
  <c r="AU637" i="2"/>
  <c r="AT637" i="2"/>
  <c r="AW637" i="2" s="1"/>
  <c r="AS637" i="2"/>
  <c r="AU616" i="2"/>
  <c r="AT616" i="2"/>
  <c r="AW616" i="2" s="1"/>
  <c r="AS616" i="2"/>
  <c r="AU594" i="2"/>
  <c r="AT594" i="2"/>
  <c r="AW594" i="2" s="1"/>
  <c r="AS594" i="2"/>
  <c r="AU573" i="2"/>
  <c r="AT573" i="2"/>
  <c r="AW573" i="2" s="1"/>
  <c r="AS573" i="2"/>
  <c r="AU552" i="2"/>
  <c r="AT552" i="2"/>
  <c r="AW552" i="2" s="1"/>
  <c r="AS552" i="2"/>
  <c r="AU530" i="2"/>
  <c r="AT530" i="2"/>
  <c r="AW530" i="2" s="1"/>
  <c r="AS530" i="2"/>
  <c r="AU509" i="2"/>
  <c r="AT509" i="2"/>
  <c r="AW509" i="2" s="1"/>
  <c r="AS509" i="2"/>
  <c r="AU488" i="2"/>
  <c r="AT488" i="2"/>
  <c r="AW488" i="2" s="1"/>
  <c r="AS488" i="2"/>
  <c r="AU466" i="2"/>
  <c r="AT466" i="2"/>
  <c r="AW466" i="2" s="1"/>
  <c r="AS466" i="2"/>
  <c r="AU445" i="2"/>
  <c r="AT445" i="2"/>
  <c r="AW445" i="2" s="1"/>
  <c r="AS445" i="2"/>
  <c r="AU424" i="2"/>
  <c r="AT424" i="2"/>
  <c r="AW424" i="2" s="1"/>
  <c r="AS424" i="2"/>
  <c r="AU402" i="2"/>
  <c r="AT402" i="2"/>
  <c r="AW402" i="2" s="1"/>
  <c r="AS402" i="2"/>
  <c r="AU381" i="2"/>
  <c r="AT381" i="2"/>
  <c r="AW381" i="2" s="1"/>
  <c r="AS381" i="2"/>
  <c r="AU360" i="2"/>
  <c r="AT360" i="2"/>
  <c r="AW360" i="2" s="1"/>
  <c r="AS360" i="2"/>
  <c r="AU338" i="2"/>
  <c r="AT338" i="2"/>
  <c r="AW338" i="2" s="1"/>
  <c r="AS338" i="2"/>
  <c r="AU317" i="2"/>
  <c r="AT317" i="2"/>
  <c r="AW317" i="2" s="1"/>
  <c r="AS317" i="2"/>
  <c r="AU296" i="2"/>
  <c r="AT296" i="2"/>
  <c r="AW296" i="2" s="1"/>
  <c r="AS296" i="2"/>
  <c r="AU274" i="2"/>
  <c r="AT274" i="2"/>
  <c r="AW274" i="2" s="1"/>
  <c r="AS274" i="2"/>
  <c r="AU253" i="2"/>
  <c r="AT253" i="2"/>
  <c r="AW253" i="2" s="1"/>
  <c r="AS253" i="2"/>
  <c r="AU232" i="2"/>
  <c r="AT232" i="2"/>
  <c r="AW232" i="2" s="1"/>
  <c r="AS232" i="2"/>
  <c r="AU210" i="2"/>
  <c r="AT210" i="2"/>
  <c r="AW210" i="2" s="1"/>
  <c r="AS210" i="2"/>
  <c r="AU189" i="2"/>
  <c r="AT189" i="2"/>
  <c r="AW189" i="2" s="1"/>
  <c r="AS189" i="2"/>
  <c r="AU168" i="2"/>
  <c r="AT168" i="2"/>
  <c r="AW168" i="2" s="1"/>
  <c r="AS168" i="2"/>
  <c r="AU146" i="2"/>
  <c r="AT146" i="2"/>
  <c r="AW146" i="2" s="1"/>
  <c r="AS146" i="2"/>
  <c r="AU125" i="2"/>
  <c r="AT125" i="2"/>
  <c r="AW125" i="2" s="1"/>
  <c r="AS125" i="2"/>
  <c r="AU104" i="2"/>
  <c r="AT104" i="2"/>
  <c r="AW104" i="2" s="1"/>
  <c r="AS104" i="2"/>
  <c r="AU82" i="2"/>
  <c r="AT82" i="2"/>
  <c r="AW82" i="2" s="1"/>
  <c r="AS82" i="2"/>
  <c r="AU61" i="2"/>
  <c r="AT61" i="2"/>
  <c r="AW61" i="2" s="1"/>
  <c r="AS61" i="2"/>
  <c r="AU40" i="2"/>
  <c r="AT40" i="2"/>
  <c r="AW40" i="2" s="1"/>
  <c r="AS40" i="2"/>
  <c r="AU18" i="2"/>
  <c r="AT18" i="2"/>
  <c r="AW18" i="2" s="1"/>
  <c r="AS18" i="2"/>
  <c r="AU975" i="2"/>
  <c r="AT975" i="2"/>
  <c r="AW975" i="2" s="1"/>
  <c r="AS975" i="2"/>
  <c r="AU939" i="2"/>
  <c r="AS939" i="2"/>
  <c r="AT767" i="2"/>
  <c r="AW767" i="2" s="1"/>
  <c r="AU851" i="2"/>
  <c r="AT851" i="2"/>
  <c r="AW851" i="2" s="1"/>
  <c r="AS851" i="2"/>
  <c r="AU976" i="2"/>
  <c r="AT976" i="2"/>
  <c r="AW976" i="2" s="1"/>
  <c r="AS976" i="2"/>
  <c r="AU912" i="2"/>
  <c r="AT912" i="2"/>
  <c r="AW912" i="2" s="1"/>
  <c r="AS912" i="2"/>
  <c r="AU858" i="2"/>
  <c r="AT858" i="2"/>
  <c r="AW858" i="2" s="1"/>
  <c r="AS858" i="2"/>
  <c r="AU805" i="2"/>
  <c r="AT805" i="2"/>
  <c r="AW805" i="2" s="1"/>
  <c r="AS805" i="2"/>
  <c r="AU746" i="2"/>
  <c r="AT746" i="2"/>
  <c r="AW746" i="2" s="1"/>
  <c r="AS746" i="2"/>
  <c r="AU688" i="2"/>
  <c r="AT688" i="2"/>
  <c r="AW688" i="2" s="1"/>
  <c r="AS688" i="2"/>
  <c r="AU629" i="2"/>
  <c r="AT629" i="2"/>
  <c r="AW629" i="2" s="1"/>
  <c r="AS629" i="2"/>
  <c r="AU570" i="2"/>
  <c r="AT570" i="2"/>
  <c r="AW570" i="2" s="1"/>
  <c r="AS570" i="2"/>
  <c r="AU512" i="2"/>
  <c r="AT512" i="2"/>
  <c r="AW512" i="2" s="1"/>
  <c r="AS512" i="2"/>
  <c r="AU453" i="2"/>
  <c r="AT453" i="2"/>
  <c r="AW453" i="2" s="1"/>
  <c r="AS453" i="2"/>
  <c r="AU394" i="2"/>
  <c r="AT394" i="2"/>
  <c r="AW394" i="2" s="1"/>
  <c r="AS394" i="2"/>
  <c r="AU341" i="2"/>
  <c r="AT341" i="2"/>
  <c r="AW341" i="2" s="1"/>
  <c r="AS341" i="2"/>
  <c r="AU282" i="2"/>
  <c r="AT282" i="2"/>
  <c r="AW282" i="2" s="1"/>
  <c r="AS282" i="2"/>
  <c r="AU224" i="2"/>
  <c r="AT224" i="2"/>
  <c r="AW224" i="2" s="1"/>
  <c r="AS224" i="2"/>
  <c r="AU170" i="2"/>
  <c r="AT170" i="2"/>
  <c r="AW170" i="2" s="1"/>
  <c r="AS170" i="2"/>
  <c r="AU112" i="2"/>
  <c r="AT112" i="2"/>
  <c r="AW112" i="2" s="1"/>
  <c r="AS112" i="2"/>
  <c r="AU58" i="2"/>
  <c r="AT58" i="2"/>
  <c r="AW58" i="2" s="1"/>
  <c r="AS58" i="2"/>
  <c r="AU982" i="2"/>
  <c r="AT982" i="2"/>
  <c r="AW982" i="2" s="1"/>
  <c r="AS982" i="2"/>
  <c r="AU980" i="2"/>
  <c r="AT980" i="2"/>
  <c r="AW980" i="2" s="1"/>
  <c r="AS980" i="2"/>
  <c r="AU948" i="2"/>
  <c r="AT948" i="2"/>
  <c r="AW948" i="2" s="1"/>
  <c r="AS948" i="2"/>
  <c r="AU924" i="2"/>
  <c r="AT924" i="2"/>
  <c r="AW924" i="2" s="1"/>
  <c r="AS924" i="2"/>
  <c r="AU902" i="2"/>
  <c r="AT902" i="2"/>
  <c r="AW902" i="2" s="1"/>
  <c r="AS902" i="2"/>
  <c r="AU881" i="2"/>
  <c r="AT881" i="2"/>
  <c r="AW881" i="2" s="1"/>
  <c r="AS881" i="2"/>
  <c r="AU860" i="2"/>
  <c r="AT860" i="2"/>
  <c r="AW860" i="2" s="1"/>
  <c r="AS860" i="2"/>
  <c r="AU838" i="2"/>
  <c r="AT838" i="2"/>
  <c r="AW838" i="2" s="1"/>
  <c r="AS838" i="2"/>
  <c r="AU817" i="2"/>
  <c r="AT817" i="2"/>
  <c r="AW817" i="2" s="1"/>
  <c r="AS817" i="2"/>
  <c r="AU796" i="2"/>
  <c r="AT796" i="2"/>
  <c r="AW796" i="2" s="1"/>
  <c r="AS796" i="2"/>
  <c r="AU774" i="2"/>
  <c r="AT774" i="2"/>
  <c r="AW774" i="2" s="1"/>
  <c r="AS774" i="2"/>
  <c r="AU753" i="2"/>
  <c r="AT753" i="2"/>
  <c r="AW753" i="2" s="1"/>
  <c r="AS753" i="2"/>
  <c r="AU732" i="2"/>
  <c r="AT732" i="2"/>
  <c r="AW732" i="2" s="1"/>
  <c r="AS732" i="2"/>
  <c r="AU710" i="2"/>
  <c r="AT710" i="2"/>
  <c r="AW710" i="2" s="1"/>
  <c r="AS710" i="2"/>
  <c r="AU689" i="2"/>
  <c r="AT689" i="2"/>
  <c r="AW689" i="2" s="1"/>
  <c r="AS689" i="2"/>
  <c r="AU668" i="2"/>
  <c r="AT668" i="2"/>
  <c r="AW668" i="2" s="1"/>
  <c r="AS668" i="2"/>
  <c r="AU646" i="2"/>
  <c r="AT646" i="2"/>
  <c r="AW646" i="2" s="1"/>
  <c r="AS646" i="2"/>
  <c r="AU625" i="2"/>
  <c r="AT625" i="2"/>
  <c r="AW625" i="2" s="1"/>
  <c r="AS625" i="2"/>
  <c r="AU604" i="2"/>
  <c r="AT604" i="2"/>
  <c r="AW604" i="2" s="1"/>
  <c r="AS604" i="2"/>
  <c r="AU582" i="2"/>
  <c r="AT582" i="2"/>
  <c r="AW582" i="2" s="1"/>
  <c r="AS582" i="2"/>
  <c r="AU561" i="2"/>
  <c r="AT561" i="2"/>
  <c r="AW561" i="2" s="1"/>
  <c r="AS561" i="2"/>
  <c r="AU540" i="2"/>
  <c r="AT540" i="2"/>
  <c r="AW540" i="2" s="1"/>
  <c r="AS540" i="2"/>
  <c r="AU518" i="2"/>
  <c r="AT518" i="2"/>
  <c r="AW518" i="2" s="1"/>
  <c r="AS518" i="2"/>
  <c r="AU497" i="2"/>
  <c r="AT497" i="2"/>
  <c r="AW497" i="2" s="1"/>
  <c r="AS497" i="2"/>
  <c r="AU476" i="2"/>
  <c r="AT476" i="2"/>
  <c r="AW476" i="2" s="1"/>
  <c r="AS476" i="2"/>
  <c r="AU454" i="2"/>
  <c r="AT454" i="2"/>
  <c r="AW454" i="2" s="1"/>
  <c r="AS454" i="2"/>
  <c r="AU433" i="2"/>
  <c r="AT433" i="2"/>
  <c r="AW433" i="2" s="1"/>
  <c r="AS433" i="2"/>
  <c r="AU412" i="2"/>
  <c r="AT412" i="2"/>
  <c r="AW412" i="2" s="1"/>
  <c r="AS412" i="2"/>
  <c r="AU390" i="2"/>
  <c r="AT390" i="2"/>
  <c r="AW390" i="2" s="1"/>
  <c r="AS390" i="2"/>
  <c r="AU369" i="2"/>
  <c r="AT369" i="2"/>
  <c r="AW369" i="2" s="1"/>
  <c r="AS369" i="2"/>
  <c r="AU348" i="2"/>
  <c r="AT348" i="2"/>
  <c r="AW348" i="2" s="1"/>
  <c r="AS348" i="2"/>
  <c r="AU326" i="2"/>
  <c r="AT326" i="2"/>
  <c r="AW326" i="2" s="1"/>
  <c r="AS326" i="2"/>
  <c r="AU305" i="2"/>
  <c r="AT305" i="2"/>
  <c r="AW305" i="2" s="1"/>
  <c r="AS305" i="2"/>
  <c r="AU284" i="2"/>
  <c r="AT284" i="2"/>
  <c r="AW284" i="2" s="1"/>
  <c r="AS284" i="2"/>
  <c r="AU262" i="2"/>
  <c r="AT262" i="2"/>
  <c r="AW262" i="2" s="1"/>
  <c r="AS262" i="2"/>
  <c r="AU241" i="2"/>
  <c r="AT241" i="2"/>
  <c r="AW241" i="2" s="1"/>
  <c r="AS241" i="2"/>
  <c r="AU220" i="2"/>
  <c r="AT220" i="2"/>
  <c r="AW220" i="2" s="1"/>
  <c r="AS220" i="2"/>
  <c r="AU198" i="2"/>
  <c r="AT198" i="2"/>
  <c r="AW198" i="2" s="1"/>
  <c r="AS198" i="2"/>
  <c r="AU177" i="2"/>
  <c r="AT177" i="2"/>
  <c r="AW177" i="2" s="1"/>
  <c r="AS177" i="2"/>
  <c r="AU156" i="2"/>
  <c r="AT156" i="2"/>
  <c r="AW156" i="2" s="1"/>
  <c r="AS156" i="2"/>
  <c r="AU134" i="2"/>
  <c r="AT134" i="2"/>
  <c r="AW134" i="2" s="1"/>
  <c r="AS134" i="2"/>
  <c r="AU113" i="2"/>
  <c r="AT113" i="2"/>
  <c r="AW113" i="2" s="1"/>
  <c r="AS113" i="2"/>
  <c r="AU92" i="2"/>
  <c r="AT92" i="2"/>
  <c r="AW92" i="2" s="1"/>
  <c r="AS92" i="2"/>
  <c r="AU70" i="2"/>
  <c r="AT70" i="2"/>
  <c r="AW70" i="2" s="1"/>
  <c r="AS70" i="2"/>
  <c r="AU49" i="2"/>
  <c r="AT49" i="2"/>
  <c r="AW49" i="2" s="1"/>
  <c r="AS49" i="2"/>
  <c r="AU28" i="2"/>
  <c r="AT28" i="2"/>
  <c r="AW28" i="2" s="1"/>
  <c r="AS28" i="2"/>
  <c r="AU891" i="2"/>
  <c r="AT891" i="2"/>
  <c r="AW891" i="2" s="1"/>
  <c r="AS891" i="2"/>
  <c r="AU859" i="2"/>
  <c r="AT859" i="2"/>
  <c r="AW859" i="2" s="1"/>
  <c r="AS859" i="2"/>
  <c r="AU823" i="2"/>
  <c r="AT823" i="2"/>
  <c r="AW823" i="2" s="1"/>
  <c r="AS823" i="2"/>
  <c r="AU791" i="2"/>
  <c r="AS791" i="2"/>
  <c r="AS687" i="2"/>
  <c r="AU946" i="2"/>
  <c r="AT946" i="2"/>
  <c r="AW946" i="2" s="1"/>
  <c r="AS946" i="2"/>
  <c r="AU992" i="2"/>
  <c r="AT992" i="2"/>
  <c r="AW992" i="2" s="1"/>
  <c r="AS992" i="2"/>
  <c r="AU917" i="2"/>
  <c r="AT917" i="2"/>
  <c r="AW917" i="2" s="1"/>
  <c r="AS917" i="2"/>
  <c r="AU853" i="2"/>
  <c r="AT853" i="2"/>
  <c r="AW853" i="2" s="1"/>
  <c r="AS853" i="2"/>
  <c r="AU794" i="2"/>
  <c r="AT794" i="2"/>
  <c r="AW794" i="2" s="1"/>
  <c r="AS794" i="2"/>
  <c r="AU736" i="2"/>
  <c r="AT736" i="2"/>
  <c r="AW736" i="2" s="1"/>
  <c r="AS736" i="2"/>
  <c r="AU677" i="2"/>
  <c r="AT677" i="2"/>
  <c r="AW677" i="2" s="1"/>
  <c r="AS677" i="2"/>
  <c r="AU624" i="2"/>
  <c r="AT624" i="2"/>
  <c r="AW624" i="2" s="1"/>
  <c r="AS624" i="2"/>
  <c r="AU565" i="2"/>
  <c r="AT565" i="2"/>
  <c r="AW565" i="2" s="1"/>
  <c r="AS565" i="2"/>
  <c r="AU506" i="2"/>
  <c r="AT506" i="2"/>
  <c r="AW506" i="2" s="1"/>
  <c r="AS506" i="2"/>
  <c r="AU448" i="2"/>
  <c r="AT448" i="2"/>
  <c r="AW448" i="2" s="1"/>
  <c r="AS448" i="2"/>
  <c r="AU389" i="2"/>
  <c r="AT389" i="2"/>
  <c r="AW389" i="2" s="1"/>
  <c r="AS389" i="2"/>
  <c r="AU336" i="2"/>
  <c r="AT336" i="2"/>
  <c r="AW336" i="2" s="1"/>
  <c r="AS336" i="2"/>
  <c r="AU272" i="2"/>
  <c r="AT272" i="2"/>
  <c r="AW272" i="2" s="1"/>
  <c r="AS272" i="2"/>
  <c r="AU208" i="2"/>
  <c r="AT208" i="2"/>
  <c r="AW208" i="2" s="1"/>
  <c r="AS208" i="2"/>
  <c r="AU149" i="2"/>
  <c r="AT149" i="2"/>
  <c r="AW149" i="2" s="1"/>
  <c r="AS149" i="2"/>
  <c r="AU90" i="2"/>
  <c r="AT90" i="2"/>
  <c r="AW90" i="2" s="1"/>
  <c r="AS90" i="2"/>
  <c r="AU37" i="2"/>
  <c r="AT37" i="2"/>
  <c r="AW37" i="2" s="1"/>
  <c r="AS37" i="2"/>
  <c r="AL958" i="2"/>
  <c r="AP958" i="2"/>
  <c r="AN958" i="2"/>
  <c r="AO958" i="2" s="1"/>
  <c r="AL889" i="2"/>
  <c r="AP889" i="2"/>
  <c r="AN889" i="2"/>
  <c r="AO889" i="2" s="1"/>
  <c r="AL825" i="2"/>
  <c r="AP825" i="2"/>
  <c r="AN825" i="2"/>
  <c r="AO825" i="2" s="1"/>
  <c r="AL761" i="2"/>
  <c r="AP761" i="2"/>
  <c r="AN761" i="2"/>
  <c r="AO761" i="2" s="1"/>
  <c r="AL718" i="2"/>
  <c r="AP718" i="2"/>
  <c r="AN718" i="2"/>
  <c r="AO718" i="2" s="1"/>
  <c r="AL654" i="2"/>
  <c r="AP654" i="2"/>
  <c r="AN654" i="2"/>
  <c r="AO654" i="2" s="1"/>
  <c r="AL590" i="2"/>
  <c r="AP590" i="2"/>
  <c r="AN590" i="2"/>
  <c r="AO590" i="2" s="1"/>
  <c r="AL548" i="2"/>
  <c r="AP548" i="2"/>
  <c r="AN548" i="2"/>
  <c r="AO548" i="2" s="1"/>
  <c r="AL484" i="2"/>
  <c r="AP484" i="2"/>
  <c r="AN484" i="2"/>
  <c r="AO484" i="2" s="1"/>
  <c r="AL420" i="2"/>
  <c r="AP420" i="2"/>
  <c r="AN420" i="2"/>
  <c r="AO420" i="2" s="1"/>
  <c r="AL377" i="2"/>
  <c r="AP377" i="2"/>
  <c r="AN377" i="2"/>
  <c r="AO377" i="2" s="1"/>
  <c r="AL313" i="2"/>
  <c r="AP313" i="2"/>
  <c r="AN313" i="2"/>
  <c r="AO313" i="2" s="1"/>
  <c r="AL249" i="2"/>
  <c r="AP249" i="2"/>
  <c r="AN249" i="2"/>
  <c r="AO249" i="2" s="1"/>
  <c r="AL206" i="2"/>
  <c r="AP206" i="2"/>
  <c r="AN206" i="2"/>
  <c r="AO206" i="2" s="1"/>
  <c r="AL142" i="2"/>
  <c r="AP142" i="2"/>
  <c r="AN142" i="2"/>
  <c r="AO142" i="2" s="1"/>
  <c r="AL100" i="2"/>
  <c r="AP100" i="2"/>
  <c r="AN100" i="2"/>
  <c r="AO100" i="2" s="1"/>
  <c r="AL36" i="2"/>
  <c r="AP36" i="2"/>
  <c r="AN36" i="2"/>
  <c r="AO36" i="2" s="1"/>
  <c r="AL842" i="2"/>
  <c r="AN842" i="2"/>
  <c r="AO842" i="2" s="1"/>
  <c r="AP842" i="2"/>
  <c r="AL682" i="2"/>
  <c r="AP682" i="2"/>
  <c r="AN682" i="2"/>
  <c r="AO682" i="2" s="1"/>
  <c r="AL442" i="2"/>
  <c r="AP442" i="2"/>
  <c r="AN442" i="2"/>
  <c r="AO442" i="2" s="1"/>
  <c r="AL277" i="2"/>
  <c r="AP277" i="2"/>
  <c r="AN277" i="2"/>
  <c r="AO277" i="2" s="1"/>
  <c r="AL32" i="2"/>
  <c r="AP32" i="2"/>
  <c r="AN32" i="2"/>
  <c r="AO32" i="2" s="1"/>
  <c r="AP467" i="2"/>
  <c r="AL942" i="2"/>
  <c r="AP942" i="2"/>
  <c r="AN942" i="2"/>
  <c r="AO942" i="2" s="1"/>
  <c r="AL877" i="2"/>
  <c r="AP877" i="2"/>
  <c r="AN877" i="2"/>
  <c r="AO877" i="2" s="1"/>
  <c r="AL834" i="2"/>
  <c r="AP834" i="2"/>
  <c r="AN834" i="2"/>
  <c r="AO834" i="2" s="1"/>
  <c r="AL770" i="2"/>
  <c r="AP770" i="2"/>
  <c r="AN770" i="2"/>
  <c r="AO770" i="2" s="1"/>
  <c r="AL728" i="2"/>
  <c r="AP728" i="2"/>
  <c r="AN728" i="2"/>
  <c r="AO728" i="2" s="1"/>
  <c r="AL664" i="2"/>
  <c r="AP664" i="2"/>
  <c r="AN664" i="2"/>
  <c r="AO664" i="2" s="1"/>
  <c r="AL578" i="2"/>
  <c r="AP578" i="2"/>
  <c r="AN578" i="2"/>
  <c r="AO578" i="2" s="1"/>
  <c r="AL536" i="2"/>
  <c r="AP536" i="2"/>
  <c r="AN536" i="2"/>
  <c r="AO536" i="2" s="1"/>
  <c r="AL472" i="2"/>
  <c r="AP472" i="2"/>
  <c r="AN472" i="2"/>
  <c r="AO472" i="2" s="1"/>
  <c r="AL408" i="2"/>
  <c r="AP408" i="2"/>
  <c r="AN408" i="2"/>
  <c r="AO408" i="2" s="1"/>
  <c r="AL344" i="2"/>
  <c r="AP344" i="2"/>
  <c r="AN344" i="2"/>
  <c r="AO344" i="2" s="1"/>
  <c r="AL301" i="2"/>
  <c r="AP301" i="2"/>
  <c r="AN301" i="2"/>
  <c r="AO301" i="2" s="1"/>
  <c r="AL258" i="2"/>
  <c r="AP258" i="2"/>
  <c r="AN258" i="2"/>
  <c r="AO258" i="2" s="1"/>
  <c r="AL194" i="2"/>
  <c r="AP194" i="2"/>
  <c r="AN194" i="2"/>
  <c r="AO194" i="2" s="1"/>
  <c r="AL152" i="2"/>
  <c r="AP152" i="2"/>
  <c r="AN152" i="2"/>
  <c r="AO152" i="2" s="1"/>
  <c r="AL88" i="2"/>
  <c r="AP88" i="2"/>
  <c r="AN88" i="2"/>
  <c r="AO88" i="2" s="1"/>
  <c r="AL45" i="2"/>
  <c r="AP45" i="2"/>
  <c r="AN45" i="2"/>
  <c r="AO45" i="2" s="1"/>
  <c r="AP775" i="2"/>
  <c r="AN775" i="2"/>
  <c r="AO775" i="2" s="1"/>
  <c r="AN655" i="2"/>
  <c r="AO655" i="2" s="1"/>
  <c r="AL928" i="2"/>
  <c r="AP928" i="2"/>
  <c r="AN928" i="2"/>
  <c r="AO928" i="2" s="1"/>
  <c r="AL816" i="2"/>
  <c r="AP816" i="2"/>
  <c r="AN816" i="2"/>
  <c r="AO816" i="2" s="1"/>
  <c r="AL645" i="2"/>
  <c r="AP645" i="2"/>
  <c r="AN645" i="2"/>
  <c r="AO645" i="2" s="1"/>
  <c r="AL528" i="2"/>
  <c r="AP528" i="2"/>
  <c r="AN528" i="2"/>
  <c r="AO528" i="2" s="1"/>
  <c r="AL357" i="2"/>
  <c r="AP357" i="2"/>
  <c r="AN357" i="2"/>
  <c r="AO357" i="2" s="1"/>
  <c r="AL298" i="2"/>
  <c r="AP298" i="2"/>
  <c r="AN298" i="2"/>
  <c r="AO298" i="2" s="1"/>
  <c r="AL128" i="2"/>
  <c r="AP128" i="2"/>
  <c r="AN128" i="2"/>
  <c r="AO128" i="2" s="1"/>
  <c r="AL915" i="2"/>
  <c r="AP915" i="2"/>
  <c r="AN915" i="2"/>
  <c r="AO915" i="2" s="1"/>
  <c r="AL986" i="2"/>
  <c r="AP986" i="2"/>
  <c r="AN986" i="2"/>
  <c r="AO986" i="2" s="1"/>
  <c r="AL908" i="2"/>
  <c r="AP908" i="2"/>
  <c r="AN908" i="2"/>
  <c r="AO908" i="2" s="1"/>
  <c r="AL865" i="2"/>
  <c r="AP865" i="2"/>
  <c r="AN865" i="2"/>
  <c r="AO865" i="2" s="1"/>
  <c r="AL801" i="2"/>
  <c r="AP801" i="2"/>
  <c r="AN801" i="2"/>
  <c r="AO801" i="2" s="1"/>
  <c r="AL716" i="2"/>
  <c r="AP716" i="2"/>
  <c r="AN716" i="2"/>
  <c r="AO716" i="2" s="1"/>
  <c r="AL652" i="2"/>
  <c r="AP652" i="2"/>
  <c r="AN652" i="2"/>
  <c r="AO652" i="2" s="1"/>
  <c r="AL588" i="2"/>
  <c r="AP588" i="2"/>
  <c r="AN588" i="2"/>
  <c r="AO588" i="2" s="1"/>
  <c r="AL545" i="2"/>
  <c r="AP545" i="2"/>
  <c r="AN545" i="2"/>
  <c r="AO545" i="2" s="1"/>
  <c r="AL481" i="2"/>
  <c r="AP481" i="2"/>
  <c r="AN481" i="2"/>
  <c r="AO481" i="2" s="1"/>
  <c r="AL417" i="2"/>
  <c r="AP417" i="2"/>
  <c r="AN417" i="2"/>
  <c r="AO417" i="2" s="1"/>
  <c r="AL353" i="2"/>
  <c r="AP353" i="2"/>
  <c r="AN353" i="2"/>
  <c r="AO353" i="2" s="1"/>
  <c r="AL310" i="2"/>
  <c r="AP310" i="2"/>
  <c r="AN310" i="2"/>
  <c r="AO310" i="2" s="1"/>
  <c r="AL246" i="2"/>
  <c r="AN246" i="2"/>
  <c r="AO246" i="2" s="1"/>
  <c r="AP246" i="2"/>
  <c r="AL204" i="2"/>
  <c r="AP204" i="2"/>
  <c r="AN204" i="2"/>
  <c r="AO204" i="2" s="1"/>
  <c r="AL182" i="2"/>
  <c r="AN182" i="2"/>
  <c r="AO182" i="2" s="1"/>
  <c r="AP182" i="2"/>
  <c r="AL161" i="2"/>
  <c r="AP161" i="2"/>
  <c r="AN161" i="2"/>
  <c r="AO161" i="2" s="1"/>
  <c r="AL140" i="2"/>
  <c r="AP140" i="2"/>
  <c r="AN140" i="2"/>
  <c r="AO140" i="2" s="1"/>
  <c r="AL97" i="2"/>
  <c r="AP97" i="2"/>
  <c r="AN97" i="2"/>
  <c r="AO97" i="2" s="1"/>
  <c r="AL54" i="2"/>
  <c r="AP54" i="2"/>
  <c r="AN54" i="2"/>
  <c r="AO54" i="2" s="1"/>
  <c r="AL33" i="2"/>
  <c r="AP33" i="2"/>
  <c r="AN33" i="2"/>
  <c r="AO33" i="2" s="1"/>
  <c r="AN735" i="2"/>
  <c r="AO735" i="2" s="1"/>
  <c r="AP271" i="2"/>
  <c r="AL1010" i="2"/>
  <c r="AP1010" i="2"/>
  <c r="AN1010" i="2"/>
  <c r="AO1010" i="2" s="1"/>
  <c r="AL1008" i="2"/>
  <c r="AP1008" i="2"/>
  <c r="AN1008" i="2"/>
  <c r="AO1008" i="2" s="1"/>
  <c r="AL933" i="2"/>
  <c r="AP933" i="2"/>
  <c r="AN933" i="2"/>
  <c r="AO933" i="2" s="1"/>
  <c r="AL869" i="2"/>
  <c r="AP869" i="2"/>
  <c r="AN869" i="2"/>
  <c r="AO869" i="2" s="1"/>
  <c r="AL810" i="2"/>
  <c r="AP810" i="2"/>
  <c r="AN810" i="2"/>
  <c r="AO810" i="2" s="1"/>
  <c r="AL752" i="2"/>
  <c r="AP752" i="2"/>
  <c r="AN752" i="2"/>
  <c r="AO752" i="2" s="1"/>
  <c r="AL693" i="2"/>
  <c r="AP693" i="2"/>
  <c r="AN693" i="2"/>
  <c r="AO693" i="2" s="1"/>
  <c r="AL634" i="2"/>
  <c r="AP634" i="2"/>
  <c r="AN634" i="2"/>
  <c r="AO634" i="2" s="1"/>
  <c r="AL581" i="2"/>
  <c r="AP581" i="2"/>
  <c r="AN581" i="2"/>
  <c r="AO581" i="2" s="1"/>
  <c r="AL522" i="2"/>
  <c r="AP522" i="2"/>
  <c r="AN522" i="2"/>
  <c r="AO522" i="2" s="1"/>
  <c r="AL469" i="2"/>
  <c r="AP469" i="2"/>
  <c r="AN469" i="2"/>
  <c r="AO469" i="2" s="1"/>
  <c r="AL405" i="2"/>
  <c r="AP405" i="2"/>
  <c r="AN405" i="2"/>
  <c r="AO405" i="2" s="1"/>
  <c r="AL346" i="2"/>
  <c r="AP346" i="2"/>
  <c r="AN346" i="2"/>
  <c r="AO346" i="2" s="1"/>
  <c r="AL288" i="2"/>
  <c r="AP288" i="2"/>
  <c r="AN288" i="2"/>
  <c r="AO288" i="2" s="1"/>
  <c r="AL229" i="2"/>
  <c r="AP229" i="2"/>
  <c r="AN229" i="2"/>
  <c r="AO229" i="2" s="1"/>
  <c r="AL165" i="2"/>
  <c r="AP165" i="2"/>
  <c r="AN165" i="2"/>
  <c r="AO165" i="2" s="1"/>
  <c r="AL106" i="2"/>
  <c r="AP106" i="2"/>
  <c r="AN106" i="2"/>
  <c r="AO106" i="2" s="1"/>
  <c r="AL48" i="2"/>
  <c r="AP48" i="2"/>
  <c r="AN48" i="2"/>
  <c r="AO48" i="2" s="1"/>
  <c r="AL993" i="2"/>
  <c r="AP993" i="2"/>
  <c r="AN993" i="2"/>
  <c r="AO993" i="2" s="1"/>
  <c r="AL787" i="2"/>
  <c r="AL984" i="2"/>
  <c r="AP984" i="2"/>
  <c r="AN984" i="2"/>
  <c r="AO984" i="2" s="1"/>
  <c r="AL952" i="2"/>
  <c r="AP952" i="2"/>
  <c r="AN952" i="2"/>
  <c r="AO952" i="2" s="1"/>
  <c r="AL926" i="2"/>
  <c r="AP926" i="2"/>
  <c r="AN926" i="2"/>
  <c r="AO926" i="2" s="1"/>
  <c r="AL905" i="2"/>
  <c r="AP905" i="2"/>
  <c r="AN905" i="2"/>
  <c r="AO905" i="2" s="1"/>
  <c r="AL884" i="2"/>
  <c r="AP884" i="2"/>
  <c r="AN884" i="2"/>
  <c r="AO884" i="2" s="1"/>
  <c r="AL862" i="2"/>
  <c r="AP862" i="2"/>
  <c r="AN862" i="2"/>
  <c r="AO862" i="2" s="1"/>
  <c r="AL841" i="2"/>
  <c r="AP841" i="2"/>
  <c r="AN841" i="2"/>
  <c r="AO841" i="2" s="1"/>
  <c r="AL820" i="2"/>
  <c r="AP820" i="2"/>
  <c r="AN820" i="2"/>
  <c r="AO820" i="2" s="1"/>
  <c r="AL798" i="2"/>
  <c r="AP798" i="2"/>
  <c r="AN798" i="2"/>
  <c r="AO798" i="2" s="1"/>
  <c r="AL777" i="2"/>
  <c r="AP777" i="2"/>
  <c r="AN777" i="2"/>
  <c r="AO777" i="2" s="1"/>
  <c r="AL756" i="2"/>
  <c r="AP756" i="2"/>
  <c r="AN756" i="2"/>
  <c r="AO756" i="2" s="1"/>
  <c r="AL734" i="2"/>
  <c r="AP734" i="2"/>
  <c r="AN734" i="2"/>
  <c r="AO734" i="2" s="1"/>
  <c r="AL713" i="2"/>
  <c r="AP713" i="2"/>
  <c r="AN713" i="2"/>
  <c r="AO713" i="2" s="1"/>
  <c r="AL692" i="2"/>
  <c r="AP692" i="2"/>
  <c r="AN692" i="2"/>
  <c r="AO692" i="2" s="1"/>
  <c r="AL670" i="2"/>
  <c r="AP670" i="2"/>
  <c r="AN670" i="2"/>
  <c r="AO670" i="2" s="1"/>
  <c r="AL649" i="2"/>
  <c r="AP649" i="2"/>
  <c r="AN649" i="2"/>
  <c r="AO649" i="2" s="1"/>
  <c r="AL628" i="2"/>
  <c r="AP628" i="2"/>
  <c r="AN628" i="2"/>
  <c r="AO628" i="2" s="1"/>
  <c r="AL606" i="2"/>
  <c r="AP606" i="2"/>
  <c r="AN606" i="2"/>
  <c r="AO606" i="2" s="1"/>
  <c r="AL585" i="2"/>
  <c r="AP585" i="2"/>
  <c r="AN585" i="2"/>
  <c r="AO585" i="2" s="1"/>
  <c r="AL564" i="2"/>
  <c r="AP564" i="2"/>
  <c r="AN564" i="2"/>
  <c r="AO564" i="2" s="1"/>
  <c r="AL542" i="2"/>
  <c r="AP542" i="2"/>
  <c r="AN542" i="2"/>
  <c r="AO542" i="2" s="1"/>
  <c r="AL521" i="2"/>
  <c r="AP521" i="2"/>
  <c r="AN521" i="2"/>
  <c r="AO521" i="2" s="1"/>
  <c r="AL500" i="2"/>
  <c r="AP500" i="2"/>
  <c r="AN500" i="2"/>
  <c r="AO500" i="2" s="1"/>
  <c r="AL478" i="2"/>
  <c r="AP478" i="2"/>
  <c r="AN478" i="2"/>
  <c r="AO478" i="2" s="1"/>
  <c r="AL457" i="2"/>
  <c r="AP457" i="2"/>
  <c r="AN457" i="2"/>
  <c r="AO457" i="2" s="1"/>
  <c r="AL436" i="2"/>
  <c r="AP436" i="2"/>
  <c r="AN436" i="2"/>
  <c r="AO436" i="2" s="1"/>
  <c r="AL414" i="2"/>
  <c r="AP414" i="2"/>
  <c r="AN414" i="2"/>
  <c r="AO414" i="2" s="1"/>
  <c r="AL393" i="2"/>
  <c r="AP393" i="2"/>
  <c r="AN393" i="2"/>
  <c r="AO393" i="2" s="1"/>
  <c r="AL372" i="2"/>
  <c r="AP372" i="2"/>
  <c r="AN372" i="2"/>
  <c r="AO372" i="2" s="1"/>
  <c r="AL350" i="2"/>
  <c r="AP350" i="2"/>
  <c r="AN350" i="2"/>
  <c r="AO350" i="2" s="1"/>
  <c r="AL329" i="2"/>
  <c r="AP329" i="2"/>
  <c r="AN329" i="2"/>
  <c r="AO329" i="2" s="1"/>
  <c r="AL308" i="2"/>
  <c r="AP308" i="2"/>
  <c r="AN308" i="2"/>
  <c r="AO308" i="2" s="1"/>
  <c r="AL286" i="2"/>
  <c r="AP286" i="2"/>
  <c r="AN286" i="2"/>
  <c r="AO286" i="2" s="1"/>
  <c r="AL265" i="2"/>
  <c r="AP265" i="2"/>
  <c r="AN265" i="2"/>
  <c r="AO265" i="2" s="1"/>
  <c r="AL244" i="2"/>
  <c r="AP244" i="2"/>
  <c r="AN244" i="2"/>
  <c r="AO244" i="2" s="1"/>
  <c r="AL222" i="2"/>
  <c r="AP222" i="2"/>
  <c r="AN222" i="2"/>
  <c r="AO222" i="2" s="1"/>
  <c r="AL201" i="2"/>
  <c r="AP201" i="2"/>
  <c r="AN201" i="2"/>
  <c r="AO201" i="2" s="1"/>
  <c r="AL180" i="2"/>
  <c r="AP180" i="2"/>
  <c r="AN180" i="2"/>
  <c r="AO180" i="2" s="1"/>
  <c r="AL158" i="2"/>
  <c r="AP158" i="2"/>
  <c r="AN158" i="2"/>
  <c r="AO158" i="2" s="1"/>
  <c r="AL137" i="2"/>
  <c r="AP137" i="2"/>
  <c r="AN137" i="2"/>
  <c r="AO137" i="2" s="1"/>
  <c r="AL116" i="2"/>
  <c r="AP116" i="2"/>
  <c r="AN116" i="2"/>
  <c r="AO116" i="2" s="1"/>
  <c r="AL94" i="2"/>
  <c r="AP94" i="2"/>
  <c r="AN94" i="2"/>
  <c r="AO94" i="2" s="1"/>
  <c r="AL73" i="2"/>
  <c r="AP73" i="2"/>
  <c r="AN73" i="2"/>
  <c r="AO73" i="2" s="1"/>
  <c r="AL52" i="2"/>
  <c r="AP52" i="2"/>
  <c r="AN52" i="2"/>
  <c r="AO52" i="2" s="1"/>
  <c r="AL30" i="2"/>
  <c r="AP30" i="2"/>
  <c r="AN30" i="2"/>
  <c r="AO30" i="2" s="1"/>
  <c r="AP263" i="2"/>
  <c r="AP139" i="2"/>
  <c r="AL978" i="2"/>
  <c r="AP978" i="2"/>
  <c r="AN978" i="2"/>
  <c r="AO978" i="2" s="1"/>
  <c r="AL906" i="2"/>
  <c r="AN906" i="2"/>
  <c r="AO906" i="2" s="1"/>
  <c r="AP906" i="2"/>
  <c r="AL821" i="2"/>
  <c r="AN821" i="2"/>
  <c r="AO821" i="2" s="1"/>
  <c r="AP821" i="2"/>
  <c r="AL741" i="2"/>
  <c r="AP741" i="2"/>
  <c r="AN741" i="2"/>
  <c r="AO741" i="2" s="1"/>
  <c r="AL661" i="2"/>
  <c r="AP661" i="2"/>
  <c r="AN661" i="2"/>
  <c r="AO661" i="2" s="1"/>
  <c r="AL576" i="2"/>
  <c r="AP576" i="2"/>
  <c r="AN576" i="2"/>
  <c r="AO576" i="2" s="1"/>
  <c r="AL490" i="2"/>
  <c r="AP490" i="2"/>
  <c r="AN490" i="2"/>
  <c r="AO490" i="2" s="1"/>
  <c r="AL421" i="2"/>
  <c r="AP421" i="2"/>
  <c r="AN421" i="2"/>
  <c r="AO421" i="2" s="1"/>
  <c r="AL330" i="2"/>
  <c r="AP330" i="2"/>
  <c r="AN330" i="2"/>
  <c r="AO330" i="2" s="1"/>
  <c r="AL256" i="2"/>
  <c r="AP256" i="2"/>
  <c r="AN256" i="2"/>
  <c r="AO256" i="2" s="1"/>
  <c r="AL176" i="2"/>
  <c r="AP176" i="2"/>
  <c r="AN176" i="2"/>
  <c r="AO176" i="2" s="1"/>
  <c r="AL96" i="2"/>
  <c r="AP96" i="2"/>
  <c r="AN96" i="2"/>
  <c r="AO96" i="2" s="1"/>
  <c r="AL16" i="2"/>
  <c r="AN16" i="2"/>
  <c r="AO16" i="2" s="1"/>
  <c r="AL956" i="2"/>
  <c r="AP956" i="2"/>
  <c r="AN956" i="2"/>
  <c r="AO956" i="2" s="1"/>
  <c r="AL997" i="2"/>
  <c r="AP997" i="2"/>
  <c r="AN997" i="2"/>
  <c r="AO997" i="2" s="1"/>
  <c r="AL965" i="2"/>
  <c r="AP965" i="2"/>
  <c r="AN965" i="2"/>
  <c r="AO965" i="2" s="1"/>
  <c r="AL936" i="2"/>
  <c r="AP936" i="2"/>
  <c r="AN936" i="2"/>
  <c r="AO936" i="2" s="1"/>
  <c r="AL914" i="2"/>
  <c r="AP914" i="2"/>
  <c r="AN914" i="2"/>
  <c r="AO914" i="2" s="1"/>
  <c r="AL893" i="2"/>
  <c r="AP893" i="2"/>
  <c r="AN893" i="2"/>
  <c r="AO893" i="2" s="1"/>
  <c r="AL872" i="2"/>
  <c r="AP872" i="2"/>
  <c r="AN872" i="2"/>
  <c r="AO872" i="2" s="1"/>
  <c r="AL850" i="2"/>
  <c r="AP850" i="2"/>
  <c r="AN850" i="2"/>
  <c r="AO850" i="2" s="1"/>
  <c r="AL829" i="2"/>
  <c r="AP829" i="2"/>
  <c r="AN829" i="2"/>
  <c r="AO829" i="2" s="1"/>
  <c r="AL808" i="2"/>
  <c r="AP808" i="2"/>
  <c r="AN808" i="2"/>
  <c r="AO808" i="2" s="1"/>
  <c r="AL786" i="2"/>
  <c r="AP786" i="2"/>
  <c r="AN786" i="2"/>
  <c r="AO786" i="2" s="1"/>
  <c r="AL765" i="2"/>
  <c r="AP765" i="2"/>
  <c r="AN765" i="2"/>
  <c r="AO765" i="2" s="1"/>
  <c r="AL744" i="2"/>
  <c r="AP744" i="2"/>
  <c r="AN744" i="2"/>
  <c r="AO744" i="2" s="1"/>
  <c r="AL722" i="2"/>
  <c r="AP722" i="2"/>
  <c r="AN722" i="2"/>
  <c r="AO722" i="2" s="1"/>
  <c r="AL701" i="2"/>
  <c r="AP701" i="2"/>
  <c r="AN701" i="2"/>
  <c r="AO701" i="2" s="1"/>
  <c r="AL680" i="2"/>
  <c r="AP680" i="2"/>
  <c r="AN680" i="2"/>
  <c r="AO680" i="2" s="1"/>
  <c r="AL658" i="2"/>
  <c r="AP658" i="2"/>
  <c r="AN658" i="2"/>
  <c r="AO658" i="2" s="1"/>
  <c r="AL637" i="2"/>
  <c r="AP637" i="2"/>
  <c r="AN637" i="2"/>
  <c r="AO637" i="2" s="1"/>
  <c r="AL616" i="2"/>
  <c r="AP616" i="2"/>
  <c r="AN616" i="2"/>
  <c r="AO616" i="2" s="1"/>
  <c r="AL594" i="2"/>
  <c r="AP594" i="2"/>
  <c r="AN594" i="2"/>
  <c r="AO594" i="2" s="1"/>
  <c r="AL573" i="2"/>
  <c r="AP573" i="2"/>
  <c r="AN573" i="2"/>
  <c r="AO573" i="2" s="1"/>
  <c r="AL552" i="2"/>
  <c r="AP552" i="2"/>
  <c r="AN552" i="2"/>
  <c r="AO552" i="2" s="1"/>
  <c r="AL530" i="2"/>
  <c r="AP530" i="2"/>
  <c r="AN530" i="2"/>
  <c r="AO530" i="2" s="1"/>
  <c r="AL509" i="2"/>
  <c r="AP509" i="2"/>
  <c r="AN509" i="2"/>
  <c r="AO509" i="2" s="1"/>
  <c r="AL488" i="2"/>
  <c r="AP488" i="2"/>
  <c r="AN488" i="2"/>
  <c r="AO488" i="2" s="1"/>
  <c r="AL466" i="2"/>
  <c r="AP466" i="2"/>
  <c r="AN466" i="2"/>
  <c r="AO466" i="2" s="1"/>
  <c r="AL445" i="2"/>
  <c r="AP445" i="2"/>
  <c r="AN445" i="2"/>
  <c r="AO445" i="2" s="1"/>
  <c r="AL424" i="2"/>
  <c r="AP424" i="2"/>
  <c r="AN424" i="2"/>
  <c r="AO424" i="2" s="1"/>
  <c r="AL402" i="2"/>
  <c r="AP402" i="2"/>
  <c r="AN402" i="2"/>
  <c r="AO402" i="2" s="1"/>
  <c r="AL381" i="2"/>
  <c r="AP381" i="2"/>
  <c r="AN381" i="2"/>
  <c r="AO381" i="2" s="1"/>
  <c r="AL360" i="2"/>
  <c r="AP360" i="2"/>
  <c r="AN360" i="2"/>
  <c r="AO360" i="2" s="1"/>
  <c r="AL338" i="2"/>
  <c r="AP338" i="2"/>
  <c r="AN338" i="2"/>
  <c r="AO338" i="2" s="1"/>
  <c r="AL317" i="2"/>
  <c r="AP317" i="2"/>
  <c r="AN317" i="2"/>
  <c r="AO317" i="2" s="1"/>
  <c r="AL296" i="2"/>
  <c r="AP296" i="2"/>
  <c r="AN296" i="2"/>
  <c r="AO296" i="2" s="1"/>
  <c r="AL274" i="2"/>
  <c r="AP274" i="2"/>
  <c r="AN274" i="2"/>
  <c r="AO274" i="2" s="1"/>
  <c r="AL253" i="2"/>
  <c r="AP253" i="2"/>
  <c r="AN253" i="2"/>
  <c r="AO253" i="2" s="1"/>
  <c r="AL232" i="2"/>
  <c r="AP232" i="2"/>
  <c r="AN232" i="2"/>
  <c r="AO232" i="2" s="1"/>
  <c r="AL210" i="2"/>
  <c r="AP210" i="2"/>
  <c r="AN210" i="2"/>
  <c r="AO210" i="2" s="1"/>
  <c r="AL189" i="2"/>
  <c r="AP189" i="2"/>
  <c r="AN189" i="2"/>
  <c r="AO189" i="2" s="1"/>
  <c r="AL168" i="2"/>
  <c r="AP168" i="2"/>
  <c r="AN168" i="2"/>
  <c r="AO168" i="2" s="1"/>
  <c r="AL146" i="2"/>
  <c r="AP146" i="2"/>
  <c r="AN146" i="2"/>
  <c r="AO146" i="2" s="1"/>
  <c r="AL125" i="2"/>
  <c r="AP125" i="2"/>
  <c r="AN125" i="2"/>
  <c r="AO125" i="2" s="1"/>
  <c r="AL104" i="2"/>
  <c r="AP104" i="2"/>
  <c r="AN104" i="2"/>
  <c r="AO104" i="2" s="1"/>
  <c r="AL82" i="2"/>
  <c r="AP82" i="2"/>
  <c r="AN82" i="2"/>
  <c r="AO82" i="2" s="1"/>
  <c r="AL61" i="2"/>
  <c r="AP61" i="2"/>
  <c r="AN61" i="2"/>
  <c r="AO61" i="2" s="1"/>
  <c r="AL40" i="2"/>
  <c r="AP40" i="2"/>
  <c r="AN40" i="2"/>
  <c r="AO40" i="2" s="1"/>
  <c r="AL18" i="2"/>
  <c r="AP18" i="2"/>
  <c r="AN18" i="2"/>
  <c r="AO18" i="2" s="1"/>
  <c r="AL975" i="2"/>
  <c r="AP975" i="2"/>
  <c r="AN975" i="2"/>
  <c r="AO975" i="2" s="1"/>
  <c r="AL939" i="2"/>
  <c r="AP939" i="2"/>
  <c r="AN939" i="2"/>
  <c r="AO939" i="2" s="1"/>
  <c r="AL767" i="2"/>
  <c r="AL731" i="2"/>
  <c r="AN643" i="2"/>
  <c r="AO643" i="2" s="1"/>
  <c r="AP499" i="2"/>
  <c r="AN395" i="2"/>
  <c r="AO395" i="2" s="1"/>
  <c r="AL851" i="2"/>
  <c r="AP851" i="2"/>
  <c r="AN851" i="2"/>
  <c r="AO851" i="2" s="1"/>
  <c r="AL976" i="2"/>
  <c r="AP976" i="2"/>
  <c r="AN976" i="2"/>
  <c r="AO976" i="2" s="1"/>
  <c r="AL912" i="2"/>
  <c r="AP912" i="2"/>
  <c r="AN912" i="2"/>
  <c r="AO912" i="2" s="1"/>
  <c r="AL858" i="2"/>
  <c r="AP858" i="2"/>
  <c r="AN858" i="2"/>
  <c r="AO858" i="2" s="1"/>
  <c r="AL805" i="2"/>
  <c r="AP805" i="2"/>
  <c r="AN805" i="2"/>
  <c r="AO805" i="2" s="1"/>
  <c r="AL746" i="2"/>
  <c r="AP746" i="2"/>
  <c r="AN746" i="2"/>
  <c r="AO746" i="2" s="1"/>
  <c r="AL688" i="2"/>
  <c r="AP688" i="2"/>
  <c r="AN688" i="2"/>
  <c r="AO688" i="2" s="1"/>
  <c r="AL629" i="2"/>
  <c r="AP629" i="2"/>
  <c r="AN629" i="2"/>
  <c r="AO629" i="2" s="1"/>
  <c r="AL570" i="2"/>
  <c r="AP570" i="2"/>
  <c r="AN570" i="2"/>
  <c r="AO570" i="2" s="1"/>
  <c r="AL512" i="2"/>
  <c r="AP512" i="2"/>
  <c r="AN512" i="2"/>
  <c r="AO512" i="2" s="1"/>
  <c r="AL453" i="2"/>
  <c r="AP453" i="2"/>
  <c r="AN453" i="2"/>
  <c r="AO453" i="2" s="1"/>
  <c r="AL394" i="2"/>
  <c r="AP394" i="2"/>
  <c r="AN394" i="2"/>
  <c r="AO394" i="2" s="1"/>
  <c r="AL341" i="2"/>
  <c r="AP341" i="2"/>
  <c r="AN341" i="2"/>
  <c r="AO341" i="2" s="1"/>
  <c r="AL282" i="2"/>
  <c r="AP282" i="2"/>
  <c r="AN282" i="2"/>
  <c r="AO282" i="2" s="1"/>
  <c r="AL224" i="2"/>
  <c r="AP224" i="2"/>
  <c r="AN224" i="2"/>
  <c r="AO224" i="2" s="1"/>
  <c r="AL170" i="2"/>
  <c r="AP170" i="2"/>
  <c r="AN170" i="2"/>
  <c r="AO170" i="2" s="1"/>
  <c r="AL112" i="2"/>
  <c r="AP112" i="2"/>
  <c r="AN112" i="2"/>
  <c r="AO112" i="2" s="1"/>
  <c r="AL58" i="2"/>
  <c r="AP58" i="2"/>
  <c r="AN58" i="2"/>
  <c r="AO58" i="2" s="1"/>
  <c r="AL982" i="2"/>
  <c r="AP982" i="2"/>
  <c r="AN982" i="2"/>
  <c r="AO982" i="2" s="1"/>
  <c r="AL980" i="2"/>
  <c r="AP980" i="2"/>
  <c r="AN980" i="2"/>
  <c r="AO980" i="2" s="1"/>
  <c r="AL948" i="2"/>
  <c r="AP948" i="2"/>
  <c r="AN948" i="2"/>
  <c r="AO948" i="2" s="1"/>
  <c r="AL924" i="2"/>
  <c r="AP924" i="2"/>
  <c r="AN924" i="2"/>
  <c r="AO924" i="2" s="1"/>
  <c r="AL902" i="2"/>
  <c r="AP902" i="2"/>
  <c r="AN902" i="2"/>
  <c r="AO902" i="2" s="1"/>
  <c r="AL881" i="2"/>
  <c r="AP881" i="2"/>
  <c r="AN881" i="2"/>
  <c r="AO881" i="2" s="1"/>
  <c r="AL860" i="2"/>
  <c r="AP860" i="2"/>
  <c r="AN860" i="2"/>
  <c r="AO860" i="2" s="1"/>
  <c r="AL838" i="2"/>
  <c r="AP838" i="2"/>
  <c r="AN838" i="2"/>
  <c r="AO838" i="2" s="1"/>
  <c r="AL817" i="2"/>
  <c r="AP817" i="2"/>
  <c r="AN817" i="2"/>
  <c r="AO817" i="2" s="1"/>
  <c r="AL796" i="2"/>
  <c r="AP796" i="2"/>
  <c r="AN796" i="2"/>
  <c r="AO796" i="2" s="1"/>
  <c r="AL774" i="2"/>
  <c r="AP774" i="2"/>
  <c r="AN774" i="2"/>
  <c r="AO774" i="2" s="1"/>
  <c r="AL753" i="2"/>
  <c r="AP753" i="2"/>
  <c r="AN753" i="2"/>
  <c r="AO753" i="2" s="1"/>
  <c r="AL732" i="2"/>
  <c r="AP732" i="2"/>
  <c r="AN732" i="2"/>
  <c r="AO732" i="2" s="1"/>
  <c r="AL710" i="2"/>
  <c r="AP710" i="2"/>
  <c r="AN710" i="2"/>
  <c r="AO710" i="2" s="1"/>
  <c r="AL689" i="2"/>
  <c r="AP689" i="2"/>
  <c r="AN689" i="2"/>
  <c r="AO689" i="2" s="1"/>
  <c r="AL668" i="2"/>
  <c r="AP668" i="2"/>
  <c r="AN668" i="2"/>
  <c r="AO668" i="2" s="1"/>
  <c r="AL646" i="2"/>
  <c r="AP646" i="2"/>
  <c r="AN646" i="2"/>
  <c r="AO646" i="2" s="1"/>
  <c r="AL625" i="2"/>
  <c r="AP625" i="2"/>
  <c r="AN625" i="2"/>
  <c r="AO625" i="2" s="1"/>
  <c r="AL604" i="2"/>
  <c r="AP604" i="2"/>
  <c r="AN604" i="2"/>
  <c r="AO604" i="2" s="1"/>
  <c r="AL582" i="2"/>
  <c r="AP582" i="2"/>
  <c r="AN582" i="2"/>
  <c r="AO582" i="2" s="1"/>
  <c r="AL561" i="2"/>
  <c r="AP561" i="2"/>
  <c r="AN561" i="2"/>
  <c r="AO561" i="2" s="1"/>
  <c r="AL540" i="2"/>
  <c r="AP540" i="2"/>
  <c r="AN540" i="2"/>
  <c r="AO540" i="2" s="1"/>
  <c r="AL518" i="2"/>
  <c r="AP518" i="2"/>
  <c r="AN518" i="2"/>
  <c r="AO518" i="2" s="1"/>
  <c r="AL497" i="2"/>
  <c r="AP497" i="2"/>
  <c r="AN497" i="2"/>
  <c r="AO497" i="2" s="1"/>
  <c r="AL476" i="2"/>
  <c r="AN476" i="2"/>
  <c r="AO476" i="2" s="1"/>
  <c r="AP476" i="2"/>
  <c r="AL454" i="2"/>
  <c r="AP454" i="2"/>
  <c r="AN454" i="2"/>
  <c r="AO454" i="2" s="1"/>
  <c r="AL433" i="2"/>
  <c r="AP433" i="2"/>
  <c r="AN433" i="2"/>
  <c r="AO433" i="2" s="1"/>
  <c r="AL412" i="2"/>
  <c r="AP412" i="2"/>
  <c r="AN412" i="2"/>
  <c r="AO412" i="2" s="1"/>
  <c r="AL390" i="2"/>
  <c r="AP390" i="2"/>
  <c r="AN390" i="2"/>
  <c r="AO390" i="2" s="1"/>
  <c r="AL369" i="2"/>
  <c r="AP369" i="2"/>
  <c r="AN369" i="2"/>
  <c r="AO369" i="2" s="1"/>
  <c r="AL348" i="2"/>
  <c r="AP348" i="2"/>
  <c r="AN348" i="2"/>
  <c r="AO348" i="2" s="1"/>
  <c r="AL326" i="2"/>
  <c r="AP326" i="2"/>
  <c r="AN326" i="2"/>
  <c r="AO326" i="2" s="1"/>
  <c r="AL305" i="2"/>
  <c r="AP305" i="2"/>
  <c r="AN305" i="2"/>
  <c r="AO305" i="2" s="1"/>
  <c r="AL284" i="2"/>
  <c r="AP284" i="2"/>
  <c r="AN284" i="2"/>
  <c r="AO284" i="2" s="1"/>
  <c r="AL262" i="2"/>
  <c r="AN262" i="2"/>
  <c r="AO262" i="2" s="1"/>
  <c r="AP262" i="2"/>
  <c r="AL241" i="2"/>
  <c r="AP241" i="2"/>
  <c r="AN241" i="2"/>
  <c r="AO241" i="2" s="1"/>
  <c r="AL220" i="2"/>
  <c r="AP220" i="2"/>
  <c r="AN220" i="2"/>
  <c r="AO220" i="2" s="1"/>
  <c r="AL198" i="2"/>
  <c r="AN198" i="2"/>
  <c r="AO198" i="2" s="1"/>
  <c r="AP198" i="2"/>
  <c r="AL177" i="2"/>
  <c r="AP177" i="2"/>
  <c r="AN177" i="2"/>
  <c r="AO177" i="2" s="1"/>
  <c r="AL156" i="2"/>
  <c r="AP156" i="2"/>
  <c r="AN156" i="2"/>
  <c r="AO156" i="2" s="1"/>
  <c r="AL134" i="2"/>
  <c r="AP134" i="2"/>
  <c r="AN134" i="2"/>
  <c r="AO134" i="2" s="1"/>
  <c r="AL113" i="2"/>
  <c r="AP113" i="2"/>
  <c r="AN113" i="2"/>
  <c r="AO113" i="2" s="1"/>
  <c r="AL92" i="2"/>
  <c r="AP92" i="2"/>
  <c r="AN92" i="2"/>
  <c r="AO92" i="2" s="1"/>
  <c r="AL70" i="2"/>
  <c r="AP70" i="2"/>
  <c r="AN70" i="2"/>
  <c r="AO70" i="2" s="1"/>
  <c r="AL49" i="2"/>
  <c r="AP49" i="2"/>
  <c r="AN49" i="2"/>
  <c r="AO49" i="2" s="1"/>
  <c r="AL28" i="2"/>
  <c r="AP28" i="2"/>
  <c r="AN28" i="2"/>
  <c r="AO28" i="2" s="1"/>
  <c r="AL891" i="2"/>
  <c r="AP891" i="2"/>
  <c r="AN891" i="2"/>
  <c r="AO891" i="2" s="1"/>
  <c r="AL859" i="2"/>
  <c r="AP859" i="2"/>
  <c r="AN859" i="2"/>
  <c r="AO859" i="2" s="1"/>
  <c r="AL823" i="2"/>
  <c r="AP823" i="2"/>
  <c r="AN823" i="2"/>
  <c r="AO823" i="2" s="1"/>
  <c r="AL791" i="2"/>
  <c r="AP791" i="2"/>
  <c r="AN791" i="2"/>
  <c r="AO791" i="2" s="1"/>
  <c r="AP687" i="2"/>
  <c r="AP639" i="2"/>
  <c r="AL547" i="2"/>
  <c r="AL946" i="2"/>
  <c r="AP946" i="2"/>
  <c r="AN946" i="2"/>
  <c r="AO946" i="2" s="1"/>
  <c r="AL992" i="2"/>
  <c r="AP992" i="2"/>
  <c r="AN992" i="2"/>
  <c r="AO992" i="2" s="1"/>
  <c r="AL917" i="2"/>
  <c r="AN917" i="2"/>
  <c r="AO917" i="2" s="1"/>
  <c r="AP917" i="2"/>
  <c r="AL853" i="2"/>
  <c r="AP853" i="2"/>
  <c r="AN853" i="2"/>
  <c r="AO853" i="2" s="1"/>
  <c r="AL794" i="2"/>
  <c r="AP794" i="2"/>
  <c r="AN794" i="2"/>
  <c r="AO794" i="2" s="1"/>
  <c r="AL736" i="2"/>
  <c r="AP736" i="2"/>
  <c r="AN736" i="2"/>
  <c r="AO736" i="2" s="1"/>
  <c r="AL677" i="2"/>
  <c r="AP677" i="2"/>
  <c r="AN677" i="2"/>
  <c r="AO677" i="2" s="1"/>
  <c r="AL624" i="2"/>
  <c r="AP624" i="2"/>
  <c r="AN624" i="2"/>
  <c r="AO624" i="2" s="1"/>
  <c r="AL565" i="2"/>
  <c r="AP565" i="2"/>
  <c r="AN565" i="2"/>
  <c r="AO565" i="2" s="1"/>
  <c r="AL506" i="2"/>
  <c r="AP506" i="2"/>
  <c r="AN506" i="2"/>
  <c r="AO506" i="2" s="1"/>
  <c r="AL448" i="2"/>
  <c r="AP448" i="2"/>
  <c r="AN448" i="2"/>
  <c r="AO448" i="2" s="1"/>
  <c r="AL389" i="2"/>
  <c r="AP389" i="2"/>
  <c r="AN389" i="2"/>
  <c r="AO389" i="2" s="1"/>
  <c r="AL336" i="2"/>
  <c r="AP336" i="2"/>
  <c r="AN336" i="2"/>
  <c r="AO336" i="2" s="1"/>
  <c r="AL272" i="2"/>
  <c r="AP272" i="2"/>
  <c r="AN272" i="2"/>
  <c r="AO272" i="2" s="1"/>
  <c r="AL208" i="2"/>
  <c r="AP208" i="2"/>
  <c r="AN208" i="2"/>
  <c r="AO208" i="2" s="1"/>
  <c r="AL149" i="2"/>
  <c r="AP149" i="2"/>
  <c r="AN149" i="2"/>
  <c r="AO149" i="2" s="1"/>
  <c r="AL90" i="2"/>
  <c r="AP90" i="2"/>
  <c r="AN90" i="2"/>
  <c r="AO90" i="2" s="1"/>
  <c r="AL37" i="2"/>
  <c r="AP37" i="2"/>
  <c r="AN37" i="2"/>
  <c r="AO37" i="2" s="1"/>
  <c r="AL945" i="2"/>
  <c r="AP945" i="2"/>
  <c r="AN945" i="2"/>
  <c r="AO945" i="2" s="1"/>
  <c r="AL932" i="2"/>
  <c r="AP932" i="2"/>
  <c r="AN932" i="2"/>
  <c r="AO932" i="2" s="1"/>
  <c r="AL846" i="2"/>
  <c r="AP846" i="2"/>
  <c r="AN846" i="2"/>
  <c r="AO846" i="2" s="1"/>
  <c r="AL782" i="2"/>
  <c r="AP782" i="2"/>
  <c r="AN782" i="2"/>
  <c r="AO782" i="2" s="1"/>
  <c r="AL676" i="2"/>
  <c r="AP676" i="2"/>
  <c r="AN676" i="2"/>
  <c r="AO676" i="2" s="1"/>
  <c r="AL612" i="2"/>
  <c r="AP612" i="2"/>
  <c r="AN612" i="2"/>
  <c r="AO612" i="2" s="1"/>
  <c r="AL505" i="2"/>
  <c r="AP505" i="2"/>
  <c r="AN505" i="2"/>
  <c r="AO505" i="2" s="1"/>
  <c r="AL441" i="2"/>
  <c r="AP441" i="2"/>
  <c r="AN441" i="2"/>
  <c r="AO441" i="2" s="1"/>
  <c r="AL334" i="2"/>
  <c r="AP334" i="2"/>
  <c r="AN334" i="2"/>
  <c r="AO334" i="2" s="1"/>
  <c r="AP270" i="2"/>
  <c r="AN270" i="2"/>
  <c r="AO270" i="2" s="1"/>
  <c r="AL270" i="2"/>
  <c r="AL164" i="2"/>
  <c r="AP164" i="2"/>
  <c r="AN164" i="2"/>
  <c r="AO164" i="2" s="1"/>
  <c r="AL57" i="2"/>
  <c r="AP57" i="2"/>
  <c r="AN57" i="2"/>
  <c r="AO57" i="2" s="1"/>
  <c r="AN647" i="2"/>
  <c r="AO647" i="2" s="1"/>
  <c r="AP343" i="2"/>
  <c r="AL762" i="2"/>
  <c r="AP762" i="2"/>
  <c r="AN762" i="2"/>
  <c r="AO762" i="2" s="1"/>
  <c r="AL517" i="2"/>
  <c r="AP517" i="2"/>
  <c r="AN517" i="2"/>
  <c r="AO517" i="2" s="1"/>
  <c r="AL117" i="2"/>
  <c r="AP117" i="2"/>
  <c r="AN117" i="2"/>
  <c r="AO117" i="2" s="1"/>
  <c r="AL1005" i="2"/>
  <c r="AP1005" i="2"/>
  <c r="AN1005" i="2"/>
  <c r="AO1005" i="2" s="1"/>
  <c r="AL898" i="2"/>
  <c r="AP898" i="2"/>
  <c r="AN898" i="2"/>
  <c r="AO898" i="2" s="1"/>
  <c r="AL792" i="2"/>
  <c r="AP792" i="2"/>
  <c r="AN792" i="2"/>
  <c r="AO792" i="2" s="1"/>
  <c r="AL706" i="2"/>
  <c r="AP706" i="2"/>
  <c r="AN706" i="2"/>
  <c r="AO706" i="2" s="1"/>
  <c r="AL621" i="2"/>
  <c r="AP621" i="2"/>
  <c r="AN621" i="2"/>
  <c r="AO621" i="2" s="1"/>
  <c r="AL557" i="2"/>
  <c r="AP557" i="2"/>
  <c r="AN557" i="2"/>
  <c r="AO557" i="2" s="1"/>
  <c r="AL450" i="2"/>
  <c r="AP450" i="2"/>
  <c r="AN450" i="2"/>
  <c r="AO450" i="2" s="1"/>
  <c r="AL386" i="2"/>
  <c r="AP386" i="2"/>
  <c r="AN386" i="2"/>
  <c r="AO386" i="2" s="1"/>
  <c r="AL280" i="2"/>
  <c r="AP280" i="2"/>
  <c r="AN280" i="2"/>
  <c r="AO280" i="2" s="1"/>
  <c r="AL216" i="2"/>
  <c r="AP216" i="2"/>
  <c r="AN216" i="2"/>
  <c r="AO216" i="2" s="1"/>
  <c r="AL109" i="2"/>
  <c r="AP109" i="2"/>
  <c r="AN109" i="2"/>
  <c r="AO109" i="2" s="1"/>
  <c r="AL983" i="2"/>
  <c r="AP983" i="2"/>
  <c r="AN983" i="2"/>
  <c r="AO983" i="2" s="1"/>
  <c r="AL1001" i="2"/>
  <c r="AP1001" i="2"/>
  <c r="AN1001" i="2"/>
  <c r="AO1001" i="2" s="1"/>
  <c r="AL698" i="2"/>
  <c r="AP698" i="2"/>
  <c r="AN698" i="2"/>
  <c r="AO698" i="2" s="1"/>
  <c r="AL464" i="2"/>
  <c r="AP464" i="2"/>
  <c r="AN464" i="2"/>
  <c r="AO464" i="2" s="1"/>
  <c r="AL186" i="2"/>
  <c r="AP186" i="2"/>
  <c r="AN186" i="2"/>
  <c r="AO186" i="2" s="1"/>
  <c r="AL998" i="2"/>
  <c r="AP998" i="2"/>
  <c r="AN998" i="2"/>
  <c r="AO998" i="2" s="1"/>
  <c r="AL929" i="2"/>
  <c r="AP929" i="2"/>
  <c r="AN929" i="2"/>
  <c r="AO929" i="2" s="1"/>
  <c r="AL822" i="2"/>
  <c r="AP822" i="2"/>
  <c r="AN822" i="2"/>
  <c r="AO822" i="2" s="1"/>
  <c r="AL758" i="2"/>
  <c r="AP758" i="2"/>
  <c r="AN758" i="2"/>
  <c r="AO758" i="2" s="1"/>
  <c r="AL694" i="2"/>
  <c r="AP694" i="2"/>
  <c r="AN694" i="2"/>
  <c r="AO694" i="2" s="1"/>
  <c r="AL630" i="2"/>
  <c r="AP630" i="2"/>
  <c r="AN630" i="2"/>
  <c r="AO630" i="2" s="1"/>
  <c r="AL524" i="2"/>
  <c r="AP524" i="2"/>
  <c r="AN524" i="2"/>
  <c r="AO524" i="2" s="1"/>
  <c r="AL460" i="2"/>
  <c r="AP460" i="2"/>
  <c r="AN460" i="2"/>
  <c r="AO460" i="2" s="1"/>
  <c r="AL374" i="2"/>
  <c r="AP374" i="2"/>
  <c r="AN374" i="2"/>
  <c r="AO374" i="2" s="1"/>
  <c r="AL289" i="2"/>
  <c r="AP289" i="2"/>
  <c r="AN289" i="2"/>
  <c r="AO289" i="2" s="1"/>
  <c r="AL76" i="2"/>
  <c r="AP76" i="2"/>
  <c r="AN76" i="2"/>
  <c r="AO76" i="2" s="1"/>
  <c r="AL1006" i="2"/>
  <c r="AP1006" i="2"/>
  <c r="AN1006" i="2"/>
  <c r="AO1006" i="2" s="1"/>
  <c r="AL944" i="2"/>
  <c r="AP944" i="2"/>
  <c r="AN944" i="2"/>
  <c r="AO944" i="2" s="1"/>
  <c r="AL878" i="2"/>
  <c r="AP878" i="2"/>
  <c r="AN878" i="2"/>
  <c r="AO878" i="2" s="1"/>
  <c r="AL836" i="2"/>
  <c r="AP836" i="2"/>
  <c r="AN836" i="2"/>
  <c r="AO836" i="2" s="1"/>
  <c r="AL772" i="2"/>
  <c r="AP772" i="2"/>
  <c r="AN772" i="2"/>
  <c r="AO772" i="2" s="1"/>
  <c r="AL729" i="2"/>
  <c r="AP729" i="2"/>
  <c r="AN729" i="2"/>
  <c r="AO729" i="2" s="1"/>
  <c r="AL686" i="2"/>
  <c r="AP686" i="2"/>
  <c r="AN686" i="2"/>
  <c r="AO686" i="2" s="1"/>
  <c r="AL622" i="2"/>
  <c r="AP622" i="2"/>
  <c r="AN622" i="2"/>
  <c r="AO622" i="2" s="1"/>
  <c r="AL580" i="2"/>
  <c r="AP580" i="2"/>
  <c r="AN580" i="2"/>
  <c r="AO580" i="2" s="1"/>
  <c r="AL516" i="2"/>
  <c r="AP516" i="2"/>
  <c r="AN516" i="2"/>
  <c r="AO516" i="2" s="1"/>
  <c r="AL473" i="2"/>
  <c r="AP473" i="2"/>
  <c r="AN473" i="2"/>
  <c r="AO473" i="2" s="1"/>
  <c r="AL409" i="2"/>
  <c r="AP409" i="2"/>
  <c r="AN409" i="2"/>
  <c r="AO409" i="2" s="1"/>
  <c r="AL345" i="2"/>
  <c r="AP345" i="2"/>
  <c r="AN345" i="2"/>
  <c r="AO345" i="2" s="1"/>
  <c r="AL302" i="2"/>
  <c r="AP302" i="2"/>
  <c r="AN302" i="2"/>
  <c r="AO302" i="2" s="1"/>
  <c r="AL238" i="2"/>
  <c r="AP238" i="2"/>
  <c r="AN238" i="2"/>
  <c r="AO238" i="2" s="1"/>
  <c r="AL174" i="2"/>
  <c r="AP174" i="2"/>
  <c r="AN174" i="2"/>
  <c r="AO174" i="2" s="1"/>
  <c r="AL132" i="2"/>
  <c r="AP132" i="2"/>
  <c r="AN132" i="2"/>
  <c r="AO132" i="2" s="1"/>
  <c r="AL68" i="2"/>
  <c r="AP68" i="2"/>
  <c r="AN68" i="2"/>
  <c r="AO68" i="2" s="1"/>
  <c r="AL25" i="2"/>
  <c r="AP25" i="2"/>
  <c r="AN25" i="2"/>
  <c r="AO25" i="2" s="1"/>
  <c r="AL443" i="2"/>
  <c r="AP443" i="2"/>
  <c r="AN443" i="2"/>
  <c r="AO443" i="2" s="1"/>
  <c r="AL247" i="2"/>
  <c r="AP247" i="2"/>
  <c r="AN247" i="2"/>
  <c r="AO247" i="2" s="1"/>
  <c r="AL123" i="2"/>
  <c r="AP123" i="2"/>
  <c r="AN123" i="2"/>
  <c r="AO123" i="2" s="1"/>
  <c r="AL885" i="2"/>
  <c r="AN885" i="2"/>
  <c r="AO885" i="2" s="1"/>
  <c r="AP885" i="2"/>
  <c r="AL725" i="2"/>
  <c r="AP725" i="2"/>
  <c r="AN725" i="2"/>
  <c r="AO725" i="2" s="1"/>
  <c r="AL554" i="2"/>
  <c r="AP554" i="2"/>
  <c r="AN554" i="2"/>
  <c r="AO554" i="2" s="1"/>
  <c r="AL309" i="2"/>
  <c r="AP309" i="2"/>
  <c r="AN309" i="2"/>
  <c r="AO309" i="2" s="1"/>
  <c r="AL74" i="2"/>
  <c r="AP74" i="2"/>
  <c r="AN74" i="2"/>
  <c r="AO74" i="2" s="1"/>
  <c r="AL940" i="2"/>
  <c r="AP940" i="2"/>
  <c r="AN940" i="2"/>
  <c r="AO940" i="2" s="1"/>
  <c r="AL989" i="2"/>
  <c r="AP989" i="2"/>
  <c r="AN989" i="2"/>
  <c r="AO989" i="2" s="1"/>
  <c r="AL957" i="2"/>
  <c r="AP957" i="2"/>
  <c r="AN957" i="2"/>
  <c r="AO957" i="2" s="1"/>
  <c r="AL909" i="2"/>
  <c r="AP909" i="2"/>
  <c r="AN909" i="2"/>
  <c r="AO909" i="2" s="1"/>
  <c r="AL888" i="2"/>
  <c r="AP888" i="2"/>
  <c r="AN888" i="2"/>
  <c r="AO888" i="2" s="1"/>
  <c r="AL866" i="2"/>
  <c r="AP866" i="2"/>
  <c r="AN866" i="2"/>
  <c r="AO866" i="2" s="1"/>
  <c r="AL845" i="2"/>
  <c r="AP845" i="2"/>
  <c r="AN845" i="2"/>
  <c r="AO845" i="2" s="1"/>
  <c r="AL824" i="2"/>
  <c r="AP824" i="2"/>
  <c r="AN824" i="2"/>
  <c r="AO824" i="2" s="1"/>
  <c r="AL802" i="2"/>
  <c r="AP802" i="2"/>
  <c r="AN802" i="2"/>
  <c r="AO802" i="2" s="1"/>
  <c r="AL781" i="2"/>
  <c r="AP781" i="2"/>
  <c r="AN781" i="2"/>
  <c r="AO781" i="2" s="1"/>
  <c r="AL760" i="2"/>
  <c r="AP760" i="2"/>
  <c r="AN760" i="2"/>
  <c r="AO760" i="2" s="1"/>
  <c r="AL738" i="2"/>
  <c r="AP738" i="2"/>
  <c r="AN738" i="2"/>
  <c r="AO738" i="2" s="1"/>
  <c r="AL717" i="2"/>
  <c r="AP717" i="2"/>
  <c r="AN717" i="2"/>
  <c r="AO717" i="2" s="1"/>
  <c r="AL696" i="2"/>
  <c r="AP696" i="2"/>
  <c r="AN696" i="2"/>
  <c r="AO696" i="2" s="1"/>
  <c r="AL674" i="2"/>
  <c r="AP674" i="2"/>
  <c r="AN674" i="2"/>
  <c r="AO674" i="2" s="1"/>
  <c r="AL653" i="2"/>
  <c r="AP653" i="2"/>
  <c r="AN653" i="2"/>
  <c r="AO653" i="2" s="1"/>
  <c r="AL632" i="2"/>
  <c r="AP632" i="2"/>
  <c r="AN632" i="2"/>
  <c r="AO632" i="2" s="1"/>
  <c r="AL610" i="2"/>
  <c r="AP610" i="2"/>
  <c r="AN610" i="2"/>
  <c r="AO610" i="2" s="1"/>
  <c r="AL589" i="2"/>
  <c r="AP589" i="2"/>
  <c r="AN589" i="2"/>
  <c r="AO589" i="2" s="1"/>
  <c r="AL568" i="2"/>
  <c r="AP568" i="2"/>
  <c r="AN568" i="2"/>
  <c r="AO568" i="2" s="1"/>
  <c r="AL546" i="2"/>
  <c r="AP546" i="2"/>
  <c r="AN546" i="2"/>
  <c r="AO546" i="2" s="1"/>
  <c r="AL525" i="2"/>
  <c r="AP525" i="2"/>
  <c r="AN525" i="2"/>
  <c r="AO525" i="2" s="1"/>
  <c r="AL504" i="2"/>
  <c r="AP504" i="2"/>
  <c r="AN504" i="2"/>
  <c r="AO504" i="2" s="1"/>
  <c r="AL482" i="2"/>
  <c r="AP482" i="2"/>
  <c r="AN482" i="2"/>
  <c r="AO482" i="2" s="1"/>
  <c r="AL461" i="2"/>
  <c r="AP461" i="2"/>
  <c r="AN461" i="2"/>
  <c r="AO461" i="2" s="1"/>
  <c r="AL440" i="2"/>
  <c r="AP440" i="2"/>
  <c r="AN440" i="2"/>
  <c r="AO440" i="2" s="1"/>
  <c r="AL418" i="2"/>
  <c r="AP418" i="2"/>
  <c r="AN418" i="2"/>
  <c r="AO418" i="2" s="1"/>
  <c r="AL397" i="2"/>
  <c r="AP397" i="2"/>
  <c r="AN397" i="2"/>
  <c r="AO397" i="2" s="1"/>
  <c r="AL376" i="2"/>
  <c r="AP376" i="2"/>
  <c r="AN376" i="2"/>
  <c r="AO376" i="2" s="1"/>
  <c r="AL354" i="2"/>
  <c r="AP354" i="2"/>
  <c r="AN354" i="2"/>
  <c r="AO354" i="2" s="1"/>
  <c r="AL333" i="2"/>
  <c r="AP333" i="2"/>
  <c r="AN333" i="2"/>
  <c r="AO333" i="2" s="1"/>
  <c r="AL312" i="2"/>
  <c r="AP312" i="2"/>
  <c r="AN312" i="2"/>
  <c r="AO312" i="2" s="1"/>
  <c r="AL290" i="2"/>
  <c r="AP290" i="2"/>
  <c r="AN290" i="2"/>
  <c r="AO290" i="2" s="1"/>
  <c r="AL269" i="2"/>
  <c r="AP269" i="2"/>
  <c r="AN269" i="2"/>
  <c r="AO269" i="2" s="1"/>
  <c r="AL248" i="2"/>
  <c r="AP248" i="2"/>
  <c r="AN248" i="2"/>
  <c r="AO248" i="2" s="1"/>
  <c r="AL226" i="2"/>
  <c r="AP226" i="2"/>
  <c r="AN226" i="2"/>
  <c r="AO226" i="2" s="1"/>
  <c r="AL205" i="2"/>
  <c r="AP205" i="2"/>
  <c r="AN205" i="2"/>
  <c r="AO205" i="2" s="1"/>
  <c r="AL184" i="2"/>
  <c r="AP184" i="2"/>
  <c r="AN184" i="2"/>
  <c r="AO184" i="2" s="1"/>
  <c r="AL162" i="2"/>
  <c r="AP162" i="2"/>
  <c r="AN162" i="2"/>
  <c r="AO162" i="2" s="1"/>
  <c r="AL141" i="2"/>
  <c r="AP141" i="2"/>
  <c r="AN141" i="2"/>
  <c r="AO141" i="2" s="1"/>
  <c r="AL120" i="2"/>
  <c r="AP120" i="2"/>
  <c r="AN120" i="2"/>
  <c r="AO120" i="2" s="1"/>
  <c r="AL98" i="2"/>
  <c r="AP98" i="2"/>
  <c r="AN98" i="2"/>
  <c r="AO98" i="2" s="1"/>
  <c r="AL77" i="2"/>
  <c r="AN77" i="2"/>
  <c r="AO77" i="2" s="1"/>
  <c r="AP77" i="2"/>
  <c r="AL56" i="2"/>
  <c r="AP56" i="2"/>
  <c r="AN56" i="2"/>
  <c r="AO56" i="2" s="1"/>
  <c r="AL34" i="2"/>
  <c r="AP34" i="2"/>
  <c r="AN34" i="2"/>
  <c r="AO34" i="2" s="1"/>
  <c r="AL1003" i="2"/>
  <c r="AL967" i="2"/>
  <c r="AP967" i="2"/>
  <c r="AN967" i="2"/>
  <c r="AO967" i="2" s="1"/>
  <c r="AN931" i="2"/>
  <c r="AO931" i="2" s="1"/>
  <c r="AL719" i="2"/>
  <c r="AP719" i="2"/>
  <c r="AN719" i="2"/>
  <c r="AO719" i="2" s="1"/>
  <c r="AL683" i="2"/>
  <c r="AP683" i="2"/>
  <c r="AN683" i="2"/>
  <c r="AO683" i="2" s="1"/>
  <c r="AL539" i="2"/>
  <c r="AP539" i="2"/>
  <c r="AN539" i="2"/>
  <c r="AO539" i="2" s="1"/>
  <c r="AL491" i="2"/>
  <c r="AP491" i="2"/>
  <c r="AN491" i="2"/>
  <c r="AO491" i="2" s="1"/>
  <c r="AL435" i="2"/>
  <c r="AP435" i="2"/>
  <c r="AN435" i="2"/>
  <c r="AO435" i="2" s="1"/>
  <c r="AL331" i="2"/>
  <c r="AL235" i="2"/>
  <c r="AP235" i="2"/>
  <c r="AN235" i="2"/>
  <c r="AO235" i="2" s="1"/>
  <c r="AL183" i="2"/>
  <c r="AP183" i="2"/>
  <c r="AN183" i="2"/>
  <c r="AO183" i="2" s="1"/>
  <c r="AL131" i="2"/>
  <c r="AP131" i="2"/>
  <c r="AN131" i="2"/>
  <c r="AO131" i="2" s="1"/>
  <c r="AL31" i="2"/>
  <c r="AP31" i="2"/>
  <c r="AN31" i="2"/>
  <c r="AO31" i="2" s="1"/>
  <c r="AL371" i="2"/>
  <c r="AP371" i="2"/>
  <c r="AN371" i="2"/>
  <c r="AO371" i="2" s="1"/>
  <c r="AL960" i="2"/>
  <c r="AP960" i="2"/>
  <c r="AN960" i="2"/>
  <c r="AO960" i="2" s="1"/>
  <c r="AL901" i="2"/>
  <c r="AP901" i="2"/>
  <c r="AN901" i="2"/>
  <c r="AO901" i="2" s="1"/>
  <c r="AL848" i="2"/>
  <c r="AP848" i="2"/>
  <c r="AN848" i="2"/>
  <c r="AO848" i="2" s="1"/>
  <c r="AL789" i="2"/>
  <c r="AP789" i="2"/>
  <c r="AN789" i="2"/>
  <c r="AO789" i="2" s="1"/>
  <c r="AL730" i="2"/>
  <c r="AP730" i="2"/>
  <c r="AN730" i="2"/>
  <c r="AO730" i="2" s="1"/>
  <c r="AL672" i="2"/>
  <c r="AP672" i="2"/>
  <c r="AN672" i="2"/>
  <c r="AO672" i="2" s="1"/>
  <c r="AL618" i="2"/>
  <c r="AP618" i="2"/>
  <c r="AN618" i="2"/>
  <c r="AO618" i="2" s="1"/>
  <c r="AL560" i="2"/>
  <c r="AP560" i="2"/>
  <c r="AN560" i="2"/>
  <c r="AO560" i="2" s="1"/>
  <c r="AL501" i="2"/>
  <c r="AP501" i="2"/>
  <c r="AN501" i="2"/>
  <c r="AO501" i="2" s="1"/>
  <c r="AL437" i="2"/>
  <c r="AP437" i="2"/>
  <c r="AN437" i="2"/>
  <c r="AO437" i="2" s="1"/>
  <c r="AL384" i="2"/>
  <c r="AP384" i="2"/>
  <c r="AN384" i="2"/>
  <c r="AO384" i="2" s="1"/>
  <c r="AL325" i="2"/>
  <c r="AP325" i="2"/>
  <c r="AN325" i="2"/>
  <c r="AO325" i="2" s="1"/>
  <c r="AL266" i="2"/>
  <c r="AP266" i="2"/>
  <c r="AN266" i="2"/>
  <c r="AO266" i="2" s="1"/>
  <c r="AL213" i="2"/>
  <c r="AP213" i="2"/>
  <c r="AN213" i="2"/>
  <c r="AO213" i="2" s="1"/>
  <c r="AL160" i="2"/>
  <c r="AP160" i="2"/>
  <c r="AN160" i="2"/>
  <c r="AO160" i="2" s="1"/>
  <c r="AL101" i="2"/>
  <c r="AP101" i="2"/>
  <c r="AN101" i="2"/>
  <c r="AO101" i="2" s="1"/>
  <c r="AL42" i="2"/>
  <c r="AP42" i="2"/>
  <c r="AN42" i="2"/>
  <c r="AO42" i="2" s="1"/>
  <c r="AL966" i="2"/>
  <c r="AP966" i="2"/>
  <c r="AN966" i="2"/>
  <c r="AO966" i="2" s="1"/>
  <c r="AL403" i="2"/>
  <c r="AP403" i="2"/>
  <c r="AN403" i="2"/>
  <c r="AO403" i="2" s="1"/>
  <c r="AL1002" i="2"/>
  <c r="AP1002" i="2"/>
  <c r="AN1002" i="2"/>
  <c r="AO1002" i="2" s="1"/>
  <c r="AL970" i="2"/>
  <c r="AN970" i="2"/>
  <c r="AO970" i="2" s="1"/>
  <c r="AP970" i="2"/>
  <c r="AL941" i="2"/>
  <c r="AP941" i="2"/>
  <c r="AN941" i="2"/>
  <c r="AO941" i="2" s="1"/>
  <c r="AL918" i="2"/>
  <c r="AP918" i="2"/>
  <c r="AN918" i="2"/>
  <c r="AO918" i="2" s="1"/>
  <c r="AL897" i="2"/>
  <c r="AP897" i="2"/>
  <c r="AN897" i="2"/>
  <c r="AO897" i="2" s="1"/>
  <c r="AL876" i="2"/>
  <c r="AP876" i="2"/>
  <c r="AN876" i="2"/>
  <c r="AO876" i="2" s="1"/>
  <c r="AL854" i="2"/>
  <c r="AP854" i="2"/>
  <c r="AN854" i="2"/>
  <c r="AO854" i="2" s="1"/>
  <c r="AL833" i="2"/>
  <c r="AP833" i="2"/>
  <c r="AN833" i="2"/>
  <c r="AO833" i="2" s="1"/>
  <c r="AL812" i="2"/>
  <c r="AP812" i="2"/>
  <c r="AN812" i="2"/>
  <c r="AO812" i="2" s="1"/>
  <c r="AL790" i="2"/>
  <c r="AP790" i="2"/>
  <c r="AN790" i="2"/>
  <c r="AO790" i="2" s="1"/>
  <c r="AL769" i="2"/>
  <c r="AP769" i="2"/>
  <c r="AN769" i="2"/>
  <c r="AO769" i="2" s="1"/>
  <c r="AL748" i="2"/>
  <c r="AP748" i="2"/>
  <c r="AN748" i="2"/>
  <c r="AO748" i="2" s="1"/>
  <c r="AL726" i="2"/>
  <c r="AP726" i="2"/>
  <c r="AN726" i="2"/>
  <c r="AO726" i="2" s="1"/>
  <c r="AL705" i="2"/>
  <c r="AP705" i="2"/>
  <c r="AN705" i="2"/>
  <c r="AO705" i="2" s="1"/>
  <c r="AL684" i="2"/>
  <c r="AP684" i="2"/>
  <c r="AN684" i="2"/>
  <c r="AO684" i="2" s="1"/>
  <c r="AL662" i="2"/>
  <c r="AP662" i="2"/>
  <c r="AN662" i="2"/>
  <c r="AO662" i="2" s="1"/>
  <c r="AL641" i="2"/>
  <c r="AP641" i="2"/>
  <c r="AN641" i="2"/>
  <c r="AO641" i="2" s="1"/>
  <c r="AL620" i="2"/>
  <c r="AP620" i="2"/>
  <c r="AN620" i="2"/>
  <c r="AO620" i="2" s="1"/>
  <c r="AL598" i="2"/>
  <c r="AP598" i="2"/>
  <c r="AN598" i="2"/>
  <c r="AO598" i="2" s="1"/>
  <c r="AL577" i="2"/>
  <c r="AP577" i="2"/>
  <c r="AN577" i="2"/>
  <c r="AO577" i="2" s="1"/>
  <c r="AL556" i="2"/>
  <c r="AP556" i="2"/>
  <c r="AN556" i="2"/>
  <c r="AO556" i="2" s="1"/>
  <c r="AL534" i="2"/>
  <c r="AP534" i="2"/>
  <c r="AN534" i="2"/>
  <c r="AO534" i="2" s="1"/>
  <c r="AL513" i="2"/>
  <c r="AP513" i="2"/>
  <c r="AN513" i="2"/>
  <c r="AO513" i="2" s="1"/>
  <c r="AL492" i="2"/>
  <c r="AP492" i="2"/>
  <c r="AN492" i="2"/>
  <c r="AO492" i="2" s="1"/>
  <c r="AL470" i="2"/>
  <c r="AP470" i="2"/>
  <c r="AN470" i="2"/>
  <c r="AO470" i="2" s="1"/>
  <c r="AL449" i="2"/>
  <c r="AP449" i="2"/>
  <c r="AN449" i="2"/>
  <c r="AO449" i="2" s="1"/>
  <c r="AL428" i="2"/>
  <c r="AP428" i="2"/>
  <c r="AN428" i="2"/>
  <c r="AO428" i="2" s="1"/>
  <c r="AL406" i="2"/>
  <c r="AP406" i="2"/>
  <c r="AN406" i="2"/>
  <c r="AO406" i="2" s="1"/>
  <c r="AL385" i="2"/>
  <c r="AP385" i="2"/>
  <c r="AN385" i="2"/>
  <c r="AO385" i="2" s="1"/>
  <c r="AL364" i="2"/>
  <c r="AP364" i="2"/>
  <c r="AN364" i="2"/>
  <c r="AO364" i="2" s="1"/>
  <c r="AL342" i="2"/>
  <c r="AP342" i="2"/>
  <c r="AN342" i="2"/>
  <c r="AO342" i="2" s="1"/>
  <c r="AL321" i="2"/>
  <c r="AP321" i="2"/>
  <c r="AN321" i="2"/>
  <c r="AO321" i="2" s="1"/>
  <c r="AL300" i="2"/>
  <c r="AP300" i="2"/>
  <c r="AN300" i="2"/>
  <c r="AO300" i="2" s="1"/>
  <c r="AL278" i="2"/>
  <c r="AP278" i="2"/>
  <c r="AN278" i="2"/>
  <c r="AO278" i="2" s="1"/>
  <c r="AL257" i="2"/>
  <c r="AP257" i="2"/>
  <c r="AN257" i="2"/>
  <c r="AO257" i="2" s="1"/>
  <c r="AL236" i="2"/>
  <c r="AP236" i="2"/>
  <c r="AN236" i="2"/>
  <c r="AO236" i="2" s="1"/>
  <c r="AL214" i="2"/>
  <c r="AN214" i="2"/>
  <c r="AO214" i="2" s="1"/>
  <c r="AP214" i="2"/>
  <c r="AL193" i="2"/>
  <c r="AP193" i="2"/>
  <c r="AN193" i="2"/>
  <c r="AO193" i="2" s="1"/>
  <c r="AL172" i="2"/>
  <c r="AP172" i="2"/>
  <c r="AN172" i="2"/>
  <c r="AO172" i="2" s="1"/>
  <c r="AL150" i="2"/>
  <c r="AN150" i="2"/>
  <c r="AO150" i="2" s="1"/>
  <c r="AP150" i="2"/>
  <c r="AL129" i="2"/>
  <c r="AP129" i="2"/>
  <c r="AN129" i="2"/>
  <c r="AO129" i="2" s="1"/>
  <c r="AL108" i="2"/>
  <c r="AP108" i="2"/>
  <c r="AN108" i="2"/>
  <c r="AO108" i="2" s="1"/>
  <c r="AL86" i="2"/>
  <c r="AP86" i="2"/>
  <c r="AN86" i="2"/>
  <c r="AO86" i="2" s="1"/>
  <c r="AL65" i="2"/>
  <c r="AP65" i="2"/>
  <c r="AN65" i="2"/>
  <c r="AO65" i="2" s="1"/>
  <c r="AL44" i="2"/>
  <c r="AP44" i="2"/>
  <c r="AN44" i="2"/>
  <c r="AO44" i="2" s="1"/>
  <c r="AL22" i="2"/>
  <c r="AP22" i="2"/>
  <c r="AN22" i="2"/>
  <c r="AO22" i="2" s="1"/>
  <c r="AL987" i="2"/>
  <c r="AP847" i="2"/>
  <c r="AL579" i="2"/>
  <c r="AP579" i="2"/>
  <c r="AN579" i="2"/>
  <c r="AO579" i="2" s="1"/>
  <c r="AL535" i="2"/>
  <c r="AP535" i="2"/>
  <c r="AN535" i="2"/>
  <c r="AO535" i="2" s="1"/>
  <c r="AL487" i="2"/>
  <c r="AP487" i="2"/>
  <c r="AN487" i="2"/>
  <c r="AO487" i="2" s="1"/>
  <c r="AL399" i="2"/>
  <c r="AP399" i="2"/>
  <c r="AN399" i="2"/>
  <c r="AO399" i="2" s="1"/>
  <c r="AL351" i="2"/>
  <c r="AP351" i="2"/>
  <c r="AN351" i="2"/>
  <c r="AO351" i="2" s="1"/>
  <c r="AL191" i="2"/>
  <c r="AP191" i="2"/>
  <c r="AN191" i="2"/>
  <c r="AO191" i="2" s="1"/>
  <c r="AL87" i="2"/>
  <c r="AP87" i="2"/>
  <c r="AN87" i="2"/>
  <c r="AO87" i="2" s="1"/>
  <c r="AL35" i="2"/>
  <c r="AP35" i="2"/>
  <c r="AN35" i="2"/>
  <c r="AO35" i="2" s="1"/>
  <c r="AL595" i="2"/>
  <c r="AP595" i="2"/>
  <c r="AN595" i="2"/>
  <c r="AO595" i="2" s="1"/>
  <c r="AL969" i="2"/>
  <c r="AP969" i="2"/>
  <c r="AN969" i="2"/>
  <c r="AO969" i="2" s="1"/>
  <c r="AL896" i="2"/>
  <c r="AP896" i="2"/>
  <c r="AN896" i="2"/>
  <c r="AO896" i="2" s="1"/>
  <c r="AL837" i="2"/>
  <c r="AP837" i="2"/>
  <c r="AN837" i="2"/>
  <c r="AO837" i="2" s="1"/>
  <c r="AL778" i="2"/>
  <c r="AP778" i="2"/>
  <c r="AN778" i="2"/>
  <c r="AO778" i="2" s="1"/>
  <c r="AL720" i="2"/>
  <c r="AP720" i="2"/>
  <c r="AN720" i="2"/>
  <c r="AO720" i="2" s="1"/>
  <c r="AL666" i="2"/>
  <c r="AP666" i="2"/>
  <c r="AN666" i="2"/>
  <c r="AO666" i="2" s="1"/>
  <c r="AL608" i="2"/>
  <c r="AP608" i="2"/>
  <c r="AN608" i="2"/>
  <c r="AO608" i="2" s="1"/>
  <c r="AL549" i="2"/>
  <c r="AP549" i="2"/>
  <c r="AN549" i="2"/>
  <c r="AO549" i="2" s="1"/>
  <c r="AL496" i="2"/>
  <c r="AP496" i="2"/>
  <c r="AN496" i="2"/>
  <c r="AO496" i="2" s="1"/>
  <c r="AL432" i="2"/>
  <c r="AP432" i="2"/>
  <c r="AN432" i="2"/>
  <c r="AO432" i="2" s="1"/>
  <c r="AL378" i="2"/>
  <c r="AP378" i="2"/>
  <c r="AN378" i="2"/>
  <c r="AO378" i="2" s="1"/>
  <c r="AL320" i="2"/>
  <c r="AP320" i="2"/>
  <c r="AN320" i="2"/>
  <c r="AO320" i="2" s="1"/>
  <c r="AL261" i="2"/>
  <c r="AP261" i="2"/>
  <c r="AN261" i="2"/>
  <c r="AO261" i="2" s="1"/>
  <c r="AL192" i="2"/>
  <c r="AP192" i="2"/>
  <c r="AN192" i="2"/>
  <c r="AO192" i="2" s="1"/>
  <c r="AL138" i="2"/>
  <c r="AP138" i="2"/>
  <c r="AN138" i="2"/>
  <c r="AO138" i="2" s="1"/>
  <c r="AL80" i="2"/>
  <c r="AP80" i="2"/>
  <c r="AN80" i="2"/>
  <c r="AO80" i="2" s="1"/>
  <c r="AL21" i="2"/>
  <c r="AP21" i="2"/>
  <c r="AN21" i="2"/>
  <c r="AO21" i="2" s="1"/>
  <c r="AL1009" i="2"/>
  <c r="AP1009" i="2"/>
  <c r="AN1009" i="2"/>
  <c r="AO1009" i="2" s="1"/>
  <c r="AL990" i="2"/>
  <c r="AP990" i="2"/>
  <c r="AN990" i="2"/>
  <c r="AO990" i="2" s="1"/>
  <c r="AL910" i="2"/>
  <c r="AP910" i="2"/>
  <c r="AN910" i="2"/>
  <c r="AO910" i="2" s="1"/>
  <c r="AL868" i="2"/>
  <c r="AP868" i="2"/>
  <c r="AN868" i="2"/>
  <c r="AO868" i="2" s="1"/>
  <c r="AL804" i="2"/>
  <c r="AP804" i="2"/>
  <c r="AN804" i="2"/>
  <c r="AO804" i="2" s="1"/>
  <c r="AL740" i="2"/>
  <c r="AP740" i="2"/>
  <c r="AN740" i="2"/>
  <c r="AO740" i="2" s="1"/>
  <c r="AL697" i="2"/>
  <c r="AP697" i="2"/>
  <c r="AN697" i="2"/>
  <c r="AO697" i="2" s="1"/>
  <c r="AL633" i="2"/>
  <c r="AP633" i="2"/>
  <c r="AN633" i="2"/>
  <c r="AO633" i="2" s="1"/>
  <c r="AL569" i="2"/>
  <c r="AP569" i="2"/>
  <c r="AN569" i="2"/>
  <c r="AO569" i="2" s="1"/>
  <c r="AL526" i="2"/>
  <c r="AP526" i="2"/>
  <c r="AN526" i="2"/>
  <c r="AO526" i="2" s="1"/>
  <c r="AL462" i="2"/>
  <c r="AP462" i="2"/>
  <c r="AN462" i="2"/>
  <c r="AO462" i="2" s="1"/>
  <c r="AL398" i="2"/>
  <c r="AP398" i="2"/>
  <c r="AN398" i="2"/>
  <c r="AO398" i="2" s="1"/>
  <c r="AL356" i="2"/>
  <c r="AP356" i="2"/>
  <c r="AN356" i="2"/>
  <c r="AO356" i="2" s="1"/>
  <c r="AL292" i="2"/>
  <c r="AP292" i="2"/>
  <c r="AN292" i="2"/>
  <c r="AO292" i="2" s="1"/>
  <c r="AL228" i="2"/>
  <c r="AP228" i="2"/>
  <c r="AN228" i="2"/>
  <c r="AO228" i="2" s="1"/>
  <c r="AL185" i="2"/>
  <c r="AP185" i="2"/>
  <c r="AN185" i="2"/>
  <c r="AO185" i="2" s="1"/>
  <c r="AL121" i="2"/>
  <c r="AP121" i="2"/>
  <c r="AN121" i="2"/>
  <c r="AO121" i="2" s="1"/>
  <c r="AL78" i="2"/>
  <c r="AP78" i="2"/>
  <c r="AN78" i="2"/>
  <c r="AO78" i="2" s="1"/>
  <c r="AL999" i="2"/>
  <c r="AN999" i="2"/>
  <c r="AO999" i="2" s="1"/>
  <c r="AP999" i="2"/>
  <c r="AN523" i="2"/>
  <c r="AO523" i="2" s="1"/>
  <c r="AL922" i="2"/>
  <c r="AP922" i="2"/>
  <c r="AN922" i="2"/>
  <c r="AO922" i="2" s="1"/>
  <c r="AL597" i="2"/>
  <c r="AP597" i="2"/>
  <c r="AN597" i="2"/>
  <c r="AO597" i="2" s="1"/>
  <c r="AL352" i="2"/>
  <c r="AP352" i="2"/>
  <c r="AN352" i="2"/>
  <c r="AO352" i="2" s="1"/>
  <c r="AL197" i="2"/>
  <c r="AP197" i="2"/>
  <c r="AN197" i="2"/>
  <c r="AO197" i="2" s="1"/>
  <c r="AL972" i="2"/>
  <c r="AP972" i="2"/>
  <c r="AN972" i="2"/>
  <c r="AO972" i="2" s="1"/>
  <c r="AL973" i="2"/>
  <c r="AP973" i="2"/>
  <c r="AN973" i="2"/>
  <c r="AO973" i="2" s="1"/>
  <c r="AL920" i="2"/>
  <c r="AP920" i="2"/>
  <c r="AN920" i="2"/>
  <c r="AO920" i="2" s="1"/>
  <c r="AL856" i="2"/>
  <c r="AP856" i="2"/>
  <c r="AN856" i="2"/>
  <c r="AO856" i="2" s="1"/>
  <c r="AL813" i="2"/>
  <c r="AP813" i="2"/>
  <c r="AN813" i="2"/>
  <c r="AO813" i="2" s="1"/>
  <c r="AL749" i="2"/>
  <c r="AP749" i="2"/>
  <c r="AN749" i="2"/>
  <c r="AO749" i="2" s="1"/>
  <c r="AL685" i="2"/>
  <c r="AP685" i="2"/>
  <c r="AN685" i="2"/>
  <c r="AO685" i="2" s="1"/>
  <c r="AL642" i="2"/>
  <c r="AP642" i="2"/>
  <c r="AN642" i="2"/>
  <c r="AO642" i="2" s="1"/>
  <c r="AL600" i="2"/>
  <c r="AP600" i="2"/>
  <c r="AN600" i="2"/>
  <c r="AO600" i="2" s="1"/>
  <c r="AL514" i="2"/>
  <c r="AP514" i="2"/>
  <c r="AN514" i="2"/>
  <c r="AO514" i="2" s="1"/>
  <c r="AL493" i="2"/>
  <c r="AP493" i="2"/>
  <c r="AN493" i="2"/>
  <c r="AO493" i="2" s="1"/>
  <c r="AL429" i="2"/>
  <c r="AP429" i="2"/>
  <c r="AN429" i="2"/>
  <c r="AO429" i="2" s="1"/>
  <c r="AL365" i="2"/>
  <c r="AP365" i="2"/>
  <c r="AN365" i="2"/>
  <c r="AO365" i="2" s="1"/>
  <c r="AL322" i="2"/>
  <c r="AP322" i="2"/>
  <c r="AN322" i="2"/>
  <c r="AO322" i="2" s="1"/>
  <c r="AL237" i="2"/>
  <c r="AP237" i="2"/>
  <c r="AN237" i="2"/>
  <c r="AO237" i="2" s="1"/>
  <c r="AL173" i="2"/>
  <c r="AP173" i="2"/>
  <c r="AN173" i="2"/>
  <c r="AO173" i="2" s="1"/>
  <c r="AL130" i="2"/>
  <c r="AP130" i="2"/>
  <c r="AN130" i="2"/>
  <c r="AO130" i="2" s="1"/>
  <c r="AL66" i="2"/>
  <c r="AP66" i="2"/>
  <c r="AN66" i="2"/>
  <c r="AO66" i="2" s="1"/>
  <c r="AL24" i="2"/>
  <c r="AP24" i="2"/>
  <c r="AN24" i="2"/>
  <c r="AO24" i="2" s="1"/>
  <c r="AL811" i="2"/>
  <c r="AN207" i="2"/>
  <c r="AO207" i="2" s="1"/>
  <c r="AL962" i="2"/>
  <c r="AP962" i="2"/>
  <c r="AN962" i="2"/>
  <c r="AO962" i="2" s="1"/>
  <c r="AL874" i="2"/>
  <c r="AN874" i="2"/>
  <c r="AO874" i="2" s="1"/>
  <c r="AP874" i="2"/>
  <c r="AL757" i="2"/>
  <c r="AN757" i="2"/>
  <c r="AO757" i="2" s="1"/>
  <c r="AP757" i="2"/>
  <c r="AL586" i="2"/>
  <c r="AP586" i="2"/>
  <c r="AN586" i="2"/>
  <c r="AO586" i="2" s="1"/>
  <c r="AL410" i="2"/>
  <c r="AP410" i="2"/>
  <c r="AN410" i="2"/>
  <c r="AO410" i="2" s="1"/>
  <c r="AL240" i="2"/>
  <c r="AP240" i="2"/>
  <c r="AN240" i="2"/>
  <c r="AO240" i="2" s="1"/>
  <c r="AL69" i="2"/>
  <c r="AP69" i="2"/>
  <c r="AN69" i="2"/>
  <c r="AO69" i="2" s="1"/>
  <c r="AL954" i="2"/>
  <c r="AP954" i="2"/>
  <c r="AN954" i="2"/>
  <c r="AO954" i="2" s="1"/>
  <c r="AL886" i="2"/>
  <c r="AP886" i="2"/>
  <c r="AN886" i="2"/>
  <c r="AO886" i="2" s="1"/>
  <c r="AL844" i="2"/>
  <c r="AP844" i="2"/>
  <c r="AN844" i="2"/>
  <c r="AO844" i="2" s="1"/>
  <c r="AL780" i="2"/>
  <c r="AP780" i="2"/>
  <c r="AN780" i="2"/>
  <c r="AO780" i="2" s="1"/>
  <c r="AL737" i="2"/>
  <c r="AP737" i="2"/>
  <c r="AN737" i="2"/>
  <c r="AO737" i="2" s="1"/>
  <c r="AL673" i="2"/>
  <c r="AP673" i="2"/>
  <c r="AN673" i="2"/>
  <c r="AO673" i="2" s="1"/>
  <c r="AL609" i="2"/>
  <c r="AP609" i="2"/>
  <c r="AN609" i="2"/>
  <c r="AO609" i="2" s="1"/>
  <c r="AL566" i="2"/>
  <c r="AP566" i="2"/>
  <c r="AN566" i="2"/>
  <c r="AO566" i="2" s="1"/>
  <c r="AL502" i="2"/>
  <c r="AP502" i="2"/>
  <c r="AN502" i="2"/>
  <c r="AO502" i="2" s="1"/>
  <c r="AL438" i="2"/>
  <c r="AP438" i="2"/>
  <c r="AN438" i="2"/>
  <c r="AO438" i="2" s="1"/>
  <c r="AL396" i="2"/>
  <c r="AP396" i="2"/>
  <c r="AN396" i="2"/>
  <c r="AO396" i="2" s="1"/>
  <c r="AL332" i="2"/>
  <c r="AP332" i="2"/>
  <c r="AN332" i="2"/>
  <c r="AO332" i="2" s="1"/>
  <c r="AL268" i="2"/>
  <c r="AP268" i="2"/>
  <c r="AN268" i="2"/>
  <c r="AO268" i="2" s="1"/>
  <c r="AL225" i="2"/>
  <c r="AP225" i="2"/>
  <c r="AN225" i="2"/>
  <c r="AO225" i="2" s="1"/>
  <c r="AL118" i="2"/>
  <c r="AP118" i="2"/>
  <c r="AN118" i="2"/>
  <c r="AO118" i="2" s="1"/>
  <c r="AL977" i="2"/>
  <c r="AP977" i="2"/>
  <c r="AN977" i="2"/>
  <c r="AO977" i="2" s="1"/>
  <c r="AL974" i="2"/>
  <c r="AP974" i="2"/>
  <c r="AN974" i="2"/>
  <c r="AO974" i="2" s="1"/>
  <c r="AL921" i="2"/>
  <c r="AP921" i="2"/>
  <c r="AN921" i="2"/>
  <c r="AO921" i="2" s="1"/>
  <c r="AL900" i="2"/>
  <c r="AP900" i="2"/>
  <c r="AN900" i="2"/>
  <c r="AO900" i="2" s="1"/>
  <c r="AL857" i="2"/>
  <c r="AP857" i="2"/>
  <c r="AN857" i="2"/>
  <c r="AO857" i="2" s="1"/>
  <c r="AL814" i="2"/>
  <c r="AP814" i="2"/>
  <c r="AN814" i="2"/>
  <c r="AO814" i="2" s="1"/>
  <c r="AL793" i="2"/>
  <c r="AP793" i="2"/>
  <c r="AN793" i="2"/>
  <c r="AO793" i="2" s="1"/>
  <c r="AL750" i="2"/>
  <c r="AP750" i="2"/>
  <c r="AN750" i="2"/>
  <c r="AO750" i="2" s="1"/>
  <c r="AL708" i="2"/>
  <c r="AP708" i="2"/>
  <c r="AN708" i="2"/>
  <c r="AO708" i="2" s="1"/>
  <c r="AL665" i="2"/>
  <c r="AP665" i="2"/>
  <c r="AN665" i="2"/>
  <c r="AO665" i="2" s="1"/>
  <c r="AL644" i="2"/>
  <c r="AP644" i="2"/>
  <c r="AN644" i="2"/>
  <c r="AO644" i="2" s="1"/>
  <c r="AL601" i="2"/>
  <c r="AP601" i="2"/>
  <c r="AN601" i="2"/>
  <c r="AO601" i="2" s="1"/>
  <c r="AL558" i="2"/>
  <c r="AP558" i="2"/>
  <c r="AN558" i="2"/>
  <c r="AO558" i="2" s="1"/>
  <c r="AL537" i="2"/>
  <c r="AP537" i="2"/>
  <c r="AN537" i="2"/>
  <c r="AO537" i="2" s="1"/>
  <c r="AL494" i="2"/>
  <c r="AP494" i="2"/>
  <c r="AN494" i="2"/>
  <c r="AO494" i="2" s="1"/>
  <c r="AL452" i="2"/>
  <c r="AP452" i="2"/>
  <c r="AN452" i="2"/>
  <c r="AO452" i="2" s="1"/>
  <c r="AL430" i="2"/>
  <c r="AP430" i="2"/>
  <c r="AN430" i="2"/>
  <c r="AO430" i="2" s="1"/>
  <c r="AL388" i="2"/>
  <c r="AP388" i="2"/>
  <c r="AN388" i="2"/>
  <c r="AO388" i="2" s="1"/>
  <c r="AL366" i="2"/>
  <c r="AP366" i="2"/>
  <c r="AN366" i="2"/>
  <c r="AO366" i="2" s="1"/>
  <c r="AL324" i="2"/>
  <c r="AP324" i="2"/>
  <c r="AN324" i="2"/>
  <c r="AO324" i="2" s="1"/>
  <c r="AL281" i="2"/>
  <c r="AP281" i="2"/>
  <c r="AN281" i="2"/>
  <c r="AO281" i="2" s="1"/>
  <c r="AL260" i="2"/>
  <c r="AP260" i="2"/>
  <c r="AN260" i="2"/>
  <c r="AO260" i="2" s="1"/>
  <c r="AL217" i="2"/>
  <c r="AP217" i="2"/>
  <c r="AN217" i="2"/>
  <c r="AO217" i="2" s="1"/>
  <c r="AL196" i="2"/>
  <c r="AP196" i="2"/>
  <c r="AN196" i="2"/>
  <c r="AO196" i="2" s="1"/>
  <c r="AL153" i="2"/>
  <c r="AP153" i="2"/>
  <c r="AN153" i="2"/>
  <c r="AO153" i="2" s="1"/>
  <c r="AL110" i="2"/>
  <c r="AP110" i="2"/>
  <c r="AN110" i="2"/>
  <c r="AO110" i="2" s="1"/>
  <c r="AL89" i="2"/>
  <c r="AP89" i="2"/>
  <c r="AN89" i="2"/>
  <c r="AO89" i="2" s="1"/>
  <c r="AL46" i="2"/>
  <c r="AP46" i="2"/>
  <c r="AN46" i="2"/>
  <c r="AO46" i="2" s="1"/>
  <c r="AL555" i="2"/>
  <c r="AP555" i="2"/>
  <c r="AN555" i="2"/>
  <c r="AO555" i="2" s="1"/>
  <c r="AL375" i="2"/>
  <c r="AP375" i="2"/>
  <c r="AN375" i="2"/>
  <c r="AO375" i="2" s="1"/>
  <c r="AL311" i="2"/>
  <c r="AP311" i="2"/>
  <c r="AN311" i="2"/>
  <c r="AO311" i="2" s="1"/>
  <c r="AL187" i="2"/>
  <c r="AP187" i="2"/>
  <c r="AN187" i="2"/>
  <c r="AO187" i="2" s="1"/>
  <c r="AL55" i="2"/>
  <c r="AP55" i="2"/>
  <c r="AN55" i="2"/>
  <c r="AO55" i="2" s="1"/>
  <c r="AL985" i="2"/>
  <c r="AP985" i="2"/>
  <c r="AN985" i="2"/>
  <c r="AO985" i="2" s="1"/>
  <c r="AL800" i="2"/>
  <c r="AP800" i="2"/>
  <c r="AN800" i="2"/>
  <c r="AO800" i="2" s="1"/>
  <c r="AL640" i="2"/>
  <c r="AP640" i="2"/>
  <c r="AN640" i="2"/>
  <c r="AO640" i="2" s="1"/>
  <c r="AL474" i="2"/>
  <c r="AP474" i="2"/>
  <c r="AN474" i="2"/>
  <c r="AO474" i="2" s="1"/>
  <c r="AL400" i="2"/>
  <c r="AP400" i="2"/>
  <c r="AN400" i="2"/>
  <c r="AO400" i="2" s="1"/>
  <c r="AL234" i="2"/>
  <c r="AP234" i="2"/>
  <c r="AN234" i="2"/>
  <c r="AO234" i="2" s="1"/>
  <c r="AL154" i="2"/>
  <c r="AP154" i="2"/>
  <c r="AN154" i="2"/>
  <c r="AO154" i="2" s="1"/>
  <c r="AL1004" i="2"/>
  <c r="AP1004" i="2"/>
  <c r="AN1004" i="2"/>
  <c r="AO1004" i="2" s="1"/>
  <c r="AL179" i="2"/>
  <c r="AP179" i="2"/>
  <c r="AN179" i="2"/>
  <c r="AO179" i="2" s="1"/>
  <c r="AL930" i="2"/>
  <c r="AP930" i="2"/>
  <c r="AN930" i="2"/>
  <c r="AO930" i="2" s="1"/>
  <c r="AL961" i="2"/>
  <c r="AP961" i="2"/>
  <c r="AN961" i="2"/>
  <c r="AO961" i="2" s="1"/>
  <c r="AL339" i="2"/>
  <c r="AP339" i="2"/>
  <c r="AN339" i="2"/>
  <c r="AO339" i="2" s="1"/>
  <c r="AL1000" i="2"/>
  <c r="AP1000" i="2"/>
  <c r="AN1000" i="2"/>
  <c r="AO1000" i="2" s="1"/>
  <c r="AL968" i="2"/>
  <c r="AP968" i="2"/>
  <c r="AN968" i="2"/>
  <c r="AO968" i="2" s="1"/>
  <c r="AL937" i="2"/>
  <c r="AP937" i="2"/>
  <c r="AN937" i="2"/>
  <c r="AO937" i="2" s="1"/>
  <c r="AL916" i="2"/>
  <c r="AP916" i="2"/>
  <c r="AN916" i="2"/>
  <c r="AO916" i="2" s="1"/>
  <c r="AL894" i="2"/>
  <c r="AP894" i="2"/>
  <c r="AN894" i="2"/>
  <c r="AO894" i="2" s="1"/>
  <c r="AL873" i="2"/>
  <c r="AP873" i="2"/>
  <c r="AN873" i="2"/>
  <c r="AO873" i="2" s="1"/>
  <c r="AL852" i="2"/>
  <c r="AP852" i="2"/>
  <c r="AN852" i="2"/>
  <c r="AO852" i="2" s="1"/>
  <c r="AL830" i="2"/>
  <c r="AP830" i="2"/>
  <c r="AN830" i="2"/>
  <c r="AO830" i="2" s="1"/>
  <c r="AL809" i="2"/>
  <c r="AP809" i="2"/>
  <c r="AN809" i="2"/>
  <c r="AO809" i="2" s="1"/>
  <c r="AL788" i="2"/>
  <c r="AP788" i="2"/>
  <c r="AN788" i="2"/>
  <c r="AO788" i="2" s="1"/>
  <c r="AL766" i="2"/>
  <c r="AP766" i="2"/>
  <c r="AN766" i="2"/>
  <c r="AO766" i="2" s="1"/>
  <c r="AL745" i="2"/>
  <c r="AP745" i="2"/>
  <c r="AN745" i="2"/>
  <c r="AO745" i="2" s="1"/>
  <c r="AL724" i="2"/>
  <c r="AP724" i="2"/>
  <c r="AN724" i="2"/>
  <c r="AO724" i="2" s="1"/>
  <c r="AL702" i="2"/>
  <c r="AP702" i="2"/>
  <c r="AN702" i="2"/>
  <c r="AO702" i="2" s="1"/>
  <c r="AL681" i="2"/>
  <c r="AP681" i="2"/>
  <c r="AN681" i="2"/>
  <c r="AO681" i="2" s="1"/>
  <c r="AL660" i="2"/>
  <c r="AP660" i="2"/>
  <c r="AN660" i="2"/>
  <c r="AO660" i="2" s="1"/>
  <c r="AP638" i="2"/>
  <c r="AN638" i="2"/>
  <c r="AO638" i="2" s="1"/>
  <c r="AL638" i="2"/>
  <c r="AL617" i="2"/>
  <c r="AP617" i="2"/>
  <c r="AN617" i="2"/>
  <c r="AO617" i="2" s="1"/>
  <c r="AL596" i="2"/>
  <c r="AP596" i="2"/>
  <c r="AN596" i="2"/>
  <c r="AO596" i="2" s="1"/>
  <c r="AL574" i="2"/>
  <c r="AP574" i="2"/>
  <c r="AN574" i="2"/>
  <c r="AO574" i="2" s="1"/>
  <c r="AL553" i="2"/>
  <c r="AP553" i="2"/>
  <c r="AN553" i="2"/>
  <c r="AO553" i="2" s="1"/>
  <c r="AL532" i="2"/>
  <c r="AP532" i="2"/>
  <c r="AN532" i="2"/>
  <c r="AO532" i="2" s="1"/>
  <c r="AP510" i="2"/>
  <c r="AL510" i="2"/>
  <c r="AN510" i="2"/>
  <c r="AO510" i="2" s="1"/>
  <c r="AL489" i="2"/>
  <c r="AP489" i="2"/>
  <c r="AN489" i="2"/>
  <c r="AO489" i="2" s="1"/>
  <c r="AL468" i="2"/>
  <c r="AP468" i="2"/>
  <c r="AN468" i="2"/>
  <c r="AO468" i="2" s="1"/>
  <c r="AP446" i="2"/>
  <c r="AL446" i="2"/>
  <c r="AN446" i="2"/>
  <c r="AO446" i="2" s="1"/>
  <c r="AL425" i="2"/>
  <c r="AP425" i="2"/>
  <c r="AN425" i="2"/>
  <c r="AO425" i="2" s="1"/>
  <c r="AL404" i="2"/>
  <c r="AP404" i="2"/>
  <c r="AN404" i="2"/>
  <c r="AO404" i="2" s="1"/>
  <c r="AP382" i="2"/>
  <c r="AN382" i="2"/>
  <c r="AO382" i="2" s="1"/>
  <c r="AL382" i="2"/>
  <c r="AL361" i="2"/>
  <c r="AP361" i="2"/>
  <c r="AN361" i="2"/>
  <c r="AO361" i="2" s="1"/>
  <c r="AL340" i="2"/>
  <c r="AP340" i="2"/>
  <c r="AN340" i="2"/>
  <c r="AO340" i="2" s="1"/>
  <c r="AP318" i="2"/>
  <c r="AN318" i="2"/>
  <c r="AO318" i="2" s="1"/>
  <c r="AL318" i="2"/>
  <c r="AL297" i="2"/>
  <c r="AP297" i="2"/>
  <c r="AN297" i="2"/>
  <c r="AO297" i="2" s="1"/>
  <c r="AL276" i="2"/>
  <c r="AP276" i="2"/>
  <c r="AN276" i="2"/>
  <c r="AO276" i="2" s="1"/>
  <c r="AL254" i="2"/>
  <c r="AP254" i="2"/>
  <c r="AN254" i="2"/>
  <c r="AO254" i="2" s="1"/>
  <c r="AL233" i="2"/>
  <c r="AP233" i="2"/>
  <c r="AN233" i="2"/>
  <c r="AO233" i="2" s="1"/>
  <c r="AL212" i="2"/>
  <c r="AP212" i="2"/>
  <c r="AN212" i="2"/>
  <c r="AO212" i="2" s="1"/>
  <c r="AL190" i="2"/>
  <c r="AP190" i="2"/>
  <c r="AN190" i="2"/>
  <c r="AO190" i="2" s="1"/>
  <c r="AL169" i="2"/>
  <c r="AP169" i="2"/>
  <c r="AN169" i="2"/>
  <c r="AO169" i="2" s="1"/>
  <c r="AL148" i="2"/>
  <c r="AP148" i="2"/>
  <c r="AN148" i="2"/>
  <c r="AO148" i="2" s="1"/>
  <c r="AL126" i="2"/>
  <c r="AP126" i="2"/>
  <c r="AN126" i="2"/>
  <c r="AO126" i="2" s="1"/>
  <c r="AL105" i="2"/>
  <c r="AP105" i="2"/>
  <c r="AN105" i="2"/>
  <c r="AO105" i="2" s="1"/>
  <c r="AL84" i="2"/>
  <c r="AP84" i="2"/>
  <c r="AN84" i="2"/>
  <c r="AO84" i="2" s="1"/>
  <c r="AL62" i="2"/>
  <c r="AP62" i="2"/>
  <c r="AN62" i="2"/>
  <c r="AO62" i="2" s="1"/>
  <c r="AL41" i="2"/>
  <c r="AP41" i="2"/>
  <c r="AN41" i="2"/>
  <c r="AO41" i="2" s="1"/>
  <c r="AL20" i="2"/>
  <c r="AP20" i="2"/>
  <c r="AN20" i="2"/>
  <c r="AO20" i="2" s="1"/>
  <c r="AP607" i="2"/>
  <c r="AN607" i="2"/>
  <c r="AO607" i="2" s="1"/>
  <c r="AL543" i="2"/>
  <c r="AP543" i="2"/>
  <c r="AN543" i="2"/>
  <c r="AO543" i="2" s="1"/>
  <c r="AL423" i="2"/>
  <c r="AL231" i="2"/>
  <c r="AP231" i="2"/>
  <c r="AN231" i="2"/>
  <c r="AO231" i="2" s="1"/>
  <c r="AN107" i="2"/>
  <c r="AO107" i="2" s="1"/>
  <c r="AL953" i="2"/>
  <c r="AP953" i="2"/>
  <c r="AN953" i="2"/>
  <c r="AO953" i="2" s="1"/>
  <c r="AL864" i="2"/>
  <c r="AP864" i="2"/>
  <c r="AN864" i="2"/>
  <c r="AO864" i="2" s="1"/>
  <c r="AL784" i="2"/>
  <c r="AP784" i="2"/>
  <c r="AN784" i="2"/>
  <c r="AO784" i="2" s="1"/>
  <c r="AL704" i="2"/>
  <c r="AP704" i="2"/>
  <c r="AN704" i="2"/>
  <c r="AO704" i="2" s="1"/>
  <c r="AL613" i="2"/>
  <c r="AP613" i="2"/>
  <c r="AN613" i="2"/>
  <c r="AO613" i="2" s="1"/>
  <c r="AL533" i="2"/>
  <c r="AP533" i="2"/>
  <c r="AN533" i="2"/>
  <c r="AO533" i="2" s="1"/>
  <c r="AL458" i="2"/>
  <c r="AP458" i="2"/>
  <c r="AN458" i="2"/>
  <c r="AO458" i="2" s="1"/>
  <c r="AL373" i="2"/>
  <c r="AP373" i="2"/>
  <c r="AN373" i="2"/>
  <c r="AO373" i="2" s="1"/>
  <c r="AL293" i="2"/>
  <c r="AP293" i="2"/>
  <c r="AN293" i="2"/>
  <c r="AO293" i="2" s="1"/>
  <c r="AL218" i="2"/>
  <c r="AP218" i="2"/>
  <c r="AN218" i="2"/>
  <c r="AO218" i="2" s="1"/>
  <c r="AL133" i="2"/>
  <c r="AP133" i="2"/>
  <c r="AN133" i="2"/>
  <c r="AO133" i="2" s="1"/>
  <c r="AL53" i="2"/>
  <c r="AP53" i="2"/>
  <c r="AN53" i="2"/>
  <c r="AO53" i="2" s="1"/>
  <c r="AL988" i="2"/>
  <c r="AP988" i="2"/>
  <c r="AN988" i="2"/>
  <c r="AO988" i="2" s="1"/>
  <c r="AL723" i="2"/>
  <c r="AP723" i="2"/>
  <c r="AN723" i="2"/>
  <c r="AO723" i="2" s="1"/>
  <c r="AL981" i="2"/>
  <c r="AN981" i="2"/>
  <c r="AO981" i="2" s="1"/>
  <c r="AP981" i="2"/>
  <c r="AL949" i="2"/>
  <c r="AN949" i="2"/>
  <c r="AO949" i="2" s="1"/>
  <c r="AP949" i="2"/>
  <c r="AL925" i="2"/>
  <c r="AP925" i="2"/>
  <c r="AN925" i="2"/>
  <c r="AO925" i="2" s="1"/>
  <c r="AL904" i="2"/>
  <c r="AP904" i="2"/>
  <c r="AN904" i="2"/>
  <c r="AO904" i="2" s="1"/>
  <c r="AL882" i="2"/>
  <c r="AP882" i="2"/>
  <c r="AN882" i="2"/>
  <c r="AO882" i="2" s="1"/>
  <c r="AL861" i="2"/>
  <c r="AP861" i="2"/>
  <c r="AN861" i="2"/>
  <c r="AO861" i="2" s="1"/>
  <c r="AL840" i="2"/>
  <c r="AP840" i="2"/>
  <c r="AN840" i="2"/>
  <c r="AO840" i="2" s="1"/>
  <c r="AL818" i="2"/>
  <c r="AP818" i="2"/>
  <c r="AN818" i="2"/>
  <c r="AO818" i="2" s="1"/>
  <c r="AL797" i="2"/>
  <c r="AP797" i="2"/>
  <c r="AN797" i="2"/>
  <c r="AO797" i="2" s="1"/>
  <c r="AL776" i="2"/>
  <c r="AP776" i="2"/>
  <c r="AN776" i="2"/>
  <c r="AO776" i="2" s="1"/>
  <c r="AL754" i="2"/>
  <c r="AP754" i="2"/>
  <c r="AN754" i="2"/>
  <c r="AO754" i="2" s="1"/>
  <c r="AL733" i="2"/>
  <c r="AP733" i="2"/>
  <c r="AN733" i="2"/>
  <c r="AO733" i="2" s="1"/>
  <c r="AL712" i="2"/>
  <c r="AP712" i="2"/>
  <c r="AN712" i="2"/>
  <c r="AO712" i="2" s="1"/>
  <c r="AL690" i="2"/>
  <c r="AP690" i="2"/>
  <c r="AN690" i="2"/>
  <c r="AO690" i="2" s="1"/>
  <c r="AL669" i="2"/>
  <c r="AP669" i="2"/>
  <c r="AN669" i="2"/>
  <c r="AO669" i="2" s="1"/>
  <c r="AL648" i="2"/>
  <c r="AP648" i="2"/>
  <c r="AN648" i="2"/>
  <c r="AO648" i="2" s="1"/>
  <c r="AL626" i="2"/>
  <c r="AP626" i="2"/>
  <c r="AN626" i="2"/>
  <c r="AO626" i="2" s="1"/>
  <c r="AL605" i="2"/>
  <c r="AP605" i="2"/>
  <c r="AN605" i="2"/>
  <c r="AO605" i="2" s="1"/>
  <c r="AL584" i="2"/>
  <c r="AP584" i="2"/>
  <c r="AN584" i="2"/>
  <c r="AO584" i="2" s="1"/>
  <c r="AL562" i="2"/>
  <c r="AP562" i="2"/>
  <c r="AN562" i="2"/>
  <c r="AO562" i="2" s="1"/>
  <c r="AL541" i="2"/>
  <c r="AP541" i="2"/>
  <c r="AN541" i="2"/>
  <c r="AO541" i="2" s="1"/>
  <c r="AL520" i="2"/>
  <c r="AP520" i="2"/>
  <c r="AN520" i="2"/>
  <c r="AO520" i="2" s="1"/>
  <c r="AL498" i="2"/>
  <c r="AP498" i="2"/>
  <c r="AN498" i="2"/>
  <c r="AO498" i="2" s="1"/>
  <c r="AL477" i="2"/>
  <c r="AP477" i="2"/>
  <c r="AN477" i="2"/>
  <c r="AO477" i="2" s="1"/>
  <c r="AL456" i="2"/>
  <c r="AP456" i="2"/>
  <c r="AN456" i="2"/>
  <c r="AO456" i="2" s="1"/>
  <c r="AL434" i="2"/>
  <c r="AP434" i="2"/>
  <c r="AN434" i="2"/>
  <c r="AO434" i="2" s="1"/>
  <c r="AL413" i="2"/>
  <c r="AP413" i="2"/>
  <c r="AN413" i="2"/>
  <c r="AO413" i="2" s="1"/>
  <c r="AL392" i="2"/>
  <c r="AP392" i="2"/>
  <c r="AN392" i="2"/>
  <c r="AO392" i="2" s="1"/>
  <c r="AL370" i="2"/>
  <c r="AP370" i="2"/>
  <c r="AN370" i="2"/>
  <c r="AO370" i="2" s="1"/>
  <c r="AL349" i="2"/>
  <c r="AP349" i="2"/>
  <c r="AN349" i="2"/>
  <c r="AO349" i="2" s="1"/>
  <c r="AL328" i="2"/>
  <c r="AP328" i="2"/>
  <c r="AN328" i="2"/>
  <c r="AO328" i="2" s="1"/>
  <c r="AL306" i="2"/>
  <c r="AP306" i="2"/>
  <c r="AN306" i="2"/>
  <c r="AO306" i="2" s="1"/>
  <c r="AL285" i="2"/>
  <c r="AP285" i="2"/>
  <c r="AN285" i="2"/>
  <c r="AO285" i="2" s="1"/>
  <c r="AL264" i="2"/>
  <c r="AP264" i="2"/>
  <c r="AN264" i="2"/>
  <c r="AO264" i="2" s="1"/>
  <c r="AL242" i="2"/>
  <c r="AP242" i="2"/>
  <c r="AN242" i="2"/>
  <c r="AO242" i="2" s="1"/>
  <c r="AL221" i="2"/>
  <c r="AP221" i="2"/>
  <c r="AN221" i="2"/>
  <c r="AO221" i="2" s="1"/>
  <c r="AL200" i="2"/>
  <c r="AP200" i="2"/>
  <c r="AN200" i="2"/>
  <c r="AO200" i="2" s="1"/>
  <c r="AL178" i="2"/>
  <c r="AP178" i="2"/>
  <c r="AN178" i="2"/>
  <c r="AO178" i="2" s="1"/>
  <c r="AL157" i="2"/>
  <c r="AP157" i="2"/>
  <c r="AN157" i="2"/>
  <c r="AO157" i="2" s="1"/>
  <c r="AL136" i="2"/>
  <c r="AP136" i="2"/>
  <c r="AN136" i="2"/>
  <c r="AO136" i="2" s="1"/>
  <c r="AL114" i="2"/>
  <c r="AP114" i="2"/>
  <c r="AN114" i="2"/>
  <c r="AO114" i="2" s="1"/>
  <c r="AL93" i="2"/>
  <c r="AP93" i="2"/>
  <c r="AN93" i="2"/>
  <c r="AO93" i="2" s="1"/>
  <c r="AL72" i="2"/>
  <c r="AP72" i="2"/>
  <c r="AN72" i="2"/>
  <c r="AO72" i="2" s="1"/>
  <c r="AL50" i="2"/>
  <c r="AP50" i="2"/>
  <c r="AN50" i="2"/>
  <c r="AO50" i="2" s="1"/>
  <c r="AL29" i="2"/>
  <c r="AP29" i="2"/>
  <c r="AN29" i="2"/>
  <c r="AO29" i="2" s="1"/>
  <c r="AL959" i="2"/>
  <c r="AN959" i="2"/>
  <c r="AO959" i="2" s="1"/>
  <c r="AP959" i="2"/>
  <c r="AL923" i="2"/>
  <c r="AP923" i="2"/>
  <c r="AN923" i="2"/>
  <c r="AO923" i="2" s="1"/>
  <c r="AN887" i="2"/>
  <c r="AO887" i="2" s="1"/>
  <c r="AL855" i="2"/>
  <c r="AP855" i="2"/>
  <c r="AN819" i="2"/>
  <c r="AO819" i="2" s="1"/>
  <c r="AL783" i="2"/>
  <c r="AL747" i="2"/>
  <c r="AP747" i="2"/>
  <c r="AN747" i="2"/>
  <c r="AO747" i="2" s="1"/>
  <c r="AL707" i="2"/>
  <c r="AP707" i="2"/>
  <c r="AN707" i="2"/>
  <c r="AO707" i="2" s="1"/>
  <c r="AL671" i="2"/>
  <c r="AL623" i="2"/>
  <c r="AP623" i="2"/>
  <c r="AL575" i="2"/>
  <c r="AP575" i="2"/>
  <c r="AN575" i="2"/>
  <c r="AO575" i="2" s="1"/>
  <c r="AN527" i="2"/>
  <c r="AO527" i="2" s="1"/>
  <c r="AP427" i="2"/>
  <c r="AL167" i="2"/>
  <c r="AP167" i="2"/>
  <c r="AN167" i="2"/>
  <c r="AO167" i="2" s="1"/>
  <c r="AL119" i="2"/>
  <c r="AP119" i="2"/>
  <c r="AN119" i="2"/>
  <c r="AO119" i="2" s="1"/>
  <c r="AN67" i="2"/>
  <c r="AO67" i="2" s="1"/>
  <c r="AL994" i="2"/>
  <c r="AP994" i="2"/>
  <c r="AN994" i="2"/>
  <c r="AO994" i="2" s="1"/>
  <c r="AL115" i="2"/>
  <c r="AP115" i="2"/>
  <c r="AN115" i="2"/>
  <c r="AO115" i="2" s="1"/>
  <c r="AL938" i="2"/>
  <c r="AN938" i="2"/>
  <c r="AO938" i="2" s="1"/>
  <c r="AP938" i="2"/>
  <c r="AL890" i="2"/>
  <c r="AP890" i="2"/>
  <c r="AN890" i="2"/>
  <c r="AO890" i="2" s="1"/>
  <c r="AL832" i="2"/>
  <c r="AP832" i="2"/>
  <c r="AN832" i="2"/>
  <c r="AO832" i="2" s="1"/>
  <c r="AL773" i="2"/>
  <c r="AP773" i="2"/>
  <c r="AN773" i="2"/>
  <c r="AO773" i="2" s="1"/>
  <c r="AL714" i="2"/>
  <c r="AP714" i="2"/>
  <c r="AN714" i="2"/>
  <c r="AO714" i="2" s="1"/>
  <c r="AL656" i="2"/>
  <c r="AP656" i="2"/>
  <c r="AN656" i="2"/>
  <c r="AO656" i="2" s="1"/>
  <c r="AL602" i="2"/>
  <c r="AP602" i="2"/>
  <c r="AN602" i="2"/>
  <c r="AO602" i="2" s="1"/>
  <c r="AL544" i="2"/>
  <c r="AP544" i="2"/>
  <c r="AN544" i="2"/>
  <c r="AO544" i="2" s="1"/>
  <c r="AL485" i="2"/>
  <c r="AP485" i="2"/>
  <c r="AN485" i="2"/>
  <c r="AO485" i="2" s="1"/>
  <c r="AL426" i="2"/>
  <c r="AP426" i="2"/>
  <c r="AN426" i="2"/>
  <c r="AO426" i="2" s="1"/>
  <c r="AL368" i="2"/>
  <c r="AP368" i="2"/>
  <c r="AN368" i="2"/>
  <c r="AO368" i="2" s="1"/>
  <c r="AL314" i="2"/>
  <c r="AP314" i="2"/>
  <c r="AN314" i="2"/>
  <c r="AO314" i="2" s="1"/>
  <c r="AL250" i="2"/>
  <c r="AP250" i="2"/>
  <c r="AN250" i="2"/>
  <c r="AO250" i="2" s="1"/>
  <c r="AL202" i="2"/>
  <c r="AP202" i="2"/>
  <c r="AN202" i="2"/>
  <c r="AO202" i="2" s="1"/>
  <c r="AL144" i="2"/>
  <c r="AP144" i="2"/>
  <c r="AN144" i="2"/>
  <c r="AO144" i="2" s="1"/>
  <c r="AL85" i="2"/>
  <c r="AP85" i="2"/>
  <c r="AN85" i="2"/>
  <c r="AO85" i="2" s="1"/>
  <c r="AL26" i="2"/>
  <c r="AP26" i="2"/>
  <c r="AN26" i="2"/>
  <c r="AO26" i="2" s="1"/>
  <c r="AL950" i="2"/>
  <c r="AP950" i="2"/>
  <c r="AN950" i="2"/>
  <c r="AO950" i="2" s="1"/>
  <c r="AL996" i="2"/>
  <c r="AP996" i="2"/>
  <c r="AN996" i="2"/>
  <c r="AO996" i="2" s="1"/>
  <c r="AL964" i="2"/>
  <c r="AP964" i="2"/>
  <c r="AN964" i="2"/>
  <c r="AO964" i="2" s="1"/>
  <c r="AL934" i="2"/>
  <c r="AP934" i="2"/>
  <c r="AN934" i="2"/>
  <c r="AO934" i="2" s="1"/>
  <c r="AL913" i="2"/>
  <c r="AP913" i="2"/>
  <c r="AN913" i="2"/>
  <c r="AO913" i="2" s="1"/>
  <c r="AL892" i="2"/>
  <c r="AP892" i="2"/>
  <c r="AN892" i="2"/>
  <c r="AO892" i="2" s="1"/>
  <c r="AL870" i="2"/>
  <c r="AP870" i="2"/>
  <c r="AN870" i="2"/>
  <c r="AO870" i="2" s="1"/>
  <c r="AL849" i="2"/>
  <c r="AP849" i="2"/>
  <c r="AN849" i="2"/>
  <c r="AO849" i="2" s="1"/>
  <c r="AL828" i="2"/>
  <c r="AP828" i="2"/>
  <c r="AN828" i="2"/>
  <c r="AO828" i="2" s="1"/>
  <c r="AL806" i="2"/>
  <c r="AP806" i="2"/>
  <c r="AN806" i="2"/>
  <c r="AO806" i="2" s="1"/>
  <c r="AL785" i="2"/>
  <c r="AP785" i="2"/>
  <c r="AN785" i="2"/>
  <c r="AO785" i="2" s="1"/>
  <c r="AL764" i="2"/>
  <c r="AP764" i="2"/>
  <c r="AN764" i="2"/>
  <c r="AO764" i="2" s="1"/>
  <c r="AL742" i="2"/>
  <c r="AP742" i="2"/>
  <c r="AN742" i="2"/>
  <c r="AO742" i="2" s="1"/>
  <c r="AL721" i="2"/>
  <c r="AP721" i="2"/>
  <c r="AN721" i="2"/>
  <c r="AO721" i="2" s="1"/>
  <c r="AL700" i="2"/>
  <c r="AP700" i="2"/>
  <c r="AN700" i="2"/>
  <c r="AO700" i="2" s="1"/>
  <c r="AL678" i="2"/>
  <c r="AP678" i="2"/>
  <c r="AN678" i="2"/>
  <c r="AO678" i="2" s="1"/>
  <c r="AL657" i="2"/>
  <c r="AP657" i="2"/>
  <c r="AN657" i="2"/>
  <c r="AO657" i="2" s="1"/>
  <c r="AL636" i="2"/>
  <c r="AP636" i="2"/>
  <c r="AN636" i="2"/>
  <c r="AO636" i="2" s="1"/>
  <c r="AL614" i="2"/>
  <c r="AP614" i="2"/>
  <c r="AN614" i="2"/>
  <c r="AO614" i="2" s="1"/>
  <c r="AL593" i="2"/>
  <c r="AP593" i="2"/>
  <c r="AN593" i="2"/>
  <c r="AO593" i="2" s="1"/>
  <c r="AL572" i="2"/>
  <c r="AP572" i="2"/>
  <c r="AN572" i="2"/>
  <c r="AO572" i="2" s="1"/>
  <c r="AL550" i="2"/>
  <c r="AP550" i="2"/>
  <c r="AN550" i="2"/>
  <c r="AO550" i="2" s="1"/>
  <c r="AL529" i="2"/>
  <c r="AP529" i="2"/>
  <c r="AN529" i="2"/>
  <c r="AO529" i="2" s="1"/>
  <c r="AL508" i="2"/>
  <c r="AN508" i="2"/>
  <c r="AO508" i="2" s="1"/>
  <c r="AP508" i="2"/>
  <c r="AL486" i="2"/>
  <c r="AP486" i="2"/>
  <c r="AN486" i="2"/>
  <c r="AO486" i="2" s="1"/>
  <c r="AL465" i="2"/>
  <c r="AP465" i="2"/>
  <c r="AN465" i="2"/>
  <c r="AO465" i="2" s="1"/>
  <c r="AL444" i="2"/>
  <c r="AP444" i="2"/>
  <c r="AN444" i="2"/>
  <c r="AO444" i="2" s="1"/>
  <c r="AL422" i="2"/>
  <c r="AP422" i="2"/>
  <c r="AN422" i="2"/>
  <c r="AO422" i="2" s="1"/>
  <c r="AL401" i="2"/>
  <c r="AP401" i="2"/>
  <c r="AN401" i="2"/>
  <c r="AO401" i="2" s="1"/>
  <c r="AL380" i="2"/>
  <c r="AP380" i="2"/>
  <c r="AN380" i="2"/>
  <c r="AO380" i="2" s="1"/>
  <c r="AL358" i="2"/>
  <c r="AP358" i="2"/>
  <c r="AN358" i="2"/>
  <c r="AO358" i="2" s="1"/>
  <c r="AL337" i="2"/>
  <c r="AP337" i="2"/>
  <c r="AN337" i="2"/>
  <c r="AO337" i="2" s="1"/>
  <c r="AL316" i="2"/>
  <c r="AP316" i="2"/>
  <c r="AN316" i="2"/>
  <c r="AO316" i="2" s="1"/>
  <c r="AL294" i="2"/>
  <c r="AP294" i="2"/>
  <c r="AN294" i="2"/>
  <c r="AO294" i="2" s="1"/>
  <c r="AL273" i="2"/>
  <c r="AP273" i="2"/>
  <c r="AN273" i="2"/>
  <c r="AO273" i="2" s="1"/>
  <c r="AL252" i="2"/>
  <c r="AP252" i="2"/>
  <c r="AN252" i="2"/>
  <c r="AO252" i="2" s="1"/>
  <c r="AL230" i="2"/>
  <c r="AP230" i="2"/>
  <c r="AN230" i="2"/>
  <c r="AO230" i="2" s="1"/>
  <c r="AL209" i="2"/>
  <c r="AP209" i="2"/>
  <c r="AN209" i="2"/>
  <c r="AO209" i="2" s="1"/>
  <c r="AL188" i="2"/>
  <c r="AP188" i="2"/>
  <c r="AN188" i="2"/>
  <c r="AO188" i="2" s="1"/>
  <c r="AL166" i="2"/>
  <c r="AP166" i="2"/>
  <c r="AN166" i="2"/>
  <c r="AO166" i="2" s="1"/>
  <c r="AL145" i="2"/>
  <c r="AP145" i="2"/>
  <c r="AN145" i="2"/>
  <c r="AO145" i="2" s="1"/>
  <c r="AL124" i="2"/>
  <c r="AP124" i="2"/>
  <c r="AN124" i="2"/>
  <c r="AO124" i="2" s="1"/>
  <c r="AL102" i="2"/>
  <c r="AP102" i="2"/>
  <c r="AN102" i="2"/>
  <c r="AO102" i="2" s="1"/>
  <c r="AL81" i="2"/>
  <c r="AP81" i="2"/>
  <c r="AN81" i="2"/>
  <c r="AO81" i="2" s="1"/>
  <c r="AL60" i="2"/>
  <c r="AP60" i="2"/>
  <c r="AN60" i="2"/>
  <c r="AO60" i="2" s="1"/>
  <c r="AL38" i="2"/>
  <c r="AP38" i="2"/>
  <c r="AN38" i="2"/>
  <c r="AO38" i="2" s="1"/>
  <c r="AL17" i="2"/>
  <c r="AP17" i="2"/>
  <c r="AN17" i="2"/>
  <c r="AO17" i="2" s="1"/>
  <c r="AL943" i="2"/>
  <c r="AP943" i="2"/>
  <c r="AN943" i="2"/>
  <c r="AO943" i="2" s="1"/>
  <c r="AL875" i="2"/>
  <c r="AP875" i="2"/>
  <c r="AN875" i="2"/>
  <c r="AO875" i="2" s="1"/>
  <c r="AL807" i="2"/>
  <c r="AP807" i="2"/>
  <c r="AN807" i="2"/>
  <c r="AO807" i="2" s="1"/>
  <c r="AL743" i="2"/>
  <c r="AP743" i="2"/>
  <c r="AN703" i="2"/>
  <c r="AO703" i="2" s="1"/>
  <c r="AL667" i="2"/>
  <c r="AP667" i="2"/>
  <c r="AN667" i="2"/>
  <c r="AO667" i="2" s="1"/>
  <c r="AP615" i="2"/>
  <c r="AL431" i="2"/>
  <c r="AL175" i="2"/>
  <c r="AL127" i="2"/>
  <c r="AP127" i="2"/>
  <c r="AN127" i="2"/>
  <c r="AO127" i="2" s="1"/>
  <c r="AL243" i="2"/>
  <c r="AP243" i="2"/>
  <c r="AN243" i="2"/>
  <c r="AO243" i="2" s="1"/>
  <c r="AL947" i="2"/>
  <c r="AP947" i="2"/>
  <c r="AN947" i="2"/>
  <c r="AO947" i="2" s="1"/>
  <c r="AL880" i="2"/>
  <c r="AP880" i="2"/>
  <c r="AN880" i="2"/>
  <c r="AO880" i="2" s="1"/>
  <c r="AL826" i="2"/>
  <c r="AP826" i="2"/>
  <c r="AN826" i="2"/>
  <c r="AO826" i="2" s="1"/>
  <c r="AL768" i="2"/>
  <c r="AP768" i="2"/>
  <c r="AN768" i="2"/>
  <c r="AO768" i="2" s="1"/>
  <c r="AL709" i="2"/>
  <c r="AP709" i="2"/>
  <c r="AN709" i="2"/>
  <c r="AO709" i="2" s="1"/>
  <c r="AL650" i="2"/>
  <c r="AP650" i="2"/>
  <c r="AN650" i="2"/>
  <c r="AO650" i="2" s="1"/>
  <c r="AL592" i="2"/>
  <c r="AP592" i="2"/>
  <c r="AN592" i="2"/>
  <c r="AO592" i="2" s="1"/>
  <c r="AL538" i="2"/>
  <c r="AP538" i="2"/>
  <c r="AN538" i="2"/>
  <c r="AO538" i="2" s="1"/>
  <c r="AL480" i="2"/>
  <c r="AP480" i="2"/>
  <c r="AN480" i="2"/>
  <c r="AO480" i="2" s="1"/>
  <c r="AL416" i="2"/>
  <c r="AP416" i="2"/>
  <c r="AN416" i="2"/>
  <c r="AO416" i="2" s="1"/>
  <c r="AL362" i="2"/>
  <c r="AP362" i="2"/>
  <c r="AN362" i="2"/>
  <c r="AO362" i="2" s="1"/>
  <c r="AL304" i="2"/>
  <c r="AP304" i="2"/>
  <c r="AN304" i="2"/>
  <c r="AO304" i="2" s="1"/>
  <c r="AL245" i="2"/>
  <c r="AP245" i="2"/>
  <c r="AN245" i="2"/>
  <c r="AO245" i="2" s="1"/>
  <c r="AL181" i="2"/>
  <c r="AP181" i="2"/>
  <c r="AN181" i="2"/>
  <c r="AO181" i="2" s="1"/>
  <c r="AL122" i="2"/>
  <c r="AP122" i="2"/>
  <c r="AN122" i="2"/>
  <c r="AO122" i="2" s="1"/>
  <c r="AL64" i="2"/>
  <c r="AP64" i="2"/>
  <c r="AN64" i="2"/>
  <c r="AO64" i="2" s="1"/>
  <c r="Y1010" i="2"/>
  <c r="Y1009" i="2"/>
  <c r="Y1008" i="2"/>
  <c r="Y1007" i="2"/>
  <c r="Y1006" i="2"/>
  <c r="Y1005" i="2"/>
  <c r="Y1004" i="2"/>
  <c r="Y1003" i="2"/>
  <c r="Y1002" i="2"/>
  <c r="Y1001" i="2"/>
  <c r="Y1000" i="2"/>
  <c r="Y999" i="2"/>
  <c r="Y998" i="2"/>
  <c r="Y997" i="2"/>
  <c r="Y996" i="2"/>
  <c r="Y995" i="2"/>
  <c r="Y994" i="2"/>
  <c r="Y993" i="2"/>
  <c r="Y992" i="2"/>
  <c r="Y991" i="2"/>
  <c r="Y990" i="2"/>
  <c r="Y989" i="2"/>
  <c r="Y988" i="2"/>
  <c r="Y987" i="2"/>
  <c r="Y986" i="2"/>
  <c r="Y985" i="2"/>
  <c r="Y984" i="2"/>
  <c r="Y983" i="2"/>
  <c r="Y982" i="2"/>
  <c r="Y981" i="2"/>
  <c r="Y980" i="2"/>
  <c r="Y979" i="2"/>
  <c r="Y978" i="2"/>
  <c r="Y977" i="2"/>
  <c r="Y976" i="2"/>
  <c r="Y975" i="2"/>
  <c r="Y974" i="2"/>
  <c r="Y973" i="2"/>
  <c r="Y972" i="2"/>
  <c r="Y971" i="2"/>
  <c r="Y970" i="2"/>
  <c r="Y969" i="2"/>
  <c r="Y968" i="2"/>
  <c r="Y967" i="2"/>
  <c r="Y966" i="2"/>
  <c r="Y965" i="2"/>
  <c r="Y964" i="2"/>
  <c r="Y963" i="2"/>
  <c r="Y962" i="2"/>
  <c r="Y961" i="2"/>
  <c r="Y960" i="2"/>
  <c r="Y959" i="2"/>
  <c r="Y958" i="2"/>
  <c r="Y957" i="2"/>
  <c r="Y956" i="2"/>
  <c r="Y955" i="2"/>
  <c r="Y954" i="2"/>
  <c r="Y953" i="2"/>
  <c r="Y952" i="2"/>
  <c r="Y951" i="2"/>
  <c r="Y950" i="2"/>
  <c r="Y949" i="2"/>
  <c r="Y948" i="2"/>
  <c r="Y947" i="2"/>
  <c r="Y946" i="2"/>
  <c r="Y945" i="2"/>
  <c r="Y944" i="2"/>
  <c r="Y943" i="2"/>
  <c r="Y942" i="2"/>
  <c r="Y941" i="2"/>
  <c r="Y940" i="2"/>
  <c r="Y939" i="2"/>
  <c r="Y938" i="2"/>
  <c r="Y937" i="2"/>
  <c r="Y936" i="2"/>
  <c r="Y935" i="2"/>
  <c r="Y934" i="2"/>
  <c r="Y933" i="2"/>
  <c r="Y932" i="2"/>
  <c r="Y931" i="2"/>
  <c r="Y930" i="2"/>
  <c r="Y929" i="2"/>
  <c r="Y928" i="2"/>
  <c r="Y927" i="2"/>
  <c r="Y926" i="2"/>
  <c r="Y925" i="2"/>
  <c r="Y924" i="2"/>
  <c r="Y923" i="2"/>
  <c r="Y922" i="2"/>
  <c r="Y921" i="2"/>
  <c r="Y920" i="2"/>
  <c r="Y919" i="2"/>
  <c r="Y918" i="2"/>
  <c r="Y917" i="2"/>
  <c r="Y916" i="2"/>
  <c r="Y915" i="2"/>
  <c r="Y914" i="2"/>
  <c r="Y913" i="2"/>
  <c r="Y912" i="2"/>
  <c r="Y911" i="2"/>
  <c r="Y910" i="2"/>
  <c r="Y909" i="2"/>
  <c r="Y908" i="2"/>
  <c r="Y907" i="2"/>
  <c r="Y906" i="2"/>
  <c r="Y905" i="2"/>
  <c r="Y904" i="2"/>
  <c r="Y903" i="2"/>
  <c r="Y902" i="2"/>
  <c r="Y901" i="2"/>
  <c r="Y900" i="2"/>
  <c r="Y899" i="2"/>
  <c r="Y898" i="2"/>
  <c r="Y897" i="2"/>
  <c r="Y896" i="2"/>
  <c r="Y895" i="2"/>
  <c r="Y894" i="2"/>
  <c r="Y893" i="2"/>
  <c r="Y892" i="2"/>
  <c r="Y891" i="2"/>
  <c r="Y890" i="2"/>
  <c r="Y889" i="2"/>
  <c r="Y888" i="2"/>
  <c r="Y887" i="2"/>
  <c r="Y886" i="2"/>
  <c r="Y885" i="2"/>
  <c r="Y884" i="2"/>
  <c r="Y883" i="2"/>
  <c r="Y882" i="2"/>
  <c r="Y881" i="2"/>
  <c r="Y880" i="2"/>
  <c r="Y879" i="2"/>
  <c r="Y878" i="2"/>
  <c r="Y877" i="2"/>
  <c r="Y876" i="2"/>
  <c r="Y875" i="2"/>
  <c r="Y874" i="2"/>
  <c r="Y873" i="2"/>
  <c r="Y872" i="2"/>
  <c r="Y871" i="2"/>
  <c r="Y870" i="2"/>
  <c r="Y869" i="2"/>
  <c r="Y868" i="2"/>
  <c r="Y867" i="2"/>
  <c r="Y866" i="2"/>
  <c r="Y865" i="2"/>
  <c r="Y864" i="2"/>
  <c r="Y863" i="2"/>
  <c r="Y862" i="2"/>
  <c r="Y861" i="2"/>
  <c r="Y860" i="2"/>
  <c r="Y859" i="2"/>
  <c r="Y858" i="2"/>
  <c r="Y857" i="2"/>
  <c r="Y856" i="2"/>
  <c r="Y855" i="2"/>
  <c r="Y854" i="2"/>
  <c r="Y853" i="2"/>
  <c r="Y852" i="2"/>
  <c r="Y851" i="2"/>
  <c r="Y850" i="2"/>
  <c r="Y849" i="2"/>
  <c r="Y848" i="2"/>
  <c r="Y847" i="2"/>
  <c r="Y846" i="2"/>
  <c r="Y845" i="2"/>
  <c r="Y844" i="2"/>
  <c r="Y843" i="2"/>
  <c r="Y842" i="2"/>
  <c r="Y841" i="2"/>
  <c r="Y840" i="2"/>
  <c r="Y839" i="2"/>
  <c r="Y838" i="2"/>
  <c r="Y837" i="2"/>
  <c r="Y836" i="2"/>
  <c r="Y835" i="2"/>
  <c r="Y834" i="2"/>
  <c r="Y833" i="2"/>
  <c r="Y832" i="2"/>
  <c r="Y831" i="2"/>
  <c r="Y830" i="2"/>
  <c r="Y829" i="2"/>
  <c r="Y828" i="2"/>
  <c r="Y827" i="2"/>
  <c r="Y826" i="2"/>
  <c r="Y825" i="2"/>
  <c r="Y824" i="2"/>
  <c r="Y823" i="2"/>
  <c r="Y822" i="2"/>
  <c r="Y821" i="2"/>
  <c r="Y820" i="2"/>
  <c r="Y819" i="2"/>
  <c r="Y818" i="2"/>
  <c r="Y817" i="2"/>
  <c r="Y816" i="2"/>
  <c r="Y815" i="2"/>
  <c r="Y814" i="2"/>
  <c r="Y813" i="2"/>
  <c r="Y812" i="2"/>
  <c r="Y811" i="2"/>
  <c r="Y810" i="2"/>
  <c r="Y809" i="2"/>
  <c r="Y808" i="2"/>
  <c r="Y807" i="2"/>
  <c r="Y806" i="2"/>
  <c r="Y805" i="2"/>
  <c r="Y804" i="2"/>
  <c r="Y803" i="2"/>
  <c r="Y802" i="2"/>
  <c r="Y801" i="2"/>
  <c r="Y800" i="2"/>
  <c r="Y799" i="2"/>
  <c r="Y798" i="2"/>
  <c r="Y797" i="2"/>
  <c r="Y796" i="2"/>
  <c r="Y795" i="2"/>
  <c r="Y794" i="2"/>
  <c r="Y793" i="2"/>
  <c r="Y792" i="2"/>
  <c r="Y791" i="2"/>
  <c r="Y790" i="2"/>
  <c r="Y789" i="2"/>
  <c r="Y788" i="2"/>
  <c r="Y787" i="2"/>
  <c r="Y786" i="2"/>
  <c r="Y785" i="2"/>
  <c r="Y784" i="2"/>
  <c r="Y783" i="2"/>
  <c r="Y782" i="2"/>
  <c r="Y781" i="2"/>
  <c r="Y780" i="2"/>
  <c r="Y779" i="2"/>
  <c r="Y778" i="2"/>
  <c r="Y777" i="2"/>
  <c r="Y776" i="2"/>
  <c r="Y775" i="2"/>
  <c r="Y774" i="2"/>
  <c r="Y773" i="2"/>
  <c r="Y772" i="2"/>
  <c r="Y771" i="2"/>
  <c r="Y770" i="2"/>
  <c r="Y769" i="2"/>
  <c r="Y768" i="2"/>
  <c r="Y767" i="2"/>
  <c r="Y766" i="2"/>
  <c r="Y765" i="2"/>
  <c r="Y764" i="2"/>
  <c r="Y763" i="2"/>
  <c r="Y762" i="2"/>
  <c r="Y761" i="2"/>
  <c r="Y760" i="2"/>
  <c r="Y759" i="2"/>
  <c r="Y758" i="2"/>
  <c r="Y757" i="2"/>
  <c r="Y756" i="2"/>
  <c r="Y755" i="2"/>
  <c r="Y754" i="2"/>
  <c r="Y753" i="2"/>
  <c r="Y752" i="2"/>
  <c r="Y751" i="2"/>
  <c r="Y750" i="2"/>
  <c r="Y749" i="2"/>
  <c r="Y748" i="2"/>
  <c r="Y747" i="2"/>
  <c r="Y746" i="2"/>
  <c r="Y745" i="2"/>
  <c r="Y744" i="2"/>
  <c r="Y743" i="2"/>
  <c r="Y742" i="2"/>
  <c r="Y741" i="2"/>
  <c r="Y740" i="2"/>
  <c r="Y739" i="2"/>
  <c r="Y738" i="2"/>
  <c r="Y737" i="2"/>
  <c r="Y736" i="2"/>
  <c r="Y735" i="2"/>
  <c r="Y734" i="2"/>
  <c r="Y733" i="2"/>
  <c r="Y732" i="2"/>
  <c r="Y731" i="2"/>
  <c r="Y730" i="2"/>
  <c r="Y729" i="2"/>
  <c r="Y728" i="2"/>
  <c r="Y727" i="2"/>
  <c r="Y726" i="2"/>
  <c r="Y725" i="2"/>
  <c r="Y724" i="2"/>
  <c r="Y723" i="2"/>
  <c r="Y722" i="2"/>
  <c r="Y721" i="2"/>
  <c r="Y720" i="2"/>
  <c r="Y719" i="2"/>
  <c r="Y718" i="2"/>
  <c r="Y717" i="2"/>
  <c r="Y716" i="2"/>
  <c r="Y715" i="2"/>
  <c r="Y714" i="2"/>
  <c r="Y713" i="2"/>
  <c r="Y712" i="2"/>
  <c r="Y711" i="2"/>
  <c r="Y710" i="2"/>
  <c r="Y709" i="2"/>
  <c r="Y708" i="2"/>
  <c r="Y707" i="2"/>
  <c r="Y706" i="2"/>
  <c r="Y705" i="2"/>
  <c r="Y704" i="2"/>
  <c r="Y703" i="2"/>
  <c r="Y702" i="2"/>
  <c r="Y701" i="2"/>
  <c r="Y700" i="2"/>
  <c r="Y699" i="2"/>
  <c r="Y698" i="2"/>
  <c r="Y697" i="2"/>
  <c r="Y696" i="2"/>
  <c r="Y695" i="2"/>
  <c r="Y694" i="2"/>
  <c r="Y693" i="2"/>
  <c r="Y692" i="2"/>
  <c r="Y691" i="2"/>
  <c r="Y690" i="2"/>
  <c r="Y689" i="2"/>
  <c r="Y688" i="2"/>
  <c r="Y687" i="2"/>
  <c r="Y686" i="2"/>
  <c r="Y685" i="2"/>
  <c r="Y684" i="2"/>
  <c r="Y683" i="2"/>
  <c r="Y682" i="2"/>
  <c r="Y681" i="2"/>
  <c r="Y680" i="2"/>
  <c r="Y679" i="2"/>
  <c r="Y678" i="2"/>
  <c r="Y677" i="2"/>
  <c r="Y676" i="2"/>
  <c r="Y675" i="2"/>
  <c r="Y674" i="2"/>
  <c r="Y673" i="2"/>
  <c r="Y672" i="2"/>
  <c r="Y671" i="2"/>
  <c r="Y670" i="2"/>
  <c r="Y669" i="2"/>
  <c r="Y668" i="2"/>
  <c r="Y667" i="2"/>
  <c r="Y666" i="2"/>
  <c r="Y665" i="2"/>
  <c r="Y664" i="2"/>
  <c r="Y663" i="2"/>
  <c r="Y662" i="2"/>
  <c r="Y661" i="2"/>
  <c r="Y660" i="2"/>
  <c r="Y659" i="2"/>
  <c r="Y658" i="2"/>
  <c r="Y657" i="2"/>
  <c r="Y656" i="2"/>
  <c r="Y655" i="2"/>
  <c r="Y654" i="2"/>
  <c r="Y653" i="2"/>
  <c r="Y652" i="2"/>
  <c r="Y651" i="2"/>
  <c r="Y650" i="2"/>
  <c r="Y649" i="2"/>
  <c r="Y648" i="2"/>
  <c r="Y647" i="2"/>
  <c r="Y646" i="2"/>
  <c r="Y645" i="2"/>
  <c r="Y644" i="2"/>
  <c r="Y643" i="2"/>
  <c r="Y642" i="2"/>
  <c r="Y641" i="2"/>
  <c r="Y640" i="2"/>
  <c r="Y639" i="2"/>
  <c r="Y638" i="2"/>
  <c r="Y637" i="2"/>
  <c r="Y636" i="2"/>
  <c r="Y635" i="2"/>
  <c r="Y634" i="2"/>
  <c r="Y633" i="2"/>
  <c r="Y632" i="2"/>
  <c r="Y631" i="2"/>
  <c r="Y630" i="2"/>
  <c r="Y629" i="2"/>
  <c r="Y628" i="2"/>
  <c r="Y627" i="2"/>
  <c r="Y626" i="2"/>
  <c r="Y625" i="2"/>
  <c r="Y624" i="2"/>
  <c r="Y623" i="2"/>
  <c r="Y622" i="2"/>
  <c r="Y621" i="2"/>
  <c r="Y620" i="2"/>
  <c r="Y619" i="2"/>
  <c r="Y618" i="2"/>
  <c r="Y617" i="2"/>
  <c r="Y616" i="2"/>
  <c r="Y615" i="2"/>
  <c r="Y614" i="2"/>
  <c r="Y613" i="2"/>
  <c r="Y612" i="2"/>
  <c r="Y611" i="2"/>
  <c r="Y610" i="2"/>
  <c r="Y609" i="2"/>
  <c r="Y608" i="2"/>
  <c r="Y607" i="2"/>
  <c r="Y606" i="2"/>
  <c r="Y605" i="2"/>
  <c r="Y604" i="2"/>
  <c r="Y603" i="2"/>
  <c r="Y602" i="2"/>
  <c r="Y601" i="2"/>
  <c r="Y600" i="2"/>
  <c r="Y599" i="2"/>
  <c r="Y598" i="2"/>
  <c r="Y597" i="2"/>
  <c r="Y596" i="2"/>
  <c r="Y595" i="2"/>
  <c r="Y594" i="2"/>
  <c r="Y593" i="2"/>
  <c r="Y592" i="2"/>
  <c r="Y591" i="2"/>
  <c r="Y590" i="2"/>
  <c r="Y589" i="2"/>
  <c r="Y588" i="2"/>
  <c r="Y587" i="2"/>
  <c r="Y586" i="2"/>
  <c r="Y585" i="2"/>
  <c r="Y584" i="2"/>
  <c r="Y583" i="2"/>
  <c r="Y582" i="2"/>
  <c r="Y581" i="2"/>
  <c r="Y580" i="2"/>
  <c r="Y579" i="2"/>
  <c r="Y578" i="2"/>
  <c r="Y577" i="2"/>
  <c r="Y576" i="2"/>
  <c r="Y575" i="2"/>
  <c r="Y574" i="2"/>
  <c r="Y573" i="2"/>
  <c r="Y572" i="2"/>
  <c r="Y571" i="2"/>
  <c r="Y570" i="2"/>
  <c r="Y569" i="2"/>
  <c r="Y568" i="2"/>
  <c r="Y567" i="2"/>
  <c r="Y566" i="2"/>
  <c r="Y565" i="2"/>
  <c r="Y564" i="2"/>
  <c r="Y563" i="2"/>
  <c r="Y562" i="2"/>
  <c r="Y561" i="2"/>
  <c r="Y560" i="2"/>
  <c r="Y559" i="2"/>
  <c r="Y558" i="2"/>
  <c r="Y557" i="2"/>
  <c r="Y556" i="2"/>
  <c r="Y555" i="2"/>
  <c r="Y554" i="2"/>
  <c r="Y553" i="2"/>
  <c r="Y552" i="2"/>
  <c r="Y551" i="2"/>
  <c r="Y550" i="2"/>
  <c r="Y549" i="2"/>
  <c r="Y548" i="2"/>
  <c r="Y547" i="2"/>
  <c r="Y546" i="2"/>
  <c r="Y545" i="2"/>
  <c r="Y544" i="2"/>
  <c r="Y543" i="2"/>
  <c r="Y542" i="2"/>
  <c r="Y541" i="2"/>
  <c r="Y540" i="2"/>
  <c r="Y539" i="2"/>
  <c r="Y538" i="2"/>
  <c r="Y537" i="2"/>
  <c r="Y536" i="2"/>
  <c r="Y535" i="2"/>
  <c r="Y534" i="2"/>
  <c r="Y533" i="2"/>
  <c r="Y532" i="2"/>
  <c r="Y531" i="2"/>
  <c r="Y530" i="2"/>
  <c r="Y529" i="2"/>
  <c r="Y528" i="2"/>
  <c r="Y527" i="2"/>
  <c r="Y526" i="2"/>
  <c r="Y525" i="2"/>
  <c r="Y524" i="2"/>
  <c r="Y523" i="2"/>
  <c r="Y522" i="2"/>
  <c r="Y521" i="2"/>
  <c r="Y520" i="2"/>
  <c r="Y519" i="2"/>
  <c r="Y518" i="2"/>
  <c r="Y517" i="2"/>
  <c r="Y516" i="2"/>
  <c r="Y515" i="2"/>
  <c r="Y514" i="2"/>
  <c r="Y513" i="2"/>
  <c r="Y512" i="2"/>
  <c r="Y511" i="2"/>
  <c r="Y510" i="2"/>
  <c r="Y509" i="2"/>
  <c r="Y508" i="2"/>
  <c r="Y507" i="2"/>
  <c r="Y506" i="2"/>
  <c r="Y505" i="2"/>
  <c r="Y504" i="2"/>
  <c r="Y503" i="2"/>
  <c r="Y502" i="2"/>
  <c r="Y501" i="2"/>
  <c r="Y500" i="2"/>
  <c r="Y499" i="2"/>
  <c r="Y498" i="2"/>
  <c r="Y497" i="2"/>
  <c r="Y496" i="2"/>
  <c r="Y495" i="2"/>
  <c r="Y494" i="2"/>
  <c r="Y493" i="2"/>
  <c r="Y492" i="2"/>
  <c r="Y491" i="2"/>
  <c r="Y490" i="2"/>
  <c r="Y489" i="2"/>
  <c r="Y488" i="2"/>
  <c r="Y487" i="2"/>
  <c r="Y486" i="2"/>
  <c r="Y485" i="2"/>
  <c r="Y484" i="2"/>
  <c r="Y483" i="2"/>
  <c r="Y482" i="2"/>
  <c r="Y481" i="2"/>
  <c r="Y480" i="2"/>
  <c r="Y479" i="2"/>
  <c r="Y478" i="2"/>
  <c r="Y477" i="2"/>
  <c r="Y476" i="2"/>
  <c r="Y475" i="2"/>
  <c r="Y474" i="2"/>
  <c r="Y473" i="2"/>
  <c r="Y472" i="2"/>
  <c r="Y471" i="2"/>
  <c r="Y470" i="2"/>
  <c r="Y469" i="2"/>
  <c r="Y468" i="2"/>
  <c r="Y467" i="2"/>
  <c r="Y466" i="2"/>
  <c r="Y465" i="2"/>
  <c r="Y464" i="2"/>
  <c r="Y463" i="2"/>
  <c r="Y462" i="2"/>
  <c r="Y461" i="2"/>
  <c r="Y460" i="2"/>
  <c r="Y459" i="2"/>
  <c r="Y458" i="2"/>
  <c r="Y457" i="2"/>
  <c r="Y456" i="2"/>
  <c r="Y455" i="2"/>
  <c r="Y454" i="2"/>
  <c r="Y453" i="2"/>
  <c r="Y452" i="2"/>
  <c r="Y451" i="2"/>
  <c r="Y450" i="2"/>
  <c r="Y449" i="2"/>
  <c r="Y448" i="2"/>
  <c r="Y447" i="2"/>
  <c r="Y446" i="2"/>
  <c r="Y445" i="2"/>
  <c r="Y444" i="2"/>
  <c r="Y443" i="2"/>
  <c r="Y442" i="2"/>
  <c r="Y441" i="2"/>
  <c r="Y440" i="2"/>
  <c r="Y439" i="2"/>
  <c r="Y438" i="2"/>
  <c r="Y437" i="2"/>
  <c r="Y436" i="2"/>
  <c r="Y435" i="2"/>
  <c r="Y434" i="2"/>
  <c r="Y433" i="2"/>
  <c r="Y432" i="2"/>
  <c r="Y431" i="2"/>
  <c r="Y430" i="2"/>
  <c r="Y429" i="2"/>
  <c r="Y428" i="2"/>
  <c r="Y427" i="2"/>
  <c r="Y426" i="2"/>
  <c r="Y425" i="2"/>
  <c r="Y424" i="2"/>
  <c r="Y423" i="2"/>
  <c r="Y422" i="2"/>
  <c r="Y421" i="2"/>
  <c r="Y420" i="2"/>
  <c r="Y419" i="2"/>
  <c r="Y418" i="2"/>
  <c r="Y417" i="2"/>
  <c r="Y416" i="2"/>
  <c r="Y415" i="2"/>
  <c r="Y414" i="2"/>
  <c r="Y413" i="2"/>
  <c r="Y412" i="2"/>
  <c r="Y411" i="2"/>
  <c r="Y410" i="2"/>
  <c r="Y409" i="2"/>
  <c r="Y408" i="2"/>
  <c r="Y407" i="2"/>
  <c r="Y406" i="2"/>
  <c r="Y405" i="2"/>
  <c r="Y404" i="2"/>
  <c r="Y403" i="2"/>
  <c r="Y402" i="2"/>
  <c r="Y401" i="2"/>
  <c r="Y400" i="2"/>
  <c r="Y399" i="2"/>
  <c r="Y398" i="2"/>
  <c r="Y397" i="2"/>
  <c r="Y396" i="2"/>
  <c r="Y395" i="2"/>
  <c r="Y394" i="2"/>
  <c r="Y393" i="2"/>
  <c r="Y392" i="2"/>
  <c r="Y391" i="2"/>
  <c r="Y390" i="2"/>
  <c r="Y389" i="2"/>
  <c r="Y388" i="2"/>
  <c r="Y387" i="2"/>
  <c r="Y386" i="2"/>
  <c r="Y385" i="2"/>
  <c r="Y384" i="2"/>
  <c r="Y383" i="2"/>
  <c r="Y382" i="2"/>
  <c r="Y381" i="2"/>
  <c r="Y380" i="2"/>
  <c r="Y379" i="2"/>
  <c r="Y378" i="2"/>
  <c r="Y377" i="2"/>
  <c r="Y376" i="2"/>
  <c r="Y375" i="2"/>
  <c r="Y374" i="2"/>
  <c r="Y373" i="2"/>
  <c r="Y372" i="2"/>
  <c r="Y371" i="2"/>
  <c r="Y370" i="2"/>
  <c r="Y369" i="2"/>
  <c r="Y368" i="2"/>
  <c r="Y367" i="2"/>
  <c r="Y366" i="2"/>
  <c r="Y365" i="2"/>
  <c r="Y364" i="2"/>
  <c r="Y363" i="2"/>
  <c r="Y362" i="2"/>
  <c r="Y361" i="2"/>
  <c r="Y360" i="2"/>
  <c r="Y359" i="2"/>
  <c r="Y358" i="2"/>
  <c r="Y357" i="2"/>
  <c r="Y356" i="2"/>
  <c r="Y355" i="2"/>
  <c r="Y354" i="2"/>
  <c r="Y353" i="2"/>
  <c r="Y352" i="2"/>
  <c r="Y351" i="2"/>
  <c r="Y350" i="2"/>
  <c r="Y349" i="2"/>
  <c r="Y348" i="2"/>
  <c r="Y347" i="2"/>
  <c r="Y346" i="2"/>
  <c r="Y345" i="2"/>
  <c r="Y344" i="2"/>
  <c r="Y343" i="2"/>
  <c r="Y342" i="2"/>
  <c r="Y341" i="2"/>
  <c r="Y340" i="2"/>
  <c r="Y339" i="2"/>
  <c r="Y338" i="2"/>
  <c r="Y337" i="2"/>
  <c r="Y336" i="2"/>
  <c r="Y335" i="2"/>
  <c r="Y334" i="2"/>
  <c r="Y333" i="2"/>
  <c r="Y332" i="2"/>
  <c r="Y331" i="2"/>
  <c r="Y330" i="2"/>
  <c r="Y329" i="2"/>
  <c r="Y328" i="2"/>
  <c r="Y327" i="2"/>
  <c r="Y326" i="2"/>
  <c r="Y325" i="2"/>
  <c r="Y324" i="2"/>
  <c r="Y323" i="2"/>
  <c r="Y322" i="2"/>
  <c r="Y321" i="2"/>
  <c r="Y320" i="2"/>
  <c r="Y319" i="2"/>
  <c r="Y318" i="2"/>
  <c r="Y317" i="2"/>
  <c r="Y316" i="2"/>
  <c r="Y315" i="2"/>
  <c r="Y314" i="2"/>
  <c r="Y313" i="2"/>
  <c r="Y312" i="2"/>
  <c r="Y311" i="2"/>
  <c r="Y310" i="2"/>
  <c r="Y309" i="2"/>
  <c r="Y308" i="2"/>
  <c r="Y307" i="2"/>
  <c r="Y306" i="2"/>
  <c r="Y305" i="2"/>
  <c r="Y304" i="2"/>
  <c r="Y303" i="2"/>
  <c r="Y302" i="2"/>
  <c r="Y301" i="2"/>
  <c r="Y300" i="2"/>
  <c r="Y299" i="2"/>
  <c r="Y298" i="2"/>
  <c r="Y297" i="2"/>
  <c r="Y296" i="2"/>
  <c r="Y295" i="2"/>
  <c r="Y294" i="2"/>
  <c r="Y293" i="2"/>
  <c r="Y292" i="2"/>
  <c r="Y291" i="2"/>
  <c r="Y290" i="2"/>
  <c r="Y289" i="2"/>
  <c r="Y288" i="2"/>
  <c r="Y287" i="2"/>
  <c r="Y286" i="2"/>
  <c r="Y285" i="2"/>
  <c r="Y284" i="2"/>
  <c r="Y283" i="2"/>
  <c r="Y282" i="2"/>
  <c r="Y281" i="2"/>
  <c r="Y280" i="2"/>
  <c r="Y279" i="2"/>
  <c r="Y278" i="2"/>
  <c r="Y277" i="2"/>
  <c r="Y276" i="2"/>
  <c r="Y275" i="2"/>
  <c r="Y274" i="2"/>
  <c r="Y273" i="2"/>
  <c r="Y272" i="2"/>
  <c r="Y271" i="2"/>
  <c r="Y270" i="2"/>
  <c r="Y269" i="2"/>
  <c r="Y268" i="2"/>
  <c r="Y267" i="2"/>
  <c r="Y266" i="2"/>
  <c r="Y265" i="2"/>
  <c r="Y264" i="2"/>
  <c r="Y263" i="2"/>
  <c r="Y262" i="2"/>
  <c r="Y261" i="2"/>
  <c r="Y260" i="2"/>
  <c r="Y259" i="2"/>
  <c r="Y258" i="2"/>
  <c r="Y257" i="2"/>
  <c r="Y256" i="2"/>
  <c r="Y255" i="2"/>
  <c r="Y254" i="2"/>
  <c r="Y253" i="2"/>
  <c r="Y252" i="2"/>
  <c r="Y251" i="2"/>
  <c r="Y250" i="2"/>
  <c r="Y249" i="2"/>
  <c r="Y248" i="2"/>
  <c r="Y247" i="2"/>
  <c r="Y246" i="2"/>
  <c r="Y245" i="2"/>
  <c r="Y244" i="2"/>
  <c r="Y243" i="2"/>
  <c r="Y242" i="2"/>
  <c r="Y241" i="2"/>
  <c r="Y240" i="2"/>
  <c r="Y239" i="2"/>
  <c r="Y238" i="2"/>
  <c r="Y237" i="2"/>
  <c r="Y236" i="2"/>
  <c r="Y235" i="2"/>
  <c r="Y234" i="2"/>
  <c r="Y233" i="2"/>
  <c r="Y232" i="2"/>
  <c r="Y231" i="2"/>
  <c r="Y230" i="2"/>
  <c r="Y229" i="2"/>
  <c r="Y228" i="2"/>
  <c r="Y227" i="2"/>
  <c r="Y226" i="2"/>
  <c r="Y225" i="2"/>
  <c r="Y224" i="2"/>
  <c r="Y223" i="2"/>
  <c r="Y222" i="2"/>
  <c r="Y221" i="2"/>
  <c r="Y220" i="2"/>
  <c r="Y219" i="2"/>
  <c r="Y218" i="2"/>
  <c r="Y217" i="2"/>
  <c r="Y216" i="2"/>
  <c r="Y215" i="2"/>
  <c r="Y214" i="2"/>
  <c r="Y213" i="2"/>
  <c r="Y212" i="2"/>
  <c r="Y211" i="2"/>
  <c r="Y210" i="2"/>
  <c r="Y209" i="2"/>
  <c r="Y208" i="2"/>
  <c r="Y207" i="2"/>
  <c r="Y206" i="2"/>
  <c r="Y205" i="2"/>
  <c r="Y204" i="2"/>
  <c r="Y203" i="2"/>
  <c r="Y202" i="2"/>
  <c r="Y201" i="2"/>
  <c r="Y200" i="2"/>
  <c r="Y199" i="2"/>
  <c r="Y198" i="2"/>
  <c r="Y197" i="2"/>
  <c r="Y196" i="2"/>
  <c r="Y195" i="2"/>
  <c r="Y194" i="2"/>
  <c r="Y193" i="2"/>
  <c r="Y192" i="2"/>
  <c r="Y191" i="2"/>
  <c r="Y190" i="2"/>
  <c r="Y189" i="2"/>
  <c r="Y188" i="2"/>
  <c r="Y187" i="2"/>
  <c r="Y186" i="2"/>
  <c r="Y185" i="2"/>
  <c r="Y184" i="2"/>
  <c r="Y183" i="2"/>
  <c r="Y182" i="2"/>
  <c r="Y181" i="2"/>
  <c r="Y180" i="2"/>
  <c r="Y179" i="2"/>
  <c r="Y178" i="2"/>
  <c r="Y177" i="2"/>
  <c r="Y176" i="2"/>
  <c r="Y175" i="2"/>
  <c r="Y174" i="2"/>
  <c r="Y173" i="2"/>
  <c r="Y172" i="2"/>
  <c r="Y171" i="2"/>
  <c r="Y170" i="2"/>
  <c r="Y169" i="2"/>
  <c r="Y168" i="2"/>
  <c r="Y167" i="2"/>
  <c r="Y166" i="2"/>
  <c r="Y165" i="2"/>
  <c r="Y164" i="2"/>
  <c r="Y163" i="2"/>
  <c r="Y162" i="2"/>
  <c r="Y161" i="2"/>
  <c r="Y160" i="2"/>
  <c r="Y159" i="2"/>
  <c r="Y158" i="2"/>
  <c r="Y157" i="2"/>
  <c r="Y156" i="2"/>
  <c r="Y155" i="2"/>
  <c r="Y154" i="2"/>
  <c r="Y153" i="2"/>
  <c r="Y152" i="2"/>
  <c r="Y151" i="2"/>
  <c r="Y150" i="2"/>
  <c r="Y149" i="2"/>
  <c r="Y148" i="2"/>
  <c r="Y147" i="2"/>
  <c r="Y146" i="2"/>
  <c r="Y145" i="2"/>
  <c r="Y144" i="2"/>
  <c r="Y143" i="2"/>
  <c r="Y142" i="2"/>
  <c r="Y141" i="2"/>
  <c r="Y140" i="2"/>
  <c r="Y139" i="2"/>
  <c r="Y138" i="2"/>
  <c r="Y137" i="2"/>
  <c r="Y136" i="2"/>
  <c r="Y135" i="2"/>
  <c r="Y134" i="2"/>
  <c r="Y133" i="2"/>
  <c r="Y132" i="2"/>
  <c r="Y131" i="2"/>
  <c r="Y130" i="2"/>
  <c r="Y129" i="2"/>
  <c r="Y128" i="2"/>
  <c r="Y127" i="2"/>
  <c r="Y126" i="2"/>
  <c r="Y125" i="2"/>
  <c r="Y124" i="2"/>
  <c r="Y123" i="2"/>
  <c r="Y122" i="2"/>
  <c r="Y121" i="2"/>
  <c r="Y120" i="2"/>
  <c r="Y119" i="2"/>
  <c r="Y118" i="2"/>
  <c r="Y117" i="2"/>
  <c r="Y116" i="2"/>
  <c r="Y115" i="2"/>
  <c r="Y114" i="2"/>
  <c r="Y113" i="2"/>
  <c r="Y112" i="2"/>
  <c r="Y111" i="2"/>
  <c r="Y110" i="2"/>
  <c r="Y109" i="2"/>
  <c r="Y108" i="2"/>
  <c r="Y107" i="2"/>
  <c r="Y106" i="2"/>
  <c r="Y105" i="2"/>
  <c r="Y104" i="2"/>
  <c r="Y103" i="2"/>
  <c r="Y102" i="2"/>
  <c r="Y101" i="2"/>
  <c r="Y100" i="2"/>
  <c r="Y99" i="2"/>
  <c r="Y98" i="2"/>
  <c r="Y97" i="2"/>
  <c r="Y96" i="2"/>
  <c r="Y95" i="2"/>
  <c r="Y94" i="2"/>
  <c r="Y93" i="2"/>
  <c r="Y92" i="2"/>
  <c r="Y91" i="2"/>
  <c r="Y90" i="2"/>
  <c r="Y89" i="2"/>
  <c r="Y88" i="2"/>
  <c r="Y87" i="2"/>
  <c r="Y86" i="2"/>
  <c r="Y85" i="2"/>
  <c r="Y84" i="2"/>
  <c r="Y83" i="2"/>
  <c r="Y82" i="2"/>
  <c r="Y81" i="2"/>
  <c r="Y80" i="2"/>
  <c r="Y79" i="2"/>
  <c r="Y78" i="2"/>
  <c r="Y77" i="2"/>
  <c r="Y76" i="2"/>
  <c r="Y75" i="2"/>
  <c r="Y74" i="2"/>
  <c r="Y73" i="2"/>
  <c r="Y72" i="2"/>
  <c r="Y71" i="2"/>
  <c r="Y70" i="2"/>
  <c r="Y69" i="2"/>
  <c r="Y68" i="2"/>
  <c r="Y67" i="2"/>
  <c r="Y66" i="2"/>
  <c r="Y65" i="2"/>
  <c r="Y64" i="2"/>
  <c r="Y63" i="2"/>
  <c r="Y62" i="2"/>
  <c r="Y61" i="2"/>
  <c r="Y60" i="2"/>
  <c r="Y59" i="2"/>
  <c r="Y58" i="2"/>
  <c r="Y57" i="2"/>
  <c r="Y56" i="2"/>
  <c r="Y55" i="2"/>
  <c r="Y54" i="2"/>
  <c r="Y53" i="2"/>
  <c r="Y52" i="2"/>
  <c r="Y51" i="2"/>
  <c r="Y50" i="2"/>
  <c r="Y49" i="2"/>
  <c r="Y48" i="2"/>
  <c r="Y47" i="2"/>
  <c r="Y46" i="2"/>
  <c r="Y45" i="2"/>
  <c r="Y44" i="2"/>
  <c r="Y43" i="2"/>
  <c r="Y42" i="2"/>
  <c r="Y41" i="2"/>
  <c r="Y40" i="2"/>
  <c r="Y39" i="2"/>
  <c r="Y38" i="2"/>
  <c r="Y37" i="2"/>
  <c r="Y36" i="2"/>
  <c r="Y35" i="2"/>
  <c r="Y34" i="2"/>
  <c r="Y33" i="2"/>
  <c r="Y32" i="2"/>
  <c r="Y31" i="2"/>
  <c r="Y30" i="2"/>
  <c r="Y29" i="2"/>
  <c r="Y28" i="2"/>
  <c r="Y27" i="2"/>
  <c r="Y26" i="2"/>
  <c r="Y25" i="2"/>
  <c r="Y24" i="2"/>
  <c r="Y23" i="2"/>
  <c r="Y22" i="2"/>
  <c r="Y21" i="2"/>
  <c r="Y20" i="2"/>
  <c r="Y19" i="2"/>
  <c r="Y18" i="2"/>
  <c r="Y17" i="2"/>
  <c r="Y16" i="2"/>
  <c r="Y15" i="2"/>
  <c r="Y14" i="2"/>
  <c r="Y13" i="2"/>
  <c r="Y12" i="2"/>
  <c r="Y11" i="2"/>
  <c r="X8" i="2"/>
  <c r="AE6" i="2" s="1"/>
  <c r="AD6" i="2" s="1"/>
  <c r="AT16" i="2" s="1"/>
  <c r="AW16" i="2" s="1"/>
  <c r="V12" i="2"/>
  <c r="V13" i="2"/>
  <c r="V14" i="2"/>
  <c r="V15" i="2"/>
  <c r="V11" i="2"/>
  <c r="U12" i="2"/>
  <c r="U13" i="2"/>
  <c r="U14" i="2"/>
  <c r="U15" i="2"/>
  <c r="U16" i="2"/>
  <c r="U17" i="2"/>
  <c r="U18" i="2"/>
  <c r="U19" i="2"/>
  <c r="U20" i="2"/>
  <c r="U21" i="2"/>
  <c r="U22" i="2"/>
  <c r="U23" i="2"/>
  <c r="U24" i="2"/>
  <c r="U25" i="2"/>
  <c r="U26" i="2"/>
  <c r="U27" i="2"/>
  <c r="U28" i="2"/>
  <c r="U29" i="2"/>
  <c r="U30" i="2"/>
  <c r="U11" i="2"/>
  <c r="Q9" i="2"/>
  <c r="P9" i="2"/>
  <c r="O9" i="2"/>
  <c r="N9" i="2"/>
  <c r="M9" i="2"/>
  <c r="L9" i="2"/>
  <c r="K9" i="2"/>
  <c r="J9" i="2"/>
  <c r="I9" i="2"/>
  <c r="H9" i="2"/>
  <c r="Q8" i="2"/>
  <c r="P8" i="2"/>
  <c r="O8" i="2"/>
  <c r="N8" i="2"/>
  <c r="M8" i="2"/>
  <c r="L8" i="2"/>
  <c r="K8" i="2"/>
  <c r="J8" i="2"/>
  <c r="I8" i="2"/>
  <c r="H8" i="2"/>
  <c r="Q7" i="2"/>
  <c r="P7" i="2"/>
  <c r="O7" i="2"/>
  <c r="N7" i="2"/>
  <c r="M7" i="2"/>
  <c r="L7" i="2"/>
  <c r="K7" i="2"/>
  <c r="J7" i="2"/>
  <c r="I7" i="2"/>
  <c r="H7" i="2"/>
  <c r="Q6" i="2"/>
  <c r="P6" i="2"/>
  <c r="O6" i="2"/>
  <c r="N6" i="2"/>
  <c r="M6" i="2"/>
  <c r="L6" i="2"/>
  <c r="K6" i="2"/>
  <c r="J6" i="2"/>
  <c r="I6" i="2"/>
  <c r="H6" i="2"/>
  <c r="Q5" i="2"/>
  <c r="P5" i="2"/>
  <c r="O5" i="2"/>
  <c r="N5" i="2"/>
  <c r="M5" i="2"/>
  <c r="L5" i="2"/>
  <c r="K5" i="2"/>
  <c r="J5" i="2"/>
  <c r="I5" i="2"/>
  <c r="H5" i="2"/>
  <c r="Q4" i="2"/>
  <c r="P4" i="2"/>
  <c r="O4" i="2"/>
  <c r="N4" i="2"/>
  <c r="M4" i="2"/>
  <c r="L4" i="2"/>
  <c r="K4" i="2"/>
  <c r="J4" i="2"/>
  <c r="I4" i="2"/>
  <c r="H4" i="2"/>
  <c r="Q3" i="2"/>
  <c r="P3" i="2"/>
  <c r="O3" i="2"/>
  <c r="N3" i="2"/>
  <c r="M3" i="2"/>
  <c r="L3" i="2"/>
  <c r="K3" i="2"/>
  <c r="J3" i="2"/>
  <c r="I3" i="2"/>
  <c r="H3" i="2"/>
  <c r="Q2" i="2"/>
  <c r="AM37" i="3" s="1"/>
  <c r="P2" i="2"/>
  <c r="AL37" i="3" s="1"/>
  <c r="O2" i="2"/>
  <c r="AK37" i="3" s="1"/>
  <c r="N2" i="2"/>
  <c r="AJ37" i="3" s="1"/>
  <c r="M2" i="2"/>
  <c r="AI37" i="3" s="1"/>
  <c r="L2" i="2"/>
  <c r="AH37" i="3" s="1"/>
  <c r="K2" i="2"/>
  <c r="AG37" i="3" s="1"/>
  <c r="J2" i="2"/>
  <c r="AF37" i="3" s="1"/>
  <c r="I2" i="2"/>
  <c r="AE37" i="3" s="1"/>
  <c r="H2" i="2"/>
  <c r="AU295" i="2" l="1"/>
  <c r="AU351" i="2"/>
  <c r="AS487" i="2"/>
  <c r="AT31" i="2"/>
  <c r="AW31" i="2" s="1"/>
  <c r="AS435" i="2"/>
  <c r="AT491" i="2"/>
  <c r="AW491" i="2" s="1"/>
  <c r="AS719" i="2"/>
  <c r="AT555" i="2"/>
  <c r="AW555" i="2" s="1"/>
  <c r="AS775" i="2"/>
  <c r="AS387" i="2"/>
  <c r="AS527" i="2"/>
  <c r="AT487" i="2"/>
  <c r="AW487" i="2" s="1"/>
  <c r="AT435" i="2"/>
  <c r="AW435" i="2" s="1"/>
  <c r="AT635" i="2"/>
  <c r="AW635" i="2" s="1"/>
  <c r="AT719" i="2"/>
  <c r="AW719" i="2" s="1"/>
  <c r="AU523" i="2"/>
  <c r="AS703" i="2"/>
  <c r="AT527" i="2"/>
  <c r="AW527" i="2" s="1"/>
  <c r="AU623" i="2"/>
  <c r="AN275" i="2"/>
  <c r="AO275" i="2" s="1"/>
  <c r="AL219" i="2"/>
  <c r="AL171" i="2"/>
  <c r="AL239" i="2"/>
  <c r="AP79" i="2"/>
  <c r="AS631" i="2"/>
  <c r="AU271" i="2"/>
  <c r="AS467" i="2"/>
  <c r="AU343" i="2"/>
  <c r="AU495" i="2"/>
  <c r="AS679" i="2"/>
  <c r="AP495" i="2"/>
  <c r="AN883" i="2"/>
  <c r="AO883" i="2" s="1"/>
  <c r="AL303" i="2"/>
  <c r="AN599" i="2"/>
  <c r="AO599" i="2" s="1"/>
  <c r="AP631" i="2"/>
  <c r="AQ631" i="2" s="1"/>
  <c r="AT727" i="2"/>
  <c r="AW727" i="2" s="1"/>
  <c r="AT71" i="2"/>
  <c r="AW71" i="2" s="1"/>
  <c r="AT907" i="2"/>
  <c r="AW907" i="2" s="1"/>
  <c r="AS219" i="2"/>
  <c r="AN75" i="2"/>
  <c r="AO75" i="2" s="1"/>
  <c r="AL839" i="2"/>
  <c r="AN907" i="2"/>
  <c r="AO907" i="2" s="1"/>
  <c r="AL663" i="2"/>
  <c r="AN215" i="2"/>
  <c r="AO215" i="2" s="1"/>
  <c r="AL759" i="2"/>
  <c r="AP727" i="2"/>
  <c r="AN71" i="2"/>
  <c r="AO71" i="2" s="1"/>
  <c r="AU139" i="2"/>
  <c r="AP971" i="2"/>
  <c r="AU547" i="2"/>
  <c r="AU395" i="2"/>
  <c r="AS1007" i="2"/>
  <c r="AS915" i="2"/>
  <c r="AS75" i="2"/>
  <c r="AT275" i="2"/>
  <c r="AW275" i="2" s="1"/>
  <c r="AT267" i="2"/>
  <c r="AW267" i="2" s="1"/>
  <c r="AT723" i="2"/>
  <c r="AW723" i="2" s="1"/>
  <c r="AU607" i="2"/>
  <c r="AS299" i="2"/>
  <c r="AS235" i="2"/>
  <c r="AS583" i="2"/>
  <c r="AU759" i="2"/>
  <c r="AS187" i="2"/>
  <c r="AU639" i="2"/>
  <c r="AU599" i="2"/>
  <c r="AS507" i="2"/>
  <c r="AS563" i="2"/>
  <c r="AS951" i="2"/>
  <c r="AS887" i="2"/>
  <c r="AS663" i="2"/>
  <c r="AT79" i="2"/>
  <c r="AW79" i="2" s="1"/>
  <c r="AS931" i="2"/>
  <c r="AU1003" i="2"/>
  <c r="AN23" i="2"/>
  <c r="AO23" i="2" s="1"/>
  <c r="AN991" i="2"/>
  <c r="AO991" i="2" s="1"/>
  <c r="AN531" i="2"/>
  <c r="AO531" i="2" s="1"/>
  <c r="AL79" i="2"/>
  <c r="AL151" i="2"/>
  <c r="AL727" i="2"/>
  <c r="AP395" i="2"/>
  <c r="AP599" i="2"/>
  <c r="AP71" i="2"/>
  <c r="AL139" i="2"/>
  <c r="AL631" i="2"/>
  <c r="AL271" i="2"/>
  <c r="AL1007" i="2"/>
  <c r="AN951" i="2"/>
  <c r="AO951" i="2" s="1"/>
  <c r="AL467" i="2"/>
  <c r="AU727" i="2"/>
  <c r="AU447" i="2"/>
  <c r="AS731" i="2"/>
  <c r="AU71" i="2"/>
  <c r="AT631" i="2"/>
  <c r="AW631" i="2" s="1"/>
  <c r="AU603" i="2"/>
  <c r="AS303" i="2"/>
  <c r="AT951" i="2"/>
  <c r="AW951" i="2" s="1"/>
  <c r="AT467" i="2"/>
  <c r="AW467" i="2" s="1"/>
  <c r="AS23" i="2"/>
  <c r="AT75" i="2"/>
  <c r="AW75" i="2" s="1"/>
  <c r="AS839" i="2"/>
  <c r="AU907" i="2"/>
  <c r="AU275" i="2"/>
  <c r="AT219" i="2"/>
  <c r="AW219" i="2" s="1"/>
  <c r="AU267" i="2"/>
  <c r="AU783" i="2"/>
  <c r="AT887" i="2"/>
  <c r="AW887" i="2" s="1"/>
  <c r="AS991" i="2"/>
  <c r="AS171" i="2"/>
  <c r="AT663" i="2"/>
  <c r="AW663" i="2" s="1"/>
  <c r="AS239" i="2"/>
  <c r="AT299" i="2"/>
  <c r="AW299" i="2" s="1"/>
  <c r="AU79" i="2"/>
  <c r="AT583" i="2"/>
  <c r="AW583" i="2" s="1"/>
  <c r="AS895" i="2"/>
  <c r="AT931" i="2"/>
  <c r="AW931" i="2" s="1"/>
  <c r="AT679" i="2"/>
  <c r="AW679" i="2" s="1"/>
  <c r="AS531" i="2"/>
  <c r="AP75" i="2"/>
  <c r="AP907" i="2"/>
  <c r="AQ907" i="2" s="1"/>
  <c r="AP275" i="2"/>
  <c r="AL495" i="2"/>
  <c r="AN679" i="2"/>
  <c r="AO679" i="2" s="1"/>
  <c r="AN299" i="2"/>
  <c r="AO299" i="2" s="1"/>
  <c r="AP895" i="2"/>
  <c r="AQ895" i="2" s="1"/>
  <c r="AP931" i="2"/>
  <c r="AP23" i="2"/>
  <c r="AL75" i="2"/>
  <c r="AN839" i="2"/>
  <c r="AO839" i="2" s="1"/>
  <c r="AL907" i="2"/>
  <c r="AL275" i="2"/>
  <c r="AN219" i="2"/>
  <c r="AO219" i="2" s="1"/>
  <c r="AP267" i="2"/>
  <c r="AQ267" i="2" s="1"/>
  <c r="AN783" i="2"/>
  <c r="AO783" i="2" s="1"/>
  <c r="AL887" i="2"/>
  <c r="AP991" i="2"/>
  <c r="AN171" i="2"/>
  <c r="AO171" i="2" s="1"/>
  <c r="AN663" i="2"/>
  <c r="AO663" i="2" s="1"/>
  <c r="AP679" i="2"/>
  <c r="AQ679" i="2" s="1"/>
  <c r="AP531" i="2"/>
  <c r="AQ531" i="2" s="1"/>
  <c r="AN239" i="2"/>
  <c r="AO239" i="2" s="1"/>
  <c r="AP299" i="2"/>
  <c r="AQ299" i="2" s="1"/>
  <c r="AP583" i="2"/>
  <c r="AN759" i="2"/>
  <c r="AO759" i="2" s="1"/>
  <c r="AN895" i="2"/>
  <c r="AO895" i="2" s="1"/>
  <c r="AL931" i="2"/>
  <c r="AN1003" i="2"/>
  <c r="AO1003" i="2" s="1"/>
  <c r="AN303" i="2"/>
  <c r="AO303" i="2" s="1"/>
  <c r="AN547" i="2"/>
  <c r="AO547" i="2" s="1"/>
  <c r="AL995" i="2"/>
  <c r="AL395" i="2"/>
  <c r="AL599" i="2"/>
  <c r="AP903" i="2"/>
  <c r="AQ903" i="2" s="1"/>
  <c r="AL71" i="2"/>
  <c r="AP603" i="2"/>
  <c r="AP951" i="2"/>
  <c r="AQ951" i="2" s="1"/>
  <c r="AS547" i="2"/>
  <c r="AS395" i="2"/>
  <c r="AS599" i="2"/>
  <c r="AS139" i="2"/>
  <c r="AS455" i="2"/>
  <c r="AU631" i="2"/>
  <c r="AS271" i="2"/>
  <c r="AT303" i="2"/>
  <c r="AW303" i="2" s="1"/>
  <c r="AU951" i="2"/>
  <c r="AU467" i="2"/>
  <c r="AS343" i="2"/>
  <c r="AT23" i="2"/>
  <c r="AW23" i="2" s="1"/>
  <c r="AT839" i="2"/>
  <c r="AW839" i="2" s="1"/>
  <c r="AU219" i="2"/>
  <c r="AU887" i="2"/>
  <c r="AT991" i="2"/>
  <c r="AW991" i="2" s="1"/>
  <c r="AT171" i="2"/>
  <c r="AW171" i="2" s="1"/>
  <c r="AU663" i="2"/>
  <c r="AT239" i="2"/>
  <c r="AW239" i="2" s="1"/>
  <c r="AU299" i="2"/>
  <c r="AU583" i="2"/>
  <c r="AS759" i="2"/>
  <c r="AT895" i="2"/>
  <c r="AW895" i="2" s="1"/>
  <c r="AS1003" i="2"/>
  <c r="AS495" i="2"/>
  <c r="AU679" i="2"/>
  <c r="AT531" i="2"/>
  <c r="AW531" i="2" s="1"/>
  <c r="AN267" i="2"/>
  <c r="AO267" i="2" s="1"/>
  <c r="AN583" i="2"/>
  <c r="AO583" i="2" s="1"/>
  <c r="AP879" i="2"/>
  <c r="AQ879" i="2" s="1"/>
  <c r="AL343" i="2"/>
  <c r="AL23" i="2"/>
  <c r="AP839" i="2"/>
  <c r="AQ839" i="2" s="1"/>
  <c r="AL267" i="2"/>
  <c r="AP783" i="2"/>
  <c r="AL991" i="2"/>
  <c r="AP171" i="2"/>
  <c r="AQ171" i="2" s="1"/>
  <c r="AN495" i="2"/>
  <c r="AO495" i="2" s="1"/>
  <c r="AL531" i="2"/>
  <c r="AP239" i="2"/>
  <c r="AQ239" i="2" s="1"/>
  <c r="AN79" i="2"/>
  <c r="AO79" i="2" s="1"/>
  <c r="AP759" i="2"/>
  <c r="AQ759" i="2" s="1"/>
  <c r="AL895" i="2"/>
  <c r="AP1003" i="2"/>
  <c r="AQ1003" i="2" s="1"/>
  <c r="AP303" i="2"/>
  <c r="AQ303" i="2" s="1"/>
  <c r="AN343" i="2"/>
  <c r="AO343" i="2" s="1"/>
  <c r="AP547" i="2"/>
  <c r="AN727" i="2"/>
  <c r="AO727" i="2" s="1"/>
  <c r="AN143" i="2"/>
  <c r="AO143" i="2" s="1"/>
  <c r="AN139" i="2"/>
  <c r="AO139" i="2" s="1"/>
  <c r="AN271" i="2"/>
  <c r="AO271" i="2" s="1"/>
  <c r="AU903" i="2"/>
  <c r="AT799" i="2"/>
  <c r="AW799" i="2" s="1"/>
  <c r="AL687" i="2"/>
  <c r="AL927" i="2"/>
  <c r="AT687" i="2"/>
  <c r="AW687" i="2" s="1"/>
  <c r="AU767" i="2"/>
  <c r="AU819" i="2"/>
  <c r="AL335" i="2"/>
  <c r="AN567" i="2"/>
  <c r="AO567" i="2" s="1"/>
  <c r="AP703" i="2"/>
  <c r="AQ703" i="2" s="1"/>
  <c r="AP771" i="2"/>
  <c r="AQ771" i="2" s="1"/>
  <c r="AN367" i="2"/>
  <c r="AO367" i="2" s="1"/>
  <c r="AP527" i="2"/>
  <c r="AQ527" i="2" s="1"/>
  <c r="AL819" i="2"/>
  <c r="AL295" i="2"/>
  <c r="AL483" i="2"/>
  <c r="AN611" i="2"/>
  <c r="AO611" i="2" s="1"/>
  <c r="AL27" i="2"/>
  <c r="AN711" i="2"/>
  <c r="AO711" i="2" s="1"/>
  <c r="AN955" i="2"/>
  <c r="AO955" i="2" s="1"/>
  <c r="AN331" i="2"/>
  <c r="AO331" i="2" s="1"/>
  <c r="AL647" i="2"/>
  <c r="AP451" i="2"/>
  <c r="AQ451" i="2" s="1"/>
  <c r="AP963" i="2"/>
  <c r="AN767" i="2"/>
  <c r="AO767" i="2" s="1"/>
  <c r="AL63" i="2"/>
  <c r="AL899" i="2"/>
  <c r="AP655" i="2"/>
  <c r="AL775" i="2"/>
  <c r="AT363" i="2"/>
  <c r="AW363" i="2" s="1"/>
  <c r="AU687" i="2"/>
  <c r="AS499" i="2"/>
  <c r="AU787" i="2"/>
  <c r="AS163" i="2"/>
  <c r="AU379" i="2"/>
  <c r="AS655" i="2"/>
  <c r="AT775" i="2"/>
  <c r="AW775" i="2" s="1"/>
  <c r="AS647" i="2"/>
  <c r="AS615" i="2"/>
  <c r="AU703" i="2"/>
  <c r="AU527" i="2"/>
  <c r="AS623" i="2"/>
  <c r="AS855" i="2"/>
  <c r="AU423" i="2"/>
  <c r="AU711" i="2"/>
  <c r="AT331" i="2"/>
  <c r="AW331" i="2" s="1"/>
  <c r="AT863" i="2"/>
  <c r="AW863" i="2" s="1"/>
  <c r="AL287" i="2"/>
  <c r="AL519" i="2"/>
  <c r="AL615" i="2"/>
  <c r="AP819" i="2"/>
  <c r="AQ819" i="2" s="1"/>
  <c r="AP483" i="2"/>
  <c r="AN515" i="2"/>
  <c r="AO515" i="2" s="1"/>
  <c r="AL383" i="2"/>
  <c r="AP647" i="2"/>
  <c r="AU355" i="2"/>
  <c r="AS331" i="2"/>
  <c r="AN387" i="2"/>
  <c r="AO387" i="2" s="1"/>
  <c r="AN615" i="2"/>
  <c r="AO615" i="2" s="1"/>
  <c r="AL771" i="2"/>
  <c r="AN979" i="2"/>
  <c r="AO979" i="2" s="1"/>
  <c r="AN427" i="2"/>
  <c r="AO427" i="2" s="1"/>
  <c r="AN623" i="2"/>
  <c r="AO623" i="2" s="1"/>
  <c r="AN855" i="2"/>
  <c r="AO855" i="2" s="1"/>
  <c r="AN355" i="2"/>
  <c r="AO355" i="2" s="1"/>
  <c r="AL103" i="2"/>
  <c r="AP811" i="2"/>
  <c r="AQ811" i="2" s="1"/>
  <c r="AN847" i="2"/>
  <c r="AO847" i="2" s="1"/>
  <c r="AP955" i="2"/>
  <c r="AQ955" i="2" s="1"/>
  <c r="AP331" i="2"/>
  <c r="AQ331" i="2" s="1"/>
  <c r="AP767" i="2"/>
  <c r="AQ767" i="2" s="1"/>
  <c r="AN163" i="2"/>
  <c r="AO163" i="2" s="1"/>
  <c r="AL379" i="2"/>
  <c r="AL655" i="2"/>
  <c r="AN587" i="2"/>
  <c r="AO587" i="2" s="1"/>
  <c r="AL211" i="2"/>
  <c r="AT503" i="2"/>
  <c r="AW503" i="2" s="1"/>
  <c r="AU511" i="2"/>
  <c r="AS899" i="2"/>
  <c r="AT771" i="2"/>
  <c r="AW771" i="2" s="1"/>
  <c r="AS483" i="2"/>
  <c r="AS987" i="2"/>
  <c r="AN671" i="2"/>
  <c r="AO671" i="2" s="1"/>
  <c r="AL607" i="2"/>
  <c r="AN563" i="2"/>
  <c r="AO563" i="2" s="1"/>
  <c r="AL639" i="2"/>
  <c r="AN507" i="2"/>
  <c r="AO507" i="2" s="1"/>
  <c r="AL279" i="2"/>
  <c r="AT507" i="2"/>
  <c r="AW507" i="2" s="1"/>
  <c r="AT563" i="2"/>
  <c r="AW563" i="2" s="1"/>
  <c r="AS743" i="2"/>
  <c r="AN743" i="2"/>
  <c r="AO743" i="2" s="1"/>
  <c r="AP671" i="2"/>
  <c r="AQ671" i="2" s="1"/>
  <c r="AP563" i="2"/>
  <c r="AQ563" i="2" s="1"/>
  <c r="AP507" i="2"/>
  <c r="AQ507" i="2" s="1"/>
  <c r="AS639" i="2"/>
  <c r="AU507" i="2"/>
  <c r="AU563" i="2"/>
  <c r="AT743" i="2"/>
  <c r="AW743" i="2" s="1"/>
  <c r="AS671" i="2"/>
  <c r="AS607" i="2"/>
  <c r="AN639" i="2"/>
  <c r="AO639" i="2" s="1"/>
  <c r="AT755" i="2"/>
  <c r="AW755" i="2" s="1"/>
  <c r="AN175" i="2"/>
  <c r="AO175" i="2" s="1"/>
  <c r="AN335" i="2"/>
  <c r="AO335" i="2" s="1"/>
  <c r="AP387" i="2"/>
  <c r="AQ387" i="2" s="1"/>
  <c r="AP979" i="2"/>
  <c r="AQ979" i="2" s="1"/>
  <c r="AP67" i="2"/>
  <c r="AQ67" i="2" s="1"/>
  <c r="AN295" i="2"/>
  <c r="AO295" i="2" s="1"/>
  <c r="AN423" i="2"/>
  <c r="AO423" i="2" s="1"/>
  <c r="AP207" i="2"/>
  <c r="AQ207" i="2" s="1"/>
  <c r="AP611" i="2"/>
  <c r="AP523" i="2"/>
  <c r="AP711" i="2"/>
  <c r="AQ711" i="2" s="1"/>
  <c r="AL847" i="2"/>
  <c r="AN987" i="2"/>
  <c r="AO987" i="2" s="1"/>
  <c r="AN635" i="2"/>
  <c r="AO635" i="2" s="1"/>
  <c r="AP863" i="2"/>
  <c r="AQ863" i="2" s="1"/>
  <c r="AP99" i="2"/>
  <c r="AQ99" i="2" s="1"/>
  <c r="AL451" i="2"/>
  <c r="AL499" i="2"/>
  <c r="AL263" i="2"/>
  <c r="AN111" i="2"/>
  <c r="AO111" i="2" s="1"/>
  <c r="AP163" i="2"/>
  <c r="AN559" i="2"/>
  <c r="AO559" i="2" s="1"/>
  <c r="AL735" i="2"/>
  <c r="AL935" i="2"/>
  <c r="AP587" i="2"/>
  <c r="AS451" i="2"/>
  <c r="AT499" i="2"/>
  <c r="AW499" i="2" s="1"/>
  <c r="AS263" i="2"/>
  <c r="AS211" i="2"/>
  <c r="AS111" i="2"/>
  <c r="AT163" i="2"/>
  <c r="AW163" i="2" s="1"/>
  <c r="AT735" i="2"/>
  <c r="AW735" i="2" s="1"/>
  <c r="AT899" i="2"/>
  <c r="AW899" i="2" s="1"/>
  <c r="AU207" i="2"/>
  <c r="AS587" i="2"/>
  <c r="AS335" i="2"/>
  <c r="AT387" i="2"/>
  <c r="AW387" i="2" s="1"/>
  <c r="AU771" i="2"/>
  <c r="AS979" i="2"/>
  <c r="AS67" i="2"/>
  <c r="AS847" i="2"/>
  <c r="AT987" i="2"/>
  <c r="AW987" i="2" s="1"/>
  <c r="AU635" i="2"/>
  <c r="AU863" i="2"/>
  <c r="AP175" i="2"/>
  <c r="AP335" i="2"/>
  <c r="AQ335" i="2" s="1"/>
  <c r="AL387" i="2"/>
  <c r="AN771" i="2"/>
  <c r="AO771" i="2" s="1"/>
  <c r="AL979" i="2"/>
  <c r="AL67" i="2"/>
  <c r="AP295" i="2"/>
  <c r="AQ295" i="2" s="1"/>
  <c r="AP423" i="2"/>
  <c r="AQ423" i="2" s="1"/>
  <c r="AL207" i="2"/>
  <c r="AL611" i="2"/>
  <c r="AL523" i="2"/>
  <c r="AL711" i="2"/>
  <c r="AP987" i="2"/>
  <c r="AQ987" i="2" s="1"/>
  <c r="AP635" i="2"/>
  <c r="AQ635" i="2" s="1"/>
  <c r="AN863" i="2"/>
  <c r="AO863" i="2" s="1"/>
  <c r="AP503" i="2"/>
  <c r="AQ503" i="2" s="1"/>
  <c r="AP43" i="2"/>
  <c r="AL691" i="2"/>
  <c r="AL391" i="2"/>
  <c r="AP63" i="2"/>
  <c r="AQ63" i="2" s="1"/>
  <c r="AP111" i="2"/>
  <c r="AL163" i="2"/>
  <c r="AN379" i="2"/>
  <c r="AO379" i="2" s="1"/>
  <c r="AN899" i="2"/>
  <c r="AO899" i="2" s="1"/>
  <c r="AN91" i="2"/>
  <c r="AO91" i="2" s="1"/>
  <c r="AL587" i="2"/>
  <c r="AN211" i="2"/>
  <c r="AO211" i="2" s="1"/>
  <c r="AT451" i="2"/>
  <c r="AW451" i="2" s="1"/>
  <c r="AT963" i="2"/>
  <c r="AW963" i="2" s="1"/>
  <c r="AU499" i="2"/>
  <c r="AU691" i="2"/>
  <c r="AT263" i="2"/>
  <c r="AW263" i="2" s="1"/>
  <c r="AT211" i="2"/>
  <c r="AW211" i="2" s="1"/>
  <c r="AS63" i="2"/>
  <c r="AT111" i="2"/>
  <c r="AW111" i="2" s="1"/>
  <c r="AS379" i="2"/>
  <c r="AS559" i="2"/>
  <c r="AU735" i="2"/>
  <c r="AU899" i="2"/>
  <c r="AU91" i="2"/>
  <c r="AS523" i="2"/>
  <c r="AT587" i="2"/>
  <c r="AW587" i="2" s="1"/>
  <c r="AS175" i="2"/>
  <c r="AT335" i="2"/>
  <c r="AW335" i="2" s="1"/>
  <c r="AT979" i="2"/>
  <c r="AW979" i="2" s="1"/>
  <c r="AT67" i="2"/>
  <c r="AW67" i="2" s="1"/>
  <c r="AS295" i="2"/>
  <c r="AS423" i="2"/>
  <c r="AS711" i="2"/>
  <c r="AT847" i="2"/>
  <c r="AW847" i="2" s="1"/>
  <c r="AL635" i="2"/>
  <c r="AL863" i="2"/>
  <c r="AN451" i="2"/>
  <c r="AO451" i="2" s="1"/>
  <c r="AN263" i="2"/>
  <c r="AO263" i="2" s="1"/>
  <c r="AN63" i="2"/>
  <c r="AO63" i="2" s="1"/>
  <c r="AL111" i="2"/>
  <c r="AP379" i="2"/>
  <c r="AP211" i="2"/>
  <c r="AQ211" i="2" s="1"/>
  <c r="AT99" i="2"/>
  <c r="AW99" i="2" s="1"/>
  <c r="AT43" i="2"/>
  <c r="AW43" i="2" s="1"/>
  <c r="AU935" i="2"/>
  <c r="AS843" i="2"/>
  <c r="AP431" i="2"/>
  <c r="AQ431" i="2" s="1"/>
  <c r="AP675" i="2"/>
  <c r="AQ675" i="2" s="1"/>
  <c r="AN827" i="2"/>
  <c r="AO827" i="2" s="1"/>
  <c r="AL695" i="2"/>
  <c r="AN763" i="2"/>
  <c r="AO763" i="2" s="1"/>
  <c r="AN463" i="2"/>
  <c r="AO463" i="2" s="1"/>
  <c r="AS643" i="2"/>
  <c r="AT327" i="2"/>
  <c r="AW327" i="2" s="1"/>
  <c r="AT159" i="2"/>
  <c r="AW159" i="2" s="1"/>
  <c r="AU811" i="2"/>
  <c r="AS27" i="2"/>
  <c r="AT367" i="2"/>
  <c r="AW367" i="2" s="1"/>
  <c r="AU675" i="2"/>
  <c r="AS815" i="2"/>
  <c r="AU955" i="2"/>
  <c r="AS383" i="2"/>
  <c r="AS619" i="2"/>
  <c r="AP103" i="2"/>
  <c r="AQ103" i="2" s="1"/>
  <c r="AP27" i="2"/>
  <c r="AQ27" i="2" s="1"/>
  <c r="AL675" i="2"/>
  <c r="AN815" i="2"/>
  <c r="AO815" i="2" s="1"/>
  <c r="AL159" i="2"/>
  <c r="AN255" i="2"/>
  <c r="AO255" i="2" s="1"/>
  <c r="AL659" i="2"/>
  <c r="AN291" i="2"/>
  <c r="AO291" i="2" s="1"/>
  <c r="AN835" i="2"/>
  <c r="AO835" i="2" s="1"/>
  <c r="AP867" i="2"/>
  <c r="AP471" i="2"/>
  <c r="AQ471" i="2" s="1"/>
  <c r="AT927" i="2"/>
  <c r="AW927" i="2" s="1"/>
  <c r="AT291" i="2"/>
  <c r="AW291" i="2" s="1"/>
  <c r="AU463" i="2"/>
  <c r="AS519" i="2"/>
  <c r="AU427" i="2"/>
  <c r="AT827" i="2"/>
  <c r="AW827" i="2" s="1"/>
  <c r="AN47" i="2"/>
  <c r="AO47" i="2" s="1"/>
  <c r="AP363" i="2"/>
  <c r="AQ363" i="2" s="1"/>
  <c r="AP199" i="2"/>
  <c r="AQ199" i="2" s="1"/>
  <c r="AN571" i="2"/>
  <c r="AO571" i="2" s="1"/>
  <c r="AS255" i="2"/>
  <c r="AU659" i="2"/>
  <c r="AS835" i="2"/>
  <c r="AT571" i="2"/>
  <c r="AW571" i="2" s="1"/>
  <c r="AT695" i="2"/>
  <c r="AW695" i="2" s="1"/>
  <c r="AS155" i="2"/>
  <c r="AU471" i="2"/>
  <c r="AS287" i="2"/>
  <c r="AT567" i="2"/>
  <c r="AW567" i="2" s="1"/>
  <c r="AN287" i="2"/>
  <c r="AO287" i="2" s="1"/>
  <c r="AN519" i="2"/>
  <c r="AO519" i="2" s="1"/>
  <c r="AP567" i="2"/>
  <c r="AQ567" i="2" s="1"/>
  <c r="AP367" i="2"/>
  <c r="AQ367" i="2" s="1"/>
  <c r="AL427" i="2"/>
  <c r="AP355" i="2"/>
  <c r="AQ355" i="2" s="1"/>
  <c r="AP515" i="2"/>
  <c r="AQ515" i="2" s="1"/>
  <c r="AP815" i="2"/>
  <c r="AQ815" i="2" s="1"/>
  <c r="AL955" i="2"/>
  <c r="AN383" i="2"/>
  <c r="AO383" i="2" s="1"/>
  <c r="AP827" i="2"/>
  <c r="AQ827" i="2" s="1"/>
  <c r="AN619" i="2"/>
  <c r="AO619" i="2" s="1"/>
  <c r="AN155" i="2"/>
  <c r="AO155" i="2" s="1"/>
  <c r="AP47" i="2"/>
  <c r="AQ47" i="2" s="1"/>
  <c r="AN203" i="2"/>
  <c r="AO203" i="2" s="1"/>
  <c r="AP255" i="2"/>
  <c r="AQ255" i="2" s="1"/>
  <c r="AL363" i="2"/>
  <c r="AP291" i="2"/>
  <c r="AQ291" i="2" s="1"/>
  <c r="AP643" i="2"/>
  <c r="AQ643" i="2" s="1"/>
  <c r="AP835" i="2"/>
  <c r="AL199" i="2"/>
  <c r="AN327" i="2"/>
  <c r="AO327" i="2" s="1"/>
  <c r="AP571" i="2"/>
  <c r="AQ571" i="2" s="1"/>
  <c r="AN83" i="2"/>
  <c r="AO83" i="2" s="1"/>
  <c r="AN511" i="2"/>
  <c r="AO511" i="2" s="1"/>
  <c r="AP763" i="2"/>
  <c r="AQ763" i="2" s="1"/>
  <c r="AL867" i="2"/>
  <c r="AP463" i="2"/>
  <c r="AQ463" i="2" s="1"/>
  <c r="AL471" i="2"/>
  <c r="AS47" i="2"/>
  <c r="AS203" i="2"/>
  <c r="AT255" i="2"/>
  <c r="AW255" i="2" s="1"/>
  <c r="AU363" i="2"/>
  <c r="AU927" i="2"/>
  <c r="AU291" i="2"/>
  <c r="AT643" i="2"/>
  <c r="AW643" i="2" s="1"/>
  <c r="AT835" i="2"/>
  <c r="AW835" i="2" s="1"/>
  <c r="AS199" i="2"/>
  <c r="AU327" i="2"/>
  <c r="AU571" i="2"/>
  <c r="AU695" i="2"/>
  <c r="AS763" i="2"/>
  <c r="AS867" i="2"/>
  <c r="AT103" i="2"/>
  <c r="AW103" i="2" s="1"/>
  <c r="AU159" i="2"/>
  <c r="AS515" i="2"/>
  <c r="AT27" i="2"/>
  <c r="AW27" i="2" s="1"/>
  <c r="AT155" i="2"/>
  <c r="AW155" i="2" s="1"/>
  <c r="AT287" i="2"/>
  <c r="AW287" i="2" s="1"/>
  <c r="AS431" i="2"/>
  <c r="AT519" i="2"/>
  <c r="AW519" i="2" s="1"/>
  <c r="AU567" i="2"/>
  <c r="AU367" i="2"/>
  <c r="AT483" i="2"/>
  <c r="AW483" i="2" s="1"/>
  <c r="AS83" i="2"/>
  <c r="AT815" i="2"/>
  <c r="AW815" i="2" s="1"/>
  <c r="AT383" i="2"/>
  <c r="AW383" i="2" s="1"/>
  <c r="AU827" i="2"/>
  <c r="AT619" i="2"/>
  <c r="AW619" i="2" s="1"/>
  <c r="AP287" i="2"/>
  <c r="AQ287" i="2" s="1"/>
  <c r="AN431" i="2"/>
  <c r="AO431" i="2" s="1"/>
  <c r="AP519" i="2"/>
  <c r="AQ519" i="2" s="1"/>
  <c r="AL567" i="2"/>
  <c r="AL367" i="2"/>
  <c r="AL355" i="2"/>
  <c r="AN483" i="2"/>
  <c r="AO483" i="2" s="1"/>
  <c r="AN103" i="2"/>
  <c r="AO103" i="2" s="1"/>
  <c r="AL515" i="2"/>
  <c r="AN811" i="2"/>
  <c r="AO811" i="2" s="1"/>
  <c r="AN27" i="2"/>
  <c r="AO27" i="2" s="1"/>
  <c r="AN675" i="2"/>
  <c r="AO675" i="2" s="1"/>
  <c r="AL815" i="2"/>
  <c r="AP383" i="2"/>
  <c r="AQ383" i="2" s="1"/>
  <c r="AL827" i="2"/>
  <c r="AP619" i="2"/>
  <c r="AQ619" i="2" s="1"/>
  <c r="AN159" i="2"/>
  <c r="AO159" i="2" s="1"/>
  <c r="AP155" i="2"/>
  <c r="AQ155" i="2" s="1"/>
  <c r="AL47" i="2"/>
  <c r="AP203" i="2"/>
  <c r="AQ203" i="2" s="1"/>
  <c r="AL255" i="2"/>
  <c r="AP927" i="2"/>
  <c r="AQ927" i="2" s="1"/>
  <c r="AN659" i="2"/>
  <c r="AO659" i="2" s="1"/>
  <c r="AL291" i="2"/>
  <c r="AL643" i="2"/>
  <c r="AL835" i="2"/>
  <c r="AP327" i="2"/>
  <c r="AQ327" i="2" s="1"/>
  <c r="AL571" i="2"/>
  <c r="AP83" i="2"/>
  <c r="AQ83" i="2" s="1"/>
  <c r="AP511" i="2"/>
  <c r="AQ511" i="2" s="1"/>
  <c r="AN695" i="2"/>
  <c r="AO695" i="2" s="1"/>
  <c r="AL763" i="2"/>
  <c r="AL463" i="2"/>
  <c r="AT47" i="2"/>
  <c r="AW47" i="2" s="1"/>
  <c r="AT203" i="2"/>
  <c r="AW203" i="2" s="1"/>
  <c r="AS659" i="2"/>
  <c r="AT199" i="2"/>
  <c r="AW199" i="2" s="1"/>
  <c r="AS511" i="2"/>
  <c r="AT763" i="2"/>
  <c r="AW763" i="2" s="1"/>
  <c r="AT867" i="2"/>
  <c r="AW867" i="2" s="1"/>
  <c r="AS463" i="2"/>
  <c r="AT515" i="2"/>
  <c r="AW515" i="2" s="1"/>
  <c r="AS811" i="2"/>
  <c r="AU155" i="2"/>
  <c r="AS471" i="2"/>
  <c r="AT431" i="2"/>
  <c r="AW431" i="2" s="1"/>
  <c r="AS427" i="2"/>
  <c r="AS355" i="2"/>
  <c r="AT83" i="2"/>
  <c r="AW83" i="2" s="1"/>
  <c r="AS675" i="2"/>
  <c r="AS955" i="2"/>
  <c r="AL619" i="2"/>
  <c r="AP159" i="2"/>
  <c r="AQ159" i="2" s="1"/>
  <c r="AL203" i="2"/>
  <c r="AN363" i="2"/>
  <c r="AO363" i="2" s="1"/>
  <c r="AN927" i="2"/>
  <c r="AO927" i="2" s="1"/>
  <c r="AP659" i="2"/>
  <c r="AQ659" i="2" s="1"/>
  <c r="AN199" i="2"/>
  <c r="AO199" i="2" s="1"/>
  <c r="AL327" i="2"/>
  <c r="AL83" i="2"/>
  <c r="AL511" i="2"/>
  <c r="AP695" i="2"/>
  <c r="AQ695" i="2" s="1"/>
  <c r="AN867" i="2"/>
  <c r="AO867" i="2" s="1"/>
  <c r="AN471" i="2"/>
  <c r="AO471" i="2" s="1"/>
  <c r="AN479" i="2"/>
  <c r="AO479" i="2" s="1"/>
  <c r="AL319" i="2"/>
  <c r="AL251" i="2"/>
  <c r="AU911" i="2"/>
  <c r="AT283" i="2"/>
  <c r="AW283" i="2" s="1"/>
  <c r="AN919" i="2"/>
  <c r="AO919" i="2" s="1"/>
  <c r="AL283" i="2"/>
  <c r="AT147" i="2"/>
  <c r="AW147" i="2" s="1"/>
  <c r="AL779" i="2"/>
  <c r="AP135" i="2"/>
  <c r="AQ135" i="2" s="1"/>
  <c r="AS195" i="2"/>
  <c r="AS459" i="2"/>
  <c r="AT227" i="2"/>
  <c r="AW227" i="2" s="1"/>
  <c r="AU135" i="2"/>
  <c r="AS439" i="2"/>
  <c r="AN51" i="2"/>
  <c r="AO51" i="2" s="1"/>
  <c r="AU279" i="2"/>
  <c r="AT407" i="2"/>
  <c r="AW407" i="2" s="1"/>
  <c r="AU479" i="2"/>
  <c r="AS319" i="2"/>
  <c r="AT39" i="2"/>
  <c r="AW39" i="2" s="1"/>
  <c r="AS779" i="2"/>
  <c r="AP475" i="2"/>
  <c r="AQ475" i="2" s="1"/>
  <c r="AP795" i="2"/>
  <c r="AQ795" i="2" s="1"/>
  <c r="AL715" i="2"/>
  <c r="AS359" i="2"/>
  <c r="AU51" i="2"/>
  <c r="AU107" i="2"/>
  <c r="AS627" i="2"/>
  <c r="AS795" i="2"/>
  <c r="AP107" i="2"/>
  <c r="AQ107" i="2" s="1"/>
  <c r="AN195" i="2"/>
  <c r="AO195" i="2" s="1"/>
  <c r="AT315" i="2"/>
  <c r="AW315" i="2" s="1"/>
  <c r="AS411" i="2"/>
  <c r="AS95" i="2"/>
  <c r="AT195" i="2"/>
  <c r="AW195" i="2" s="1"/>
  <c r="AS551" i="2"/>
  <c r="AS803" i="2"/>
  <c r="AU147" i="2"/>
  <c r="AT359" i="2"/>
  <c r="AW359" i="2" s="1"/>
  <c r="AU227" i="2"/>
  <c r="AT319" i="2"/>
  <c r="AW319" i="2" s="1"/>
  <c r="AS475" i="2"/>
  <c r="AU39" i="2"/>
  <c r="AT439" i="2"/>
  <c r="AW439" i="2" s="1"/>
  <c r="AT627" i="2"/>
  <c r="AW627" i="2" s="1"/>
  <c r="AU283" i="2"/>
  <c r="AT795" i="2"/>
  <c r="AW795" i="2" s="1"/>
  <c r="AN227" i="2"/>
  <c r="AO227" i="2" s="1"/>
  <c r="AL475" i="2"/>
  <c r="AN39" i="2"/>
  <c r="AO39" i="2" s="1"/>
  <c r="AN627" i="2"/>
  <c r="AO627" i="2" s="1"/>
  <c r="AP919" i="2"/>
  <c r="AQ919" i="2" s="1"/>
  <c r="AP651" i="2"/>
  <c r="AQ651" i="2" s="1"/>
  <c r="AP227" i="2"/>
  <c r="AQ227" i="2" s="1"/>
  <c r="AL479" i="2"/>
  <c r="AN319" i="2"/>
  <c r="AO319" i="2" s="1"/>
  <c r="AL51" i="2"/>
  <c r="AP39" i="2"/>
  <c r="AQ39" i="2" s="1"/>
  <c r="AL107" i="2"/>
  <c r="AP147" i="2"/>
  <c r="AQ147" i="2" s="1"/>
  <c r="AP739" i="2"/>
  <c r="AL407" i="2"/>
  <c r="AP439" i="2"/>
  <c r="AQ439" i="2" s="1"/>
  <c r="AP627" i="2"/>
  <c r="AQ627" i="2" s="1"/>
  <c r="AN779" i="2"/>
  <c r="AO779" i="2" s="1"/>
  <c r="AL919" i="2"/>
  <c r="AN283" i="2"/>
  <c r="AO283" i="2" s="1"/>
  <c r="AP411" i="2"/>
  <c r="AQ411" i="2" s="1"/>
  <c r="AP95" i="2"/>
  <c r="AQ95" i="2" s="1"/>
  <c r="AP195" i="2"/>
  <c r="AQ195" i="2" s="1"/>
  <c r="AP359" i="2"/>
  <c r="AQ359" i="2" s="1"/>
  <c r="AN279" i="2"/>
  <c r="AO279" i="2" s="1"/>
  <c r="AT411" i="2"/>
  <c r="AW411" i="2" s="1"/>
  <c r="AT95" i="2"/>
  <c r="AW95" i="2" s="1"/>
  <c r="AU195" i="2"/>
  <c r="AU359" i="2"/>
  <c r="AS279" i="2"/>
  <c r="AS479" i="2"/>
  <c r="AU319" i="2"/>
  <c r="AT475" i="2"/>
  <c r="AW475" i="2" s="1"/>
  <c r="AS51" i="2"/>
  <c r="AS107" i="2"/>
  <c r="AS135" i="2"/>
  <c r="AU439" i="2"/>
  <c r="AU795" i="2"/>
  <c r="AF11" i="2"/>
  <c r="AE11" i="2" s="1"/>
  <c r="AJ11" i="2" s="1"/>
  <c r="AD37" i="3"/>
  <c r="AP479" i="2"/>
  <c r="AQ479" i="2" s="1"/>
  <c r="AP51" i="2"/>
  <c r="AQ51" i="2" s="1"/>
  <c r="AN147" i="2"/>
  <c r="AO147" i="2" s="1"/>
  <c r="AP407" i="2"/>
  <c r="AQ407" i="2" s="1"/>
  <c r="AL135" i="2"/>
  <c r="AN439" i="2"/>
  <c r="AO439" i="2" s="1"/>
  <c r="AL795" i="2"/>
  <c r="AN315" i="2"/>
  <c r="AO315" i="2" s="1"/>
  <c r="AN411" i="2"/>
  <c r="AO411" i="2" s="1"/>
  <c r="AN95" i="2"/>
  <c r="AO95" i="2" s="1"/>
  <c r="AL307" i="2"/>
  <c r="AN359" i="2"/>
  <c r="AO359" i="2" s="1"/>
  <c r="AL227" i="2"/>
  <c r="AN475" i="2"/>
  <c r="AO475" i="2" s="1"/>
  <c r="AL39" i="2"/>
  <c r="AL147" i="2"/>
  <c r="AL415" i="2"/>
  <c r="AL739" i="2"/>
  <c r="AN911" i="2"/>
  <c r="AO911" i="2" s="1"/>
  <c r="AN135" i="2"/>
  <c r="AO135" i="2" s="1"/>
  <c r="AL627" i="2"/>
  <c r="AP779" i="2"/>
  <c r="AQ779" i="2" s="1"/>
  <c r="AP283" i="2"/>
  <c r="AQ283" i="2" s="1"/>
  <c r="AL411" i="2"/>
  <c r="AL95" i="2"/>
  <c r="AL831" i="2"/>
  <c r="AP279" i="2"/>
  <c r="AQ279" i="2" s="1"/>
  <c r="AU415" i="2"/>
  <c r="AU919" i="2"/>
  <c r="AL59" i="2"/>
  <c r="AT151" i="2"/>
  <c r="AW151" i="2" s="1"/>
  <c r="AT995" i="2"/>
  <c r="AW995" i="2" s="1"/>
  <c r="AS19" i="2"/>
  <c r="AU651" i="2"/>
  <c r="AT779" i="2"/>
  <c r="AW779" i="2" s="1"/>
  <c r="AS919" i="2"/>
  <c r="AN751" i="2"/>
  <c r="AO751" i="2" s="1"/>
  <c r="AN699" i="2"/>
  <c r="AO699" i="2" s="1"/>
  <c r="AN755" i="2"/>
  <c r="AO755" i="2" s="1"/>
  <c r="AN455" i="2"/>
  <c r="AO455" i="2" s="1"/>
  <c r="AL223" i="2"/>
  <c r="AN323" i="2"/>
  <c r="AO323" i="2" s="1"/>
  <c r="AN419" i="2"/>
  <c r="AO419" i="2" s="1"/>
  <c r="AN799" i="2"/>
  <c r="AO799" i="2" s="1"/>
  <c r="AL259" i="2"/>
  <c r="AU591" i="2"/>
  <c r="AU143" i="2"/>
  <c r="AT715" i="2"/>
  <c r="AW715" i="2" s="1"/>
  <c r="AS223" i="2"/>
  <c r="AT323" i="2"/>
  <c r="AW323" i="2" s="1"/>
  <c r="AU419" i="2"/>
  <c r="AT59" i="2"/>
  <c r="AW59" i="2" s="1"/>
  <c r="AS699" i="2"/>
  <c r="AU879" i="2"/>
  <c r="AP215" i="2"/>
  <c r="AQ215" i="2" s="1"/>
  <c r="AP699" i="2"/>
  <c r="AQ699" i="2" s="1"/>
  <c r="AL879" i="2"/>
  <c r="AN591" i="2"/>
  <c r="AO591" i="2" s="1"/>
  <c r="AP143" i="2"/>
  <c r="AQ143" i="2" s="1"/>
  <c r="AN447" i="2"/>
  <c r="AO447" i="2" s="1"/>
  <c r="AL903" i="2"/>
  <c r="AP455" i="2"/>
  <c r="AQ455" i="2" s="1"/>
  <c r="AP419" i="2"/>
  <c r="AQ419" i="2" s="1"/>
  <c r="AL603" i="2"/>
  <c r="AP799" i="2"/>
  <c r="AQ799" i="2" s="1"/>
  <c r="AL971" i="2"/>
  <c r="AU151" i="2"/>
  <c r="AU995" i="2"/>
  <c r="AT731" i="2"/>
  <c r="AW731" i="2" s="1"/>
  <c r="AT455" i="2"/>
  <c r="AW455" i="2" s="1"/>
  <c r="AT223" i="2"/>
  <c r="AW223" i="2" s="1"/>
  <c r="AU799" i="2"/>
  <c r="AS971" i="2"/>
  <c r="AT1007" i="2"/>
  <c r="AW1007" i="2" s="1"/>
  <c r="AS259" i="2"/>
  <c r="AT699" i="2"/>
  <c r="AW699" i="2" s="1"/>
  <c r="AT883" i="2"/>
  <c r="AW883" i="2" s="1"/>
  <c r="AP751" i="2"/>
  <c r="AQ751" i="2" s="1"/>
  <c r="AL215" i="2"/>
  <c r="AL751" i="2"/>
  <c r="AL883" i="2"/>
  <c r="AL699" i="2"/>
  <c r="AN151" i="2"/>
  <c r="AO151" i="2" s="1"/>
  <c r="AP591" i="2"/>
  <c r="AQ591" i="2" s="1"/>
  <c r="AN995" i="2"/>
  <c r="AO995" i="2" s="1"/>
  <c r="AL143" i="2"/>
  <c r="AP447" i="2"/>
  <c r="AQ447" i="2" s="1"/>
  <c r="AN731" i="2"/>
  <c r="AO731" i="2" s="1"/>
  <c r="AL455" i="2"/>
  <c r="AN223" i="2"/>
  <c r="AO223" i="2" s="1"/>
  <c r="AL419" i="2"/>
  <c r="AL799" i="2"/>
  <c r="AN1007" i="2"/>
  <c r="AO1007" i="2" s="1"/>
  <c r="AN259" i="2"/>
  <c r="AO259" i="2" s="1"/>
  <c r="AS591" i="2"/>
  <c r="AS143" i="2"/>
  <c r="AS447" i="2"/>
  <c r="AU731" i="2"/>
  <c r="AS903" i="2"/>
  <c r="AU223" i="2"/>
  <c r="AS419" i="2"/>
  <c r="AS603" i="2"/>
  <c r="AT971" i="2"/>
  <c r="AW971" i="2" s="1"/>
  <c r="AU1007" i="2"/>
  <c r="AT259" i="2"/>
  <c r="AW259" i="2" s="1"/>
  <c r="AS879" i="2"/>
  <c r="AP883" i="2"/>
  <c r="AQ883" i="2" s="1"/>
  <c r="AN879" i="2"/>
  <c r="AO879" i="2" s="1"/>
  <c r="AP151" i="2"/>
  <c r="AQ151" i="2" s="1"/>
  <c r="AL591" i="2"/>
  <c r="AP995" i="2"/>
  <c r="AQ995" i="2" s="1"/>
  <c r="AL447" i="2"/>
  <c r="AN903" i="2"/>
  <c r="AO903" i="2" s="1"/>
  <c r="AN603" i="2"/>
  <c r="AO603" i="2" s="1"/>
  <c r="AN971" i="2"/>
  <c r="AO971" i="2" s="1"/>
  <c r="AP259" i="2"/>
  <c r="AQ259" i="2" s="1"/>
  <c r="AU215" i="2"/>
  <c r="AT751" i="2"/>
  <c r="AW751" i="2" s="1"/>
  <c r="AS215" i="2"/>
  <c r="AU751" i="2"/>
  <c r="AU883" i="2"/>
  <c r="AP315" i="2"/>
  <c r="AQ315" i="2" s="1"/>
  <c r="AP755" i="2"/>
  <c r="AQ755" i="2" s="1"/>
  <c r="AN19" i="2"/>
  <c r="AO19" i="2" s="1"/>
  <c r="AN551" i="2"/>
  <c r="AO551" i="2" s="1"/>
  <c r="AN803" i="2"/>
  <c r="AO803" i="2" s="1"/>
  <c r="AP323" i="2"/>
  <c r="AQ323" i="2" s="1"/>
  <c r="AN459" i="2"/>
  <c r="AO459" i="2" s="1"/>
  <c r="AL651" i="2"/>
  <c r="AU315" i="2"/>
  <c r="AU755" i="2"/>
  <c r="AT19" i="2"/>
  <c r="AW19" i="2" s="1"/>
  <c r="AS251" i="2"/>
  <c r="AT551" i="2"/>
  <c r="AW551" i="2" s="1"/>
  <c r="AT803" i="2"/>
  <c r="AW803" i="2" s="1"/>
  <c r="AS307" i="2"/>
  <c r="AU715" i="2"/>
  <c r="AU323" i="2"/>
  <c r="AT459" i="2"/>
  <c r="AW459" i="2" s="1"/>
  <c r="AS831" i="2"/>
  <c r="AU59" i="2"/>
  <c r="AS739" i="2"/>
  <c r="AU407" i="2"/>
  <c r="AN415" i="2"/>
  <c r="AO415" i="2" s="1"/>
  <c r="AP911" i="2"/>
  <c r="AQ911" i="2" s="1"/>
  <c r="AL315" i="2"/>
  <c r="AL755" i="2"/>
  <c r="AP19" i="2"/>
  <c r="AQ19" i="2" s="1"/>
  <c r="AN251" i="2"/>
  <c r="AO251" i="2" s="1"/>
  <c r="AP551" i="2"/>
  <c r="AQ551" i="2" s="1"/>
  <c r="AP803" i="2"/>
  <c r="AQ803" i="2" s="1"/>
  <c r="AN307" i="2"/>
  <c r="AO307" i="2" s="1"/>
  <c r="AN715" i="2"/>
  <c r="AO715" i="2" s="1"/>
  <c r="AL323" i="2"/>
  <c r="AP459" i="2"/>
  <c r="AQ459" i="2" s="1"/>
  <c r="AN831" i="2"/>
  <c r="AO831" i="2" s="1"/>
  <c r="AN59" i="2"/>
  <c r="AO59" i="2" s="1"/>
  <c r="AU19" i="2"/>
  <c r="AT251" i="2"/>
  <c r="AW251" i="2" s="1"/>
  <c r="AU551" i="2"/>
  <c r="AU803" i="2"/>
  <c r="AT307" i="2"/>
  <c r="AW307" i="2" s="1"/>
  <c r="AU459" i="2"/>
  <c r="AS651" i="2"/>
  <c r="AT831" i="2"/>
  <c r="AW831" i="2" s="1"/>
  <c r="AS415" i="2"/>
  <c r="AT739" i="2"/>
  <c r="AW739" i="2" s="1"/>
  <c r="AS911" i="2"/>
  <c r="AP415" i="2"/>
  <c r="AQ415" i="2" s="1"/>
  <c r="AN739" i="2"/>
  <c r="AO739" i="2" s="1"/>
  <c r="AL911" i="2"/>
  <c r="AN407" i="2"/>
  <c r="AO407" i="2" s="1"/>
  <c r="AP251" i="2"/>
  <c r="AQ251" i="2" s="1"/>
  <c r="AP307" i="2"/>
  <c r="AQ307" i="2" s="1"/>
  <c r="AP715" i="2"/>
  <c r="AQ715" i="2" s="1"/>
  <c r="AN651" i="2"/>
  <c r="AO651" i="2" s="1"/>
  <c r="AP831" i="2"/>
  <c r="AQ831" i="2" s="1"/>
  <c r="AP59" i="2"/>
  <c r="AQ59" i="2" s="1"/>
  <c r="AL99" i="2"/>
  <c r="AL503" i="2"/>
  <c r="AL963" i="2"/>
  <c r="AL43" i="2"/>
  <c r="AN347" i="2"/>
  <c r="AO347" i="2" s="1"/>
  <c r="AN871" i="2"/>
  <c r="AO871" i="2" s="1"/>
  <c r="AP559" i="2"/>
  <c r="AQ559" i="2" s="1"/>
  <c r="AN843" i="2"/>
  <c r="AO843" i="2" s="1"/>
  <c r="AP91" i="2"/>
  <c r="AQ91" i="2" s="1"/>
  <c r="AU99" i="2"/>
  <c r="AU503" i="2"/>
  <c r="AU963" i="2"/>
  <c r="AU43" i="2"/>
  <c r="AS347" i="2"/>
  <c r="AS871" i="2"/>
  <c r="AT391" i="2"/>
  <c r="AW391" i="2" s="1"/>
  <c r="AT559" i="2"/>
  <c r="AW559" i="2" s="1"/>
  <c r="AT843" i="2"/>
  <c r="AW843" i="2" s="1"/>
  <c r="AP347" i="2"/>
  <c r="AQ347" i="2" s="1"/>
  <c r="AN691" i="2"/>
  <c r="AO691" i="2" s="1"/>
  <c r="AP871" i="2"/>
  <c r="AQ871" i="2" s="1"/>
  <c r="AN391" i="2"/>
  <c r="AO391" i="2" s="1"/>
  <c r="AN787" i="2"/>
  <c r="AO787" i="2" s="1"/>
  <c r="AL559" i="2"/>
  <c r="AN935" i="2"/>
  <c r="AO935" i="2" s="1"/>
  <c r="AP843" i="2"/>
  <c r="AQ843" i="2" s="1"/>
  <c r="AL91" i="2"/>
  <c r="AT347" i="2"/>
  <c r="AW347" i="2" s="1"/>
  <c r="AS691" i="2"/>
  <c r="AT871" i="2"/>
  <c r="AW871" i="2" s="1"/>
  <c r="AU391" i="2"/>
  <c r="AS787" i="2"/>
  <c r="AS935" i="2"/>
  <c r="AS207" i="2"/>
  <c r="AS611" i="2"/>
  <c r="AU843" i="2"/>
  <c r="AS91" i="2"/>
  <c r="AN99" i="2"/>
  <c r="AO99" i="2" s="1"/>
  <c r="AN503" i="2"/>
  <c r="AO503" i="2" s="1"/>
  <c r="AN963" i="2"/>
  <c r="AO963" i="2" s="1"/>
  <c r="AN43" i="2"/>
  <c r="AO43" i="2" s="1"/>
  <c r="AL347" i="2"/>
  <c r="AP691" i="2"/>
  <c r="AQ691" i="2" s="1"/>
  <c r="AL871" i="2"/>
  <c r="AP787" i="2"/>
  <c r="AQ787" i="2" s="1"/>
  <c r="AP935" i="2"/>
  <c r="AQ935" i="2" s="1"/>
  <c r="AU16" i="2"/>
  <c r="AP16" i="2"/>
  <c r="AQ16" i="2" s="1"/>
  <c r="AS16" i="2"/>
  <c r="B23" i="3"/>
  <c r="BC23" i="3"/>
  <c r="AQ245" i="2"/>
  <c r="AQ480" i="2"/>
  <c r="AQ709" i="2"/>
  <c r="AQ947" i="2"/>
  <c r="AQ127" i="2"/>
  <c r="AQ81" i="2"/>
  <c r="AQ166" i="2"/>
  <c r="AQ252" i="2"/>
  <c r="AQ337" i="2"/>
  <c r="AQ422" i="2"/>
  <c r="AQ593" i="2"/>
  <c r="AQ678" i="2"/>
  <c r="AQ764" i="2"/>
  <c r="AQ849" i="2"/>
  <c r="AQ934" i="2"/>
  <c r="AQ950" i="2"/>
  <c r="AQ202" i="2"/>
  <c r="AQ426" i="2"/>
  <c r="AQ656" i="2"/>
  <c r="AQ890" i="2"/>
  <c r="AQ122" i="2"/>
  <c r="AQ362" i="2"/>
  <c r="AQ592" i="2"/>
  <c r="AQ826" i="2"/>
  <c r="AQ23" i="2"/>
  <c r="AQ615" i="2"/>
  <c r="AQ38" i="2"/>
  <c r="AQ124" i="2"/>
  <c r="AQ209" i="2"/>
  <c r="AQ294" i="2"/>
  <c r="AQ380" i="2"/>
  <c r="AQ465" i="2"/>
  <c r="AQ550" i="2"/>
  <c r="AQ636" i="2"/>
  <c r="AQ721" i="2"/>
  <c r="AQ806" i="2"/>
  <c r="AQ892" i="2"/>
  <c r="AQ996" i="2"/>
  <c r="AQ85" i="2"/>
  <c r="AQ314" i="2"/>
  <c r="AQ544" i="2"/>
  <c r="AQ773" i="2"/>
  <c r="AQ115" i="2"/>
  <c r="AQ167" i="2"/>
  <c r="AQ575" i="2"/>
  <c r="AQ887" i="2"/>
  <c r="AQ114" i="2"/>
  <c r="AQ200" i="2"/>
  <c r="AQ370" i="2"/>
  <c r="AQ541" i="2"/>
  <c r="AQ626" i="2"/>
  <c r="AQ797" i="2"/>
  <c r="AQ949" i="2"/>
  <c r="AQ373" i="2"/>
  <c r="AQ64" i="2"/>
  <c r="AQ304" i="2"/>
  <c r="AQ538" i="2"/>
  <c r="AQ768" i="2"/>
  <c r="AQ243" i="2"/>
  <c r="AQ175" i="2"/>
  <c r="AQ743" i="2"/>
  <c r="AQ875" i="2"/>
  <c r="AQ17" i="2"/>
  <c r="AQ102" i="2"/>
  <c r="AQ188" i="2"/>
  <c r="AQ273" i="2"/>
  <c r="AQ358" i="2"/>
  <c r="AQ444" i="2"/>
  <c r="AQ508" i="2"/>
  <c r="AQ529" i="2"/>
  <c r="AQ614" i="2"/>
  <c r="AQ700" i="2"/>
  <c r="AQ785" i="2"/>
  <c r="AQ870" i="2"/>
  <c r="AQ964" i="2"/>
  <c r="AQ26" i="2"/>
  <c r="AQ250" i="2"/>
  <c r="AQ485" i="2"/>
  <c r="AQ714" i="2"/>
  <c r="AQ119" i="2"/>
  <c r="AQ319" i="2"/>
  <c r="AQ707" i="2"/>
  <c r="AQ855" i="2"/>
  <c r="AQ959" i="2"/>
  <c r="AQ991" i="2"/>
  <c r="AQ93" i="2"/>
  <c r="AQ178" i="2"/>
  <c r="AQ264" i="2"/>
  <c r="AQ349" i="2"/>
  <c r="AQ434" i="2"/>
  <c r="AQ520" i="2"/>
  <c r="AQ605" i="2"/>
  <c r="AQ690" i="2"/>
  <c r="AQ776" i="2"/>
  <c r="AQ861" i="2"/>
  <c r="AQ988" i="2"/>
  <c r="AQ293" i="2"/>
  <c r="AQ613" i="2"/>
  <c r="AQ953" i="2"/>
  <c r="AQ231" i="2"/>
  <c r="AQ483" i="2"/>
  <c r="AQ20" i="2"/>
  <c r="AQ105" i="2"/>
  <c r="AQ190" i="2"/>
  <c r="AQ276" i="2"/>
  <c r="AQ361" i="2"/>
  <c r="AQ382" i="2"/>
  <c r="AQ532" i="2"/>
  <c r="AQ617" i="2"/>
  <c r="AQ638" i="2"/>
  <c r="AQ702" i="2"/>
  <c r="AQ788" i="2"/>
  <c r="AQ873" i="2"/>
  <c r="AQ968" i="2"/>
  <c r="AQ930" i="2"/>
  <c r="AQ234" i="2"/>
  <c r="AQ800" i="2"/>
  <c r="AQ311" i="2"/>
  <c r="AQ153" i="2"/>
  <c r="AQ281" i="2"/>
  <c r="AQ430" i="2"/>
  <c r="AQ558" i="2"/>
  <c r="AQ708" i="2"/>
  <c r="AQ857" i="2"/>
  <c r="AQ268" i="2"/>
  <c r="AQ502" i="2"/>
  <c r="AQ737" i="2"/>
  <c r="AQ954" i="2"/>
  <c r="AQ410" i="2"/>
  <c r="AQ874" i="2"/>
  <c r="AQ962" i="2"/>
  <c r="AQ72" i="2"/>
  <c r="AQ157" i="2"/>
  <c r="AQ242" i="2"/>
  <c r="AQ328" i="2"/>
  <c r="AQ413" i="2"/>
  <c r="AQ498" i="2"/>
  <c r="AQ584" i="2"/>
  <c r="AQ669" i="2"/>
  <c r="AQ754" i="2"/>
  <c r="AQ840" i="2"/>
  <c r="AQ925" i="2"/>
  <c r="AQ723" i="2"/>
  <c r="AQ218" i="2"/>
  <c r="AQ533" i="2"/>
  <c r="AQ864" i="2"/>
  <c r="AQ663" i="2"/>
  <c r="AQ84" i="2"/>
  <c r="AQ169" i="2"/>
  <c r="AQ254" i="2"/>
  <c r="AQ340" i="2"/>
  <c r="AQ425" i="2"/>
  <c r="AQ446" i="2"/>
  <c r="AQ596" i="2"/>
  <c r="AQ681" i="2"/>
  <c r="AQ766" i="2"/>
  <c r="AQ852" i="2"/>
  <c r="AQ937" i="2"/>
  <c r="AQ961" i="2"/>
  <c r="AQ154" i="2"/>
  <c r="AQ640" i="2"/>
  <c r="AQ187" i="2"/>
  <c r="AQ555" i="2"/>
  <c r="AQ110" i="2"/>
  <c r="AQ260" i="2"/>
  <c r="AQ388" i="2"/>
  <c r="AQ537" i="2"/>
  <c r="AQ665" i="2"/>
  <c r="AQ814" i="2"/>
  <c r="AQ974" i="2"/>
  <c r="AQ225" i="2"/>
  <c r="AQ438" i="2"/>
  <c r="AQ673" i="2"/>
  <c r="AQ886" i="2"/>
  <c r="AQ240" i="2"/>
  <c r="AQ757" i="2"/>
  <c r="AQ130" i="2"/>
  <c r="AQ365" i="2"/>
  <c r="AQ600" i="2"/>
  <c r="AQ813" i="2"/>
  <c r="AQ972" i="2"/>
  <c r="AQ922" i="2"/>
  <c r="AQ523" i="2"/>
  <c r="AQ185" i="2"/>
  <c r="AQ398" i="2"/>
  <c r="AQ633" i="2"/>
  <c r="AQ868" i="2"/>
  <c r="AQ21" i="2"/>
  <c r="AQ261" i="2"/>
  <c r="AQ496" i="2"/>
  <c r="AQ720" i="2"/>
  <c r="AQ969" i="2"/>
  <c r="AQ351" i="2"/>
  <c r="AQ535" i="2"/>
  <c r="AQ847" i="2"/>
  <c r="AQ86" i="2"/>
  <c r="AQ150" i="2"/>
  <c r="AQ172" i="2"/>
  <c r="AQ257" i="2"/>
  <c r="AQ342" i="2"/>
  <c r="AQ428" i="2"/>
  <c r="AQ513" i="2"/>
  <c r="AQ598" i="2"/>
  <c r="AQ684" i="2"/>
  <c r="AQ181" i="2"/>
  <c r="AQ416" i="2"/>
  <c r="AQ650" i="2"/>
  <c r="AQ880" i="2"/>
  <c r="AQ75" i="2"/>
  <c r="AQ667" i="2"/>
  <c r="AQ807" i="2"/>
  <c r="AQ943" i="2"/>
  <c r="AQ60" i="2"/>
  <c r="AQ145" i="2"/>
  <c r="AQ230" i="2"/>
  <c r="AQ316" i="2"/>
  <c r="AQ401" i="2"/>
  <c r="AQ486" i="2"/>
  <c r="AQ572" i="2"/>
  <c r="AQ657" i="2"/>
  <c r="AQ742" i="2"/>
  <c r="AQ828" i="2"/>
  <c r="AQ913" i="2"/>
  <c r="AQ275" i="2"/>
  <c r="AQ144" i="2"/>
  <c r="AQ368" i="2"/>
  <c r="AQ602" i="2"/>
  <c r="AQ832" i="2"/>
  <c r="AQ994" i="2"/>
  <c r="AQ219" i="2"/>
  <c r="AQ427" i="2"/>
  <c r="AQ623" i="2"/>
  <c r="AQ783" i="2"/>
  <c r="AQ923" i="2"/>
  <c r="AQ50" i="2"/>
  <c r="AQ136" i="2"/>
  <c r="AQ221" i="2"/>
  <c r="AQ306" i="2"/>
  <c r="AQ392" i="2"/>
  <c r="AQ477" i="2"/>
  <c r="AQ562" i="2"/>
  <c r="AQ648" i="2"/>
  <c r="AQ733" i="2"/>
  <c r="AQ818" i="2"/>
  <c r="AQ904" i="2"/>
  <c r="AQ981" i="2"/>
  <c r="AQ133" i="2"/>
  <c r="AQ458" i="2"/>
  <c r="AQ784" i="2"/>
  <c r="AQ607" i="2"/>
  <c r="AQ62" i="2"/>
  <c r="AQ148" i="2"/>
  <c r="AQ233" i="2"/>
  <c r="AQ404" i="2"/>
  <c r="AQ489" i="2"/>
  <c r="AQ510" i="2"/>
  <c r="AQ574" i="2"/>
  <c r="AQ660" i="2"/>
  <c r="AQ745" i="2"/>
  <c r="AQ830" i="2"/>
  <c r="AQ916" i="2"/>
  <c r="AQ339" i="2"/>
  <c r="AQ1004" i="2"/>
  <c r="AQ474" i="2"/>
  <c r="AQ55" i="2"/>
  <c r="AQ495" i="2"/>
  <c r="AQ89" i="2"/>
  <c r="AQ217" i="2"/>
  <c r="AQ366" i="2"/>
  <c r="AQ494" i="2"/>
  <c r="AQ644" i="2"/>
  <c r="AQ793" i="2"/>
  <c r="AQ921" i="2"/>
  <c r="AQ118" i="2"/>
  <c r="AQ396" i="2"/>
  <c r="AQ609" i="2"/>
  <c r="AQ844" i="2"/>
  <c r="AQ69" i="2"/>
  <c r="AQ938" i="2"/>
  <c r="AQ747" i="2"/>
  <c r="AQ29" i="2"/>
  <c r="AQ285" i="2"/>
  <c r="AQ456" i="2"/>
  <c r="AQ712" i="2"/>
  <c r="AQ882" i="2"/>
  <c r="AQ53" i="2"/>
  <c r="AQ704" i="2"/>
  <c r="AQ543" i="2"/>
  <c r="AQ41" i="2"/>
  <c r="AQ126" i="2"/>
  <c r="AQ212" i="2"/>
  <c r="AQ297" i="2"/>
  <c r="AQ318" i="2"/>
  <c r="AQ468" i="2"/>
  <c r="AQ553" i="2"/>
  <c r="AQ724" i="2"/>
  <c r="AQ809" i="2"/>
  <c r="AQ894" i="2"/>
  <c r="AQ1000" i="2"/>
  <c r="AQ179" i="2"/>
  <c r="AQ400" i="2"/>
  <c r="AQ985" i="2"/>
  <c r="AQ375" i="2"/>
  <c r="AQ46" i="2"/>
  <c r="AQ196" i="2"/>
  <c r="AQ324" i="2"/>
  <c r="AQ452" i="2"/>
  <c r="AQ601" i="2"/>
  <c r="AQ750" i="2"/>
  <c r="AQ900" i="2"/>
  <c r="AQ977" i="2"/>
  <c r="AQ332" i="2"/>
  <c r="AQ566" i="2"/>
  <c r="AQ780" i="2"/>
  <c r="AQ586" i="2"/>
  <c r="AQ611" i="2"/>
  <c r="AQ24" i="2"/>
  <c r="AQ237" i="2"/>
  <c r="AQ493" i="2"/>
  <c r="AQ685" i="2"/>
  <c r="AQ920" i="2"/>
  <c r="AQ352" i="2"/>
  <c r="AQ999" i="2"/>
  <c r="AQ78" i="2"/>
  <c r="AQ292" i="2"/>
  <c r="AQ526" i="2"/>
  <c r="AQ740" i="2"/>
  <c r="AQ990" i="2"/>
  <c r="AQ138" i="2"/>
  <c r="AQ378" i="2"/>
  <c r="AQ608" i="2"/>
  <c r="AQ837" i="2"/>
  <c r="AQ35" i="2"/>
  <c r="AQ44" i="2"/>
  <c r="AQ129" i="2"/>
  <c r="AQ300" i="2"/>
  <c r="AQ385" i="2"/>
  <c r="AQ470" i="2"/>
  <c r="AQ556" i="2"/>
  <c r="AQ641" i="2"/>
  <c r="AQ726" i="2"/>
  <c r="AQ812" i="2"/>
  <c r="AQ173" i="2"/>
  <c r="AQ429" i="2"/>
  <c r="AQ642" i="2"/>
  <c r="AQ856" i="2"/>
  <c r="AQ197" i="2"/>
  <c r="AQ228" i="2"/>
  <c r="AQ462" i="2"/>
  <c r="AQ697" i="2"/>
  <c r="AQ910" i="2"/>
  <c r="AQ80" i="2"/>
  <c r="AQ320" i="2"/>
  <c r="AQ549" i="2"/>
  <c r="AQ778" i="2"/>
  <c r="AQ595" i="2"/>
  <c r="AQ191" i="2"/>
  <c r="AQ399" i="2"/>
  <c r="AQ579" i="2"/>
  <c r="AQ22" i="2"/>
  <c r="AQ108" i="2"/>
  <c r="AQ193" i="2"/>
  <c r="AQ278" i="2"/>
  <c r="AQ364" i="2"/>
  <c r="AQ449" i="2"/>
  <c r="AQ534" i="2"/>
  <c r="AQ620" i="2"/>
  <c r="AQ705" i="2"/>
  <c r="AQ790" i="2"/>
  <c r="AQ876" i="2"/>
  <c r="AQ42" i="2"/>
  <c r="AQ266" i="2"/>
  <c r="AQ501" i="2"/>
  <c r="AQ730" i="2"/>
  <c r="AQ960" i="2"/>
  <c r="AQ131" i="2"/>
  <c r="AQ539" i="2"/>
  <c r="AQ719" i="2"/>
  <c r="AQ77" i="2"/>
  <c r="AQ98" i="2"/>
  <c r="AQ184" i="2"/>
  <c r="AQ269" i="2"/>
  <c r="AQ354" i="2"/>
  <c r="AQ440" i="2"/>
  <c r="AQ525" i="2"/>
  <c r="AQ610" i="2"/>
  <c r="AQ696" i="2"/>
  <c r="AQ781" i="2"/>
  <c r="AQ866" i="2"/>
  <c r="AQ989" i="2"/>
  <c r="AQ554" i="2"/>
  <c r="AQ247" i="2"/>
  <c r="AQ68" i="2"/>
  <c r="AQ302" i="2"/>
  <c r="AQ516" i="2"/>
  <c r="AQ729" i="2"/>
  <c r="AQ944" i="2"/>
  <c r="AQ374" i="2"/>
  <c r="AQ694" i="2"/>
  <c r="AQ998" i="2"/>
  <c r="AQ1001" i="2"/>
  <c r="AQ216" i="2"/>
  <c r="AQ557" i="2"/>
  <c r="AQ898" i="2"/>
  <c r="AQ762" i="2"/>
  <c r="AQ57" i="2"/>
  <c r="AQ441" i="2"/>
  <c r="AQ782" i="2"/>
  <c r="AQ37" i="2"/>
  <c r="AQ272" i="2"/>
  <c r="AQ506" i="2"/>
  <c r="AQ736" i="2"/>
  <c r="AQ917" i="2"/>
  <c r="AQ992" i="2"/>
  <c r="AQ547" i="2"/>
  <c r="AQ727" i="2"/>
  <c r="AQ859" i="2"/>
  <c r="AQ769" i="2"/>
  <c r="AQ854" i="2"/>
  <c r="AQ941" i="2"/>
  <c r="AQ966" i="2"/>
  <c r="AQ213" i="2"/>
  <c r="AQ437" i="2"/>
  <c r="AQ672" i="2"/>
  <c r="AQ901" i="2"/>
  <c r="AQ79" i="2"/>
  <c r="AQ491" i="2"/>
  <c r="AQ683" i="2"/>
  <c r="AQ967" i="2"/>
  <c r="AQ162" i="2"/>
  <c r="AQ248" i="2"/>
  <c r="AQ333" i="2"/>
  <c r="AQ418" i="2"/>
  <c r="AQ504" i="2"/>
  <c r="AQ589" i="2"/>
  <c r="AQ674" i="2"/>
  <c r="AQ760" i="2"/>
  <c r="AQ845" i="2"/>
  <c r="AQ957" i="2"/>
  <c r="AQ309" i="2"/>
  <c r="AQ885" i="2"/>
  <c r="AQ123" i="2"/>
  <c r="AQ25" i="2"/>
  <c r="AQ238" i="2"/>
  <c r="AQ473" i="2"/>
  <c r="AQ686" i="2"/>
  <c r="AQ878" i="2"/>
  <c r="AQ289" i="2"/>
  <c r="AQ630" i="2"/>
  <c r="AQ929" i="2"/>
  <c r="AQ698" i="2"/>
  <c r="AQ109" i="2"/>
  <c r="AQ450" i="2"/>
  <c r="AQ792" i="2"/>
  <c r="AQ517" i="2"/>
  <c r="AQ647" i="2"/>
  <c r="AQ334" i="2"/>
  <c r="AQ676" i="2"/>
  <c r="AQ945" i="2"/>
  <c r="AQ208" i="2"/>
  <c r="AQ448" i="2"/>
  <c r="AQ677" i="2"/>
  <c r="AQ687" i="2"/>
  <c r="AQ823" i="2"/>
  <c r="AQ739" i="2"/>
  <c r="AQ66" i="2"/>
  <c r="AQ322" i="2"/>
  <c r="AQ514" i="2"/>
  <c r="AQ749" i="2"/>
  <c r="AQ973" i="2"/>
  <c r="AQ597" i="2"/>
  <c r="AQ121" i="2"/>
  <c r="AQ356" i="2"/>
  <c r="AQ569" i="2"/>
  <c r="AQ804" i="2"/>
  <c r="AQ1009" i="2"/>
  <c r="AQ192" i="2"/>
  <c r="AQ432" i="2"/>
  <c r="AQ666" i="2"/>
  <c r="AQ896" i="2"/>
  <c r="AQ87" i="2"/>
  <c r="AQ487" i="2"/>
  <c r="AQ65" i="2"/>
  <c r="AQ214" i="2"/>
  <c r="AQ236" i="2"/>
  <c r="AQ321" i="2"/>
  <c r="AQ406" i="2"/>
  <c r="AQ492" i="2"/>
  <c r="AQ577" i="2"/>
  <c r="AQ662" i="2"/>
  <c r="AQ748" i="2"/>
  <c r="AQ833" i="2"/>
  <c r="AQ918" i="2"/>
  <c r="AQ403" i="2"/>
  <c r="AQ160" i="2"/>
  <c r="AQ384" i="2"/>
  <c r="AQ618" i="2"/>
  <c r="AQ848" i="2"/>
  <c r="AQ31" i="2"/>
  <c r="AQ235" i="2"/>
  <c r="AQ435" i="2"/>
  <c r="AQ931" i="2"/>
  <c r="AQ56" i="2"/>
  <c r="AQ141" i="2"/>
  <c r="AQ226" i="2"/>
  <c r="AQ312" i="2"/>
  <c r="AQ397" i="2"/>
  <c r="AQ482" i="2"/>
  <c r="AQ568" i="2"/>
  <c r="AQ653" i="2"/>
  <c r="AQ738" i="2"/>
  <c r="AQ824" i="2"/>
  <c r="AQ909" i="2"/>
  <c r="AQ74" i="2"/>
  <c r="AQ174" i="2"/>
  <c r="AQ409" i="2"/>
  <c r="AQ622" i="2"/>
  <c r="AQ836" i="2"/>
  <c r="AQ76" i="2"/>
  <c r="AQ524" i="2"/>
  <c r="AQ822" i="2"/>
  <c r="AQ464" i="2"/>
  <c r="AQ983" i="2"/>
  <c r="AQ386" i="2"/>
  <c r="AQ706" i="2"/>
  <c r="AQ117" i="2"/>
  <c r="AQ343" i="2"/>
  <c r="AQ612" i="2"/>
  <c r="AQ932" i="2"/>
  <c r="AQ149" i="2"/>
  <c r="AQ389" i="2"/>
  <c r="AQ624" i="2"/>
  <c r="AQ853" i="2"/>
  <c r="AQ639" i="2"/>
  <c r="AQ791" i="2"/>
  <c r="AQ897" i="2"/>
  <c r="AQ970" i="2"/>
  <c r="AQ1002" i="2"/>
  <c r="AQ101" i="2"/>
  <c r="AQ325" i="2"/>
  <c r="AQ560" i="2"/>
  <c r="AQ789" i="2"/>
  <c r="AQ371" i="2"/>
  <c r="AQ183" i="2"/>
  <c r="AQ583" i="2"/>
  <c r="AQ34" i="2"/>
  <c r="AQ120" i="2"/>
  <c r="AQ205" i="2"/>
  <c r="AQ290" i="2"/>
  <c r="AQ376" i="2"/>
  <c r="AQ461" i="2"/>
  <c r="AQ546" i="2"/>
  <c r="AQ632" i="2"/>
  <c r="AQ717" i="2"/>
  <c r="AQ802" i="2"/>
  <c r="AQ888" i="2"/>
  <c r="AQ940" i="2"/>
  <c r="AQ725" i="2"/>
  <c r="AQ443" i="2"/>
  <c r="AQ132" i="2"/>
  <c r="AQ345" i="2"/>
  <c r="AQ580" i="2"/>
  <c r="AQ772" i="2"/>
  <c r="AQ1006" i="2"/>
  <c r="AQ460" i="2"/>
  <c r="AQ758" i="2"/>
  <c r="AQ186" i="2"/>
  <c r="AQ280" i="2"/>
  <c r="AQ621" i="2"/>
  <c r="AQ1005" i="2"/>
  <c r="AQ164" i="2"/>
  <c r="AQ270" i="2"/>
  <c r="AQ505" i="2"/>
  <c r="AQ846" i="2"/>
  <c r="AQ90" i="2"/>
  <c r="AQ336" i="2"/>
  <c r="AQ565" i="2"/>
  <c r="AQ794" i="2"/>
  <c r="AQ946" i="2"/>
  <c r="AQ92" i="2"/>
  <c r="AQ177" i="2"/>
  <c r="AQ348" i="2"/>
  <c r="AQ433" i="2"/>
  <c r="AQ518" i="2"/>
  <c r="AQ604" i="2"/>
  <c r="AQ689" i="2"/>
  <c r="AQ774" i="2"/>
  <c r="AQ860" i="2"/>
  <c r="AQ948" i="2"/>
  <c r="AQ982" i="2"/>
  <c r="AQ224" i="2"/>
  <c r="AQ453" i="2"/>
  <c r="AQ688" i="2"/>
  <c r="AQ912" i="2"/>
  <c r="AQ499" i="2"/>
  <c r="AQ835" i="2"/>
  <c r="AQ975" i="2"/>
  <c r="AQ82" i="2"/>
  <c r="AQ168" i="2"/>
  <c r="AQ253" i="2"/>
  <c r="AQ338" i="2"/>
  <c r="AQ424" i="2"/>
  <c r="AQ509" i="2"/>
  <c r="AQ594" i="2"/>
  <c r="AQ680" i="2"/>
  <c r="AQ765" i="2"/>
  <c r="AQ850" i="2"/>
  <c r="AQ936" i="2"/>
  <c r="AQ956" i="2"/>
  <c r="AQ256" i="2"/>
  <c r="AQ576" i="2"/>
  <c r="AQ821" i="2"/>
  <c r="AQ94" i="2"/>
  <c r="AQ180" i="2"/>
  <c r="AQ265" i="2"/>
  <c r="AQ350" i="2"/>
  <c r="AQ436" i="2"/>
  <c r="AQ521" i="2"/>
  <c r="AQ606" i="2"/>
  <c r="AQ692" i="2"/>
  <c r="AQ777" i="2"/>
  <c r="AQ862" i="2"/>
  <c r="AQ952" i="2"/>
  <c r="AQ993" i="2"/>
  <c r="AQ229" i="2"/>
  <c r="AQ469" i="2"/>
  <c r="AQ693" i="2"/>
  <c r="AQ933" i="2"/>
  <c r="AQ111" i="2"/>
  <c r="AQ971" i="2"/>
  <c r="AQ97" i="2"/>
  <c r="AQ182" i="2"/>
  <c r="AQ204" i="2"/>
  <c r="AQ417" i="2"/>
  <c r="AQ652" i="2"/>
  <c r="AQ908" i="2"/>
  <c r="AQ298" i="2"/>
  <c r="AQ816" i="2"/>
  <c r="AQ152" i="2"/>
  <c r="AQ344" i="2"/>
  <c r="AQ578" i="2"/>
  <c r="AQ834" i="2"/>
  <c r="AQ32" i="2"/>
  <c r="AQ587" i="2"/>
  <c r="AQ206" i="2"/>
  <c r="AQ420" i="2"/>
  <c r="AQ654" i="2"/>
  <c r="AQ889" i="2"/>
  <c r="AQ963" i="2"/>
  <c r="AQ70" i="2"/>
  <c r="AQ156" i="2"/>
  <c r="AQ241" i="2"/>
  <c r="AQ326" i="2"/>
  <c r="AQ412" i="2"/>
  <c r="AQ476" i="2"/>
  <c r="AQ497" i="2"/>
  <c r="AQ582" i="2"/>
  <c r="AQ668" i="2"/>
  <c r="AQ753" i="2"/>
  <c r="AQ838" i="2"/>
  <c r="AQ924" i="2"/>
  <c r="AQ170" i="2"/>
  <c r="AQ394" i="2"/>
  <c r="AQ629" i="2"/>
  <c r="AQ858" i="2"/>
  <c r="AQ43" i="2"/>
  <c r="AQ939" i="2"/>
  <c r="AQ61" i="2"/>
  <c r="AQ146" i="2"/>
  <c r="AQ232" i="2"/>
  <c r="AQ317" i="2"/>
  <c r="AQ402" i="2"/>
  <c r="AQ488" i="2"/>
  <c r="AQ573" i="2"/>
  <c r="AQ658" i="2"/>
  <c r="AQ744" i="2"/>
  <c r="AQ829" i="2"/>
  <c r="AQ914" i="2"/>
  <c r="AQ176" i="2"/>
  <c r="AQ490" i="2"/>
  <c r="AQ139" i="2"/>
  <c r="AQ391" i="2"/>
  <c r="AQ73" i="2"/>
  <c r="AQ158" i="2"/>
  <c r="AQ244" i="2"/>
  <c r="AQ329" i="2"/>
  <c r="AQ414" i="2"/>
  <c r="AQ500" i="2"/>
  <c r="AQ585" i="2"/>
  <c r="AQ670" i="2"/>
  <c r="AQ756" i="2"/>
  <c r="AQ841" i="2"/>
  <c r="AQ926" i="2"/>
  <c r="AQ165" i="2"/>
  <c r="AQ405" i="2"/>
  <c r="AQ634" i="2"/>
  <c r="AQ869" i="2"/>
  <c r="AQ271" i="2"/>
  <c r="AQ54" i="2"/>
  <c r="AQ353" i="2"/>
  <c r="AQ588" i="2"/>
  <c r="AQ865" i="2"/>
  <c r="AQ128" i="2"/>
  <c r="AQ645" i="2"/>
  <c r="AQ775" i="2"/>
  <c r="AQ88" i="2"/>
  <c r="AQ301" i="2"/>
  <c r="AQ536" i="2"/>
  <c r="AQ770" i="2"/>
  <c r="AQ467" i="2"/>
  <c r="AQ682" i="2"/>
  <c r="AQ142" i="2"/>
  <c r="AQ377" i="2"/>
  <c r="AQ590" i="2"/>
  <c r="AQ825" i="2"/>
  <c r="AQ49" i="2"/>
  <c r="AQ134" i="2"/>
  <c r="AQ198" i="2"/>
  <c r="AQ220" i="2"/>
  <c r="AQ305" i="2"/>
  <c r="AQ390" i="2"/>
  <c r="AQ561" i="2"/>
  <c r="AQ646" i="2"/>
  <c r="AQ732" i="2"/>
  <c r="AQ817" i="2"/>
  <c r="AQ902" i="2"/>
  <c r="AQ112" i="2"/>
  <c r="AQ341" i="2"/>
  <c r="AQ570" i="2"/>
  <c r="AQ805" i="2"/>
  <c r="AQ851" i="2"/>
  <c r="AQ395" i="2"/>
  <c r="AQ599" i="2"/>
  <c r="AQ40" i="2"/>
  <c r="AQ125" i="2"/>
  <c r="AQ210" i="2"/>
  <c r="AQ296" i="2"/>
  <c r="AQ381" i="2"/>
  <c r="AQ466" i="2"/>
  <c r="AQ552" i="2"/>
  <c r="AQ637" i="2"/>
  <c r="AQ722" i="2"/>
  <c r="AQ808" i="2"/>
  <c r="AQ893" i="2"/>
  <c r="AQ997" i="2"/>
  <c r="AQ96" i="2"/>
  <c r="AQ421" i="2"/>
  <c r="AQ741" i="2"/>
  <c r="AQ71" i="2"/>
  <c r="AQ52" i="2"/>
  <c r="AQ137" i="2"/>
  <c r="AQ222" i="2"/>
  <c r="AQ308" i="2"/>
  <c r="AQ393" i="2"/>
  <c r="AQ478" i="2"/>
  <c r="AQ564" i="2"/>
  <c r="AQ649" i="2"/>
  <c r="AQ734" i="2"/>
  <c r="AQ820" i="2"/>
  <c r="AQ905" i="2"/>
  <c r="AQ106" i="2"/>
  <c r="AQ346" i="2"/>
  <c r="AQ581" i="2"/>
  <c r="AQ810" i="2"/>
  <c r="AQ1010" i="2"/>
  <c r="AQ223" i="2"/>
  <c r="AQ603" i="2"/>
  <c r="AQ735" i="2"/>
  <c r="AQ899" i="2"/>
  <c r="AQ33" i="2"/>
  <c r="AQ161" i="2"/>
  <c r="AQ246" i="2"/>
  <c r="AQ310" i="2"/>
  <c r="AQ545" i="2"/>
  <c r="AQ801" i="2"/>
  <c r="AQ915" i="2"/>
  <c r="AQ528" i="2"/>
  <c r="AQ655" i="2"/>
  <c r="AQ45" i="2"/>
  <c r="AQ258" i="2"/>
  <c r="AQ472" i="2"/>
  <c r="AQ728" i="2"/>
  <c r="AQ942" i="2"/>
  <c r="AQ442" i="2"/>
  <c r="AQ100" i="2"/>
  <c r="AQ313" i="2"/>
  <c r="AQ548" i="2"/>
  <c r="AQ761" i="2"/>
  <c r="AQ891" i="2"/>
  <c r="AQ28" i="2"/>
  <c r="AQ113" i="2"/>
  <c r="AQ262" i="2"/>
  <c r="AQ284" i="2"/>
  <c r="AQ369" i="2"/>
  <c r="AQ454" i="2"/>
  <c r="AQ540" i="2"/>
  <c r="AQ625" i="2"/>
  <c r="AQ710" i="2"/>
  <c r="AQ796" i="2"/>
  <c r="AQ881" i="2"/>
  <c r="AQ980" i="2"/>
  <c r="AQ58" i="2"/>
  <c r="AQ282" i="2"/>
  <c r="AQ512" i="2"/>
  <c r="AQ746" i="2"/>
  <c r="AQ976" i="2"/>
  <c r="AQ731" i="2"/>
  <c r="AQ18" i="2"/>
  <c r="AQ104" i="2"/>
  <c r="AQ189" i="2"/>
  <c r="AQ274" i="2"/>
  <c r="AQ360" i="2"/>
  <c r="AQ445" i="2"/>
  <c r="AQ530" i="2"/>
  <c r="AQ616" i="2"/>
  <c r="AQ701" i="2"/>
  <c r="AQ786" i="2"/>
  <c r="AQ872" i="2"/>
  <c r="AQ965" i="2"/>
  <c r="AQ330" i="2"/>
  <c r="AQ661" i="2"/>
  <c r="AQ906" i="2"/>
  <c r="AQ978" i="2"/>
  <c r="AQ263" i="2"/>
  <c r="AQ30" i="2"/>
  <c r="AQ116" i="2"/>
  <c r="AQ201" i="2"/>
  <c r="AQ286" i="2"/>
  <c r="AQ372" i="2"/>
  <c r="AQ457" i="2"/>
  <c r="AQ542" i="2"/>
  <c r="AQ628" i="2"/>
  <c r="AQ713" i="2"/>
  <c r="AQ798" i="2"/>
  <c r="AQ884" i="2"/>
  <c r="AQ984" i="2"/>
  <c r="AQ48" i="2"/>
  <c r="AQ288" i="2"/>
  <c r="AQ522" i="2"/>
  <c r="AQ752" i="2"/>
  <c r="AQ1008" i="2"/>
  <c r="AQ163" i="2"/>
  <c r="AQ379" i="2"/>
  <c r="AQ867" i="2"/>
  <c r="AQ1007" i="2"/>
  <c r="AQ140" i="2"/>
  <c r="AQ481" i="2"/>
  <c r="AQ716" i="2"/>
  <c r="AQ986" i="2"/>
  <c r="AQ357" i="2"/>
  <c r="AQ928" i="2"/>
  <c r="AQ194" i="2"/>
  <c r="AQ408" i="2"/>
  <c r="AQ664" i="2"/>
  <c r="AQ877" i="2"/>
  <c r="AQ277" i="2"/>
  <c r="AQ842" i="2"/>
  <c r="AQ36" i="2"/>
  <c r="AQ249" i="2"/>
  <c r="AQ484" i="2"/>
  <c r="AQ718" i="2"/>
  <c r="AQ958" i="2"/>
  <c r="AF15" i="2"/>
  <c r="AF12" i="2"/>
  <c r="AF13" i="2"/>
  <c r="AF14" i="2"/>
  <c r="X11" i="2"/>
  <c r="X6" i="2"/>
  <c r="X15" i="2" s="1"/>
  <c r="BC24" i="3" l="1"/>
  <c r="AE14" i="2"/>
  <c r="AJ14" i="2" s="1"/>
  <c r="AE13" i="2"/>
  <c r="AJ13" i="2" s="1"/>
  <c r="AE12" i="2"/>
  <c r="AJ12" i="2" s="1"/>
  <c r="AE15" i="2"/>
  <c r="AJ15" i="2" s="1"/>
  <c r="X12" i="2"/>
  <c r="X13" i="2"/>
  <c r="X14" i="2"/>
  <c r="AH14" i="2" l="1"/>
  <c r="AL14" i="2" s="1"/>
  <c r="AH13" i="2"/>
  <c r="AS13" i="2" s="1"/>
  <c r="AH15" i="2"/>
  <c r="AT15" i="2" s="1"/>
  <c r="AW15" i="2" s="1"/>
  <c r="BC25" i="3"/>
  <c r="AT14" i="2"/>
  <c r="AW14" i="2" s="1"/>
  <c r="AH12" i="2"/>
  <c r="AH11" i="2"/>
  <c r="G6" i="2"/>
  <c r="G5" i="2"/>
  <c r="G7" i="2"/>
  <c r="AS14" i="2" l="1"/>
  <c r="AP14" i="2"/>
  <c r="AQ14" i="2" s="1"/>
  <c r="AN14" i="2"/>
  <c r="AO14" i="2" s="1"/>
  <c r="AU14" i="2"/>
  <c r="AU15" i="2"/>
  <c r="AT13" i="2"/>
  <c r="AW13" i="2" s="1"/>
  <c r="AL13" i="2"/>
  <c r="AL15" i="2"/>
  <c r="AS15" i="2"/>
  <c r="AP15" i="2"/>
  <c r="AQ15" i="2" s="1"/>
  <c r="AU13" i="2"/>
  <c r="AN13" i="2"/>
  <c r="AO13" i="2" s="1"/>
  <c r="AN15" i="2"/>
  <c r="AO15" i="2" s="1"/>
  <c r="AP13" i="2"/>
  <c r="AQ13" i="2" s="1"/>
  <c r="BC26" i="3"/>
  <c r="AU12" i="2"/>
  <c r="AT12" i="2"/>
  <c r="AW12" i="2" s="1"/>
  <c r="AS12" i="2"/>
  <c r="AN97" i="3"/>
  <c r="AN93" i="3"/>
  <c r="AN89" i="3"/>
  <c r="AN85" i="3"/>
  <c r="AN81" i="3"/>
  <c r="AN77" i="3"/>
  <c r="AN73" i="3"/>
  <c r="AN69" i="3"/>
  <c r="AN65" i="3"/>
  <c r="AN61" i="3"/>
  <c r="AN57" i="3"/>
  <c r="AN53" i="3"/>
  <c r="AN96" i="3"/>
  <c r="AN92" i="3"/>
  <c r="AN88" i="3"/>
  <c r="AN84" i="3"/>
  <c r="AN80" i="3"/>
  <c r="AN76" i="3"/>
  <c r="AN72" i="3"/>
  <c r="AN68" i="3"/>
  <c r="AN64" i="3"/>
  <c r="AN60" i="3"/>
  <c r="AN56" i="3"/>
  <c r="AN52" i="3"/>
  <c r="AN48" i="3"/>
  <c r="I47" i="3"/>
  <c r="AN95" i="3"/>
  <c r="AN91" i="3"/>
  <c r="AN87" i="3"/>
  <c r="AN83" i="3"/>
  <c r="AN79" i="3"/>
  <c r="AN75" i="3"/>
  <c r="AN71" i="3"/>
  <c r="AN67" i="3"/>
  <c r="AN63" i="3"/>
  <c r="AN59" i="3"/>
  <c r="AN55" i="3"/>
  <c r="AN51" i="3"/>
  <c r="AN47" i="3"/>
  <c r="AN98" i="3"/>
  <c r="AN94" i="3"/>
  <c r="AN90" i="3"/>
  <c r="AN86" i="3"/>
  <c r="AN82" i="3"/>
  <c r="AN78" i="3"/>
  <c r="AN74" i="3"/>
  <c r="AN70" i="3"/>
  <c r="AN66" i="3"/>
  <c r="AN62" i="3"/>
  <c r="AN58" i="3"/>
  <c r="AN54" i="3"/>
  <c r="AN50" i="3"/>
  <c r="AN49" i="3"/>
  <c r="AM98" i="3"/>
  <c r="AI98" i="3"/>
  <c r="AE98" i="3"/>
  <c r="AK97" i="3"/>
  <c r="AG97" i="3"/>
  <c r="AM96" i="3"/>
  <c r="AI96" i="3"/>
  <c r="AE96" i="3"/>
  <c r="AK95" i="3"/>
  <c r="AG95" i="3"/>
  <c r="AM94" i="3"/>
  <c r="AI94" i="3"/>
  <c r="AE94" i="3"/>
  <c r="AK93" i="3"/>
  <c r="AG93" i="3"/>
  <c r="AM92" i="3"/>
  <c r="AI92" i="3"/>
  <c r="AE92" i="3"/>
  <c r="AK91" i="3"/>
  <c r="AG91" i="3"/>
  <c r="AM90" i="3"/>
  <c r="AI90" i="3"/>
  <c r="AE90" i="3"/>
  <c r="AK89" i="3"/>
  <c r="AG89" i="3"/>
  <c r="AM88" i="3"/>
  <c r="AI88" i="3"/>
  <c r="AE88" i="3"/>
  <c r="AK87" i="3"/>
  <c r="AG87" i="3"/>
  <c r="AM86" i="3"/>
  <c r="AI86" i="3"/>
  <c r="AE86" i="3"/>
  <c r="AK85" i="3"/>
  <c r="AG85" i="3"/>
  <c r="AM84" i="3"/>
  <c r="AI84" i="3"/>
  <c r="AE84" i="3"/>
  <c r="AK83" i="3"/>
  <c r="AG83" i="3"/>
  <c r="AM82" i="3"/>
  <c r="AI82" i="3"/>
  <c r="AE82" i="3"/>
  <c r="AK81" i="3"/>
  <c r="AG81" i="3"/>
  <c r="AM80" i="3"/>
  <c r="AI80" i="3"/>
  <c r="AE80" i="3"/>
  <c r="AK79" i="3"/>
  <c r="AG79" i="3"/>
  <c r="AM78" i="3"/>
  <c r="AI78" i="3"/>
  <c r="AE78" i="3"/>
  <c r="AK77" i="3"/>
  <c r="AG77" i="3"/>
  <c r="AM76" i="3"/>
  <c r="AI76" i="3"/>
  <c r="AE76" i="3"/>
  <c r="AK75" i="3"/>
  <c r="AG75" i="3"/>
  <c r="AM74" i="3"/>
  <c r="AI74" i="3"/>
  <c r="AE74" i="3"/>
  <c r="AK73" i="3"/>
  <c r="AG73" i="3"/>
  <c r="AM72" i="3"/>
  <c r="AI72" i="3"/>
  <c r="AE72" i="3"/>
  <c r="AK71" i="3"/>
  <c r="AG71" i="3"/>
  <c r="AM70" i="3"/>
  <c r="AI70" i="3"/>
  <c r="AE70" i="3"/>
  <c r="AK69" i="3"/>
  <c r="AG69" i="3"/>
  <c r="AM68" i="3"/>
  <c r="AI68" i="3"/>
  <c r="AE68" i="3"/>
  <c r="AK67" i="3"/>
  <c r="AG67" i="3"/>
  <c r="AM66" i="3"/>
  <c r="AI66" i="3"/>
  <c r="AE66" i="3"/>
  <c r="AK65" i="3"/>
  <c r="AG65" i="3"/>
  <c r="AM64" i="3"/>
  <c r="AI64" i="3"/>
  <c r="AE64" i="3"/>
  <c r="AK63" i="3"/>
  <c r="AG63" i="3"/>
  <c r="AM62" i="3"/>
  <c r="AI62" i="3"/>
  <c r="AE62" i="3"/>
  <c r="AK61" i="3"/>
  <c r="AG61" i="3"/>
  <c r="AM60" i="3"/>
  <c r="AI60" i="3"/>
  <c r="AE60" i="3"/>
  <c r="AK59" i="3"/>
  <c r="AG59" i="3"/>
  <c r="AM58" i="3"/>
  <c r="AI58" i="3"/>
  <c r="AE58" i="3"/>
  <c r="AK57" i="3"/>
  <c r="AG57" i="3"/>
  <c r="AM56" i="3"/>
  <c r="AI56" i="3"/>
  <c r="AE56" i="3"/>
  <c r="AK55" i="3"/>
  <c r="AG55" i="3"/>
  <c r="AM54" i="3"/>
  <c r="AI54" i="3"/>
  <c r="AE54" i="3"/>
  <c r="AK53" i="3"/>
  <c r="AG53" i="3"/>
  <c r="AM52" i="3"/>
  <c r="AI52" i="3"/>
  <c r="AE52" i="3"/>
  <c r="AK51" i="3"/>
  <c r="AG51" i="3"/>
  <c r="AM50" i="3"/>
  <c r="AI50" i="3"/>
  <c r="AE50" i="3"/>
  <c r="AK49" i="3"/>
  <c r="AG49" i="3"/>
  <c r="AM48" i="3"/>
  <c r="AI48" i="3"/>
  <c r="AE48" i="3"/>
  <c r="AK47" i="3"/>
  <c r="AG47" i="3"/>
  <c r="AM46" i="3"/>
  <c r="AI46" i="3"/>
  <c r="AE46" i="3"/>
  <c r="AK45" i="3"/>
  <c r="AG45" i="3"/>
  <c r="AM44" i="3"/>
  <c r="AI44" i="3"/>
  <c r="AE44" i="3"/>
  <c r="AA96" i="3"/>
  <c r="AA92" i="3"/>
  <c r="AA88" i="3"/>
  <c r="AA84" i="3"/>
  <c r="AA80" i="3"/>
  <c r="AA76" i="3"/>
  <c r="AA72" i="3"/>
  <c r="AA68" i="3"/>
  <c r="AA64" i="3"/>
  <c r="AA60" i="3"/>
  <c r="AA56" i="3"/>
  <c r="AA52" i="3"/>
  <c r="AA48" i="3"/>
  <c r="AA44" i="3"/>
  <c r="W95" i="3"/>
  <c r="W91" i="3"/>
  <c r="W87" i="3"/>
  <c r="W83" i="3"/>
  <c r="W79" i="3"/>
  <c r="W75" i="3"/>
  <c r="W71" i="3"/>
  <c r="W67" i="3"/>
  <c r="W63" i="3"/>
  <c r="W59" i="3"/>
  <c r="W55" i="3"/>
  <c r="W51" i="3"/>
  <c r="W47" i="3"/>
  <c r="S98" i="3"/>
  <c r="S94" i="3"/>
  <c r="S90" i="3"/>
  <c r="S86" i="3"/>
  <c r="AN46" i="3"/>
  <c r="AL98" i="3"/>
  <c r="AH98" i="3"/>
  <c r="AD98" i="3"/>
  <c r="AJ97" i="3"/>
  <c r="AF97" i="3"/>
  <c r="AL96" i="3"/>
  <c r="AH96" i="3"/>
  <c r="AD96" i="3"/>
  <c r="AJ95" i="3"/>
  <c r="AF95" i="3"/>
  <c r="AL94" i="3"/>
  <c r="AH94" i="3"/>
  <c r="AD94" i="3"/>
  <c r="AJ93" i="3"/>
  <c r="AF93" i="3"/>
  <c r="AL92" i="3"/>
  <c r="AH92" i="3"/>
  <c r="AD92" i="3"/>
  <c r="AJ91" i="3"/>
  <c r="AF91" i="3"/>
  <c r="AL90" i="3"/>
  <c r="AH90" i="3"/>
  <c r="AD90" i="3"/>
  <c r="AJ89" i="3"/>
  <c r="AF89" i="3"/>
  <c r="AL88" i="3"/>
  <c r="AH88" i="3"/>
  <c r="AD88" i="3"/>
  <c r="AJ87" i="3"/>
  <c r="AF87" i="3"/>
  <c r="AL86" i="3"/>
  <c r="AH86" i="3"/>
  <c r="AD86" i="3"/>
  <c r="AJ85" i="3"/>
  <c r="AF85" i="3"/>
  <c r="AL84" i="3"/>
  <c r="AH84" i="3"/>
  <c r="AD84" i="3"/>
  <c r="AJ83" i="3"/>
  <c r="AF83" i="3"/>
  <c r="AL82" i="3"/>
  <c r="AH82" i="3"/>
  <c r="AD82" i="3"/>
  <c r="AJ81" i="3"/>
  <c r="AF81" i="3"/>
  <c r="AL80" i="3"/>
  <c r="AH80" i="3"/>
  <c r="AD80" i="3"/>
  <c r="AJ79" i="3"/>
  <c r="AF79" i="3"/>
  <c r="AL78" i="3"/>
  <c r="AH78" i="3"/>
  <c r="AD78" i="3"/>
  <c r="AJ77" i="3"/>
  <c r="AF77" i="3"/>
  <c r="AL76" i="3"/>
  <c r="AH76" i="3"/>
  <c r="AD76" i="3"/>
  <c r="AJ75" i="3"/>
  <c r="AF75" i="3"/>
  <c r="AL74" i="3"/>
  <c r="AH74" i="3"/>
  <c r="AD74" i="3"/>
  <c r="AJ73" i="3"/>
  <c r="AF73" i="3"/>
  <c r="AL72" i="3"/>
  <c r="AH72" i="3"/>
  <c r="AD72" i="3"/>
  <c r="AJ71" i="3"/>
  <c r="AF71" i="3"/>
  <c r="AL70" i="3"/>
  <c r="AH70" i="3"/>
  <c r="AD70" i="3"/>
  <c r="AJ69" i="3"/>
  <c r="AF69" i="3"/>
  <c r="AL68" i="3"/>
  <c r="AH68" i="3"/>
  <c r="AD68" i="3"/>
  <c r="AJ67" i="3"/>
  <c r="AF67" i="3"/>
  <c r="AL66" i="3"/>
  <c r="AH66" i="3"/>
  <c r="AD66" i="3"/>
  <c r="AJ65" i="3"/>
  <c r="AF65" i="3"/>
  <c r="AL64" i="3"/>
  <c r="AH64" i="3"/>
  <c r="AD64" i="3"/>
  <c r="AJ63" i="3"/>
  <c r="AF63" i="3"/>
  <c r="AL62" i="3"/>
  <c r="AH62" i="3"/>
  <c r="AD62" i="3"/>
  <c r="AJ61" i="3"/>
  <c r="AF61" i="3"/>
  <c r="AL60" i="3"/>
  <c r="AH60" i="3"/>
  <c r="AD60" i="3"/>
  <c r="AJ59" i="3"/>
  <c r="AF59" i="3"/>
  <c r="AL58" i="3"/>
  <c r="AH58" i="3"/>
  <c r="AD58" i="3"/>
  <c r="AJ57" i="3"/>
  <c r="AF57" i="3"/>
  <c r="AL56" i="3"/>
  <c r="AH56" i="3"/>
  <c r="AD56" i="3"/>
  <c r="AJ55" i="3"/>
  <c r="AF55" i="3"/>
  <c r="AL54" i="3"/>
  <c r="AH54" i="3"/>
  <c r="AD54" i="3"/>
  <c r="AJ53" i="3"/>
  <c r="AF53" i="3"/>
  <c r="AL52" i="3"/>
  <c r="AH52" i="3"/>
  <c r="AD52" i="3"/>
  <c r="AJ51" i="3"/>
  <c r="AF51" i="3"/>
  <c r="AL50" i="3"/>
  <c r="AH50" i="3"/>
  <c r="AD50" i="3"/>
  <c r="AJ49" i="3"/>
  <c r="AF49" i="3"/>
  <c r="AL48" i="3"/>
  <c r="AH48" i="3"/>
  <c r="AD48" i="3"/>
  <c r="AJ47" i="3"/>
  <c r="AF47" i="3"/>
  <c r="AL46" i="3"/>
  <c r="AH46" i="3"/>
  <c r="AD46" i="3"/>
  <c r="AJ45" i="3"/>
  <c r="AF45" i="3"/>
  <c r="AL44" i="3"/>
  <c r="AH44" i="3"/>
  <c r="AD44" i="3"/>
  <c r="AA95" i="3"/>
  <c r="AA91" i="3"/>
  <c r="AA87" i="3"/>
  <c r="AA83" i="3"/>
  <c r="AA79" i="3"/>
  <c r="AA75" i="3"/>
  <c r="AA71" i="3"/>
  <c r="AA67" i="3"/>
  <c r="AA63" i="3"/>
  <c r="AA59" i="3"/>
  <c r="AA55" i="3"/>
  <c r="AA51" i="3"/>
  <c r="AA47" i="3"/>
  <c r="W98" i="3"/>
  <c r="W94" i="3"/>
  <c r="W90" i="3"/>
  <c r="W86" i="3"/>
  <c r="W82" i="3"/>
  <c r="W78" i="3"/>
  <c r="W74" i="3"/>
  <c r="W70" i="3"/>
  <c r="W66" i="3"/>
  <c r="W62" i="3"/>
  <c r="W58" i="3"/>
  <c r="W54" i="3"/>
  <c r="W50" i="3"/>
  <c r="W46" i="3"/>
  <c r="S97" i="3"/>
  <c r="S93" i="3"/>
  <c r="S89" i="3"/>
  <c r="S85" i="3"/>
  <c r="S81" i="3"/>
  <c r="S77" i="3"/>
  <c r="S73" i="3"/>
  <c r="S69" i="3"/>
  <c r="AN45" i="3"/>
  <c r="AK98" i="3"/>
  <c r="AG98" i="3"/>
  <c r="AM97" i="3"/>
  <c r="AI97" i="3"/>
  <c r="AE97" i="3"/>
  <c r="AK96" i="3"/>
  <c r="AG96" i="3"/>
  <c r="AM95" i="3"/>
  <c r="AI95" i="3"/>
  <c r="AE95" i="3"/>
  <c r="AK94" i="3"/>
  <c r="AG94" i="3"/>
  <c r="AM93" i="3"/>
  <c r="AI93" i="3"/>
  <c r="AE93" i="3"/>
  <c r="AK92" i="3"/>
  <c r="AG92" i="3"/>
  <c r="AM91" i="3"/>
  <c r="AI91" i="3"/>
  <c r="AE91" i="3"/>
  <c r="AK90" i="3"/>
  <c r="AG90" i="3"/>
  <c r="AM89" i="3"/>
  <c r="AI89" i="3"/>
  <c r="AE89" i="3"/>
  <c r="AK88" i="3"/>
  <c r="AG88" i="3"/>
  <c r="AM87" i="3"/>
  <c r="AI87" i="3"/>
  <c r="AE87" i="3"/>
  <c r="AK86" i="3"/>
  <c r="AG86" i="3"/>
  <c r="AM85" i="3"/>
  <c r="AI85" i="3"/>
  <c r="AE85" i="3"/>
  <c r="AK84" i="3"/>
  <c r="AG84" i="3"/>
  <c r="AM83" i="3"/>
  <c r="AI83" i="3"/>
  <c r="AE83" i="3"/>
  <c r="AK82" i="3"/>
  <c r="AG82" i="3"/>
  <c r="AM81" i="3"/>
  <c r="AI81" i="3"/>
  <c r="AE81" i="3"/>
  <c r="AK80" i="3"/>
  <c r="AG80" i="3"/>
  <c r="AM79" i="3"/>
  <c r="AI79" i="3"/>
  <c r="AE79" i="3"/>
  <c r="AK78" i="3"/>
  <c r="AG78" i="3"/>
  <c r="AM77" i="3"/>
  <c r="AI77" i="3"/>
  <c r="AE77" i="3"/>
  <c r="AK76" i="3"/>
  <c r="AG76" i="3"/>
  <c r="AM75" i="3"/>
  <c r="AI75" i="3"/>
  <c r="AE75" i="3"/>
  <c r="AK74" i="3"/>
  <c r="AG74" i="3"/>
  <c r="AM73" i="3"/>
  <c r="AI73" i="3"/>
  <c r="AE73" i="3"/>
  <c r="AK72" i="3"/>
  <c r="AG72" i="3"/>
  <c r="AM71" i="3"/>
  <c r="AI71" i="3"/>
  <c r="AE71" i="3"/>
  <c r="AK70" i="3"/>
  <c r="AG70" i="3"/>
  <c r="AM69" i="3"/>
  <c r="AI69" i="3"/>
  <c r="AE69" i="3"/>
  <c r="AK68" i="3"/>
  <c r="AG68" i="3"/>
  <c r="AM67" i="3"/>
  <c r="AI67" i="3"/>
  <c r="AE67" i="3"/>
  <c r="AK66" i="3"/>
  <c r="AG66" i="3"/>
  <c r="AM65" i="3"/>
  <c r="AI65" i="3"/>
  <c r="AE65" i="3"/>
  <c r="AK64" i="3"/>
  <c r="AG64" i="3"/>
  <c r="AM63" i="3"/>
  <c r="AI63" i="3"/>
  <c r="AE63" i="3"/>
  <c r="AK62" i="3"/>
  <c r="AG62" i="3"/>
  <c r="AM61" i="3"/>
  <c r="AI61" i="3"/>
  <c r="AE61" i="3"/>
  <c r="AK60" i="3"/>
  <c r="AG60" i="3"/>
  <c r="AM59" i="3"/>
  <c r="AI59" i="3"/>
  <c r="AE59" i="3"/>
  <c r="AK58" i="3"/>
  <c r="AG58" i="3"/>
  <c r="AM57" i="3"/>
  <c r="AI57" i="3"/>
  <c r="AE57" i="3"/>
  <c r="AK56" i="3"/>
  <c r="AG56" i="3"/>
  <c r="AM55" i="3"/>
  <c r="AI55" i="3"/>
  <c r="AE55" i="3"/>
  <c r="AK54" i="3"/>
  <c r="AG54" i="3"/>
  <c r="AM53" i="3"/>
  <c r="AI53" i="3"/>
  <c r="AE53" i="3"/>
  <c r="AK52" i="3"/>
  <c r="AG52" i="3"/>
  <c r="AM51" i="3"/>
  <c r="AI51" i="3"/>
  <c r="AE51" i="3"/>
  <c r="AK50" i="3"/>
  <c r="AG50" i="3"/>
  <c r="AM49" i="3"/>
  <c r="AI49" i="3"/>
  <c r="AE49" i="3"/>
  <c r="AK48" i="3"/>
  <c r="AG48" i="3"/>
  <c r="AM47" i="3"/>
  <c r="AI47" i="3"/>
  <c r="AE47" i="3"/>
  <c r="AK46" i="3"/>
  <c r="AG46" i="3"/>
  <c r="AM45" i="3"/>
  <c r="AI45" i="3"/>
  <c r="AE45" i="3"/>
  <c r="AK44" i="3"/>
  <c r="AG44" i="3"/>
  <c r="AA98" i="3"/>
  <c r="AA94" i="3"/>
  <c r="AA90" i="3"/>
  <c r="AA86" i="3"/>
  <c r="AA82" i="3"/>
  <c r="AA78" i="3"/>
  <c r="AA74" i="3"/>
  <c r="AA70" i="3"/>
  <c r="AA66" i="3"/>
  <c r="AA62" i="3"/>
  <c r="AA58" i="3"/>
  <c r="AA54" i="3"/>
  <c r="AA50" i="3"/>
  <c r="AA46" i="3"/>
  <c r="W97" i="3"/>
  <c r="W93" i="3"/>
  <c r="W89" i="3"/>
  <c r="W85" i="3"/>
  <c r="W81" i="3"/>
  <c r="W77" i="3"/>
  <c r="W73" i="3"/>
  <c r="W69" i="3"/>
  <c r="W65" i="3"/>
  <c r="W61" i="3"/>
  <c r="W57" i="3"/>
  <c r="W53" i="3"/>
  <c r="W49" i="3"/>
  <c r="W45" i="3"/>
  <c r="S96" i="3"/>
  <c r="S92" i="3"/>
  <c r="S88" i="3"/>
  <c r="S84" i="3"/>
  <c r="S80" i="3"/>
  <c r="S76" i="3"/>
  <c r="S72" i="3"/>
  <c r="S68" i="3"/>
  <c r="AN44" i="3"/>
  <c r="AJ98" i="3"/>
  <c r="AF98" i="3"/>
  <c r="AL97" i="3"/>
  <c r="AH97" i="3"/>
  <c r="AD97" i="3"/>
  <c r="AJ96" i="3"/>
  <c r="AF96" i="3"/>
  <c r="AL95" i="3"/>
  <c r="AH95" i="3"/>
  <c r="AD95" i="3"/>
  <c r="AJ94" i="3"/>
  <c r="AF94" i="3"/>
  <c r="AL93" i="3"/>
  <c r="AH93" i="3"/>
  <c r="AD93" i="3"/>
  <c r="AJ92" i="3"/>
  <c r="AF92" i="3"/>
  <c r="AL91" i="3"/>
  <c r="AH91" i="3"/>
  <c r="AD91" i="3"/>
  <c r="AJ90" i="3"/>
  <c r="AF90" i="3"/>
  <c r="AL89" i="3"/>
  <c r="AH89" i="3"/>
  <c r="AD89" i="3"/>
  <c r="AJ88" i="3"/>
  <c r="AF88" i="3"/>
  <c r="AL87" i="3"/>
  <c r="AH87" i="3"/>
  <c r="AD87" i="3"/>
  <c r="AJ86" i="3"/>
  <c r="AF86" i="3"/>
  <c r="AL85" i="3"/>
  <c r="AH85" i="3"/>
  <c r="AD85" i="3"/>
  <c r="AJ84" i="3"/>
  <c r="AF84" i="3"/>
  <c r="AL83" i="3"/>
  <c r="AH83" i="3"/>
  <c r="AD83" i="3"/>
  <c r="AJ82" i="3"/>
  <c r="AF82" i="3"/>
  <c r="AL81" i="3"/>
  <c r="AH81" i="3"/>
  <c r="AD81" i="3"/>
  <c r="AJ80" i="3"/>
  <c r="AF80" i="3"/>
  <c r="AL79" i="3"/>
  <c r="AH79" i="3"/>
  <c r="AD79" i="3"/>
  <c r="AJ78" i="3"/>
  <c r="AF78" i="3"/>
  <c r="AL77" i="3"/>
  <c r="AH77" i="3"/>
  <c r="AD77" i="3"/>
  <c r="AJ76" i="3"/>
  <c r="AF76" i="3"/>
  <c r="AL75" i="3"/>
  <c r="AH75" i="3"/>
  <c r="AD75" i="3"/>
  <c r="AJ74" i="3"/>
  <c r="AF74" i="3"/>
  <c r="AL73" i="3"/>
  <c r="AH73" i="3"/>
  <c r="AD73" i="3"/>
  <c r="AJ72" i="3"/>
  <c r="AF72" i="3"/>
  <c r="AL71" i="3"/>
  <c r="AH71" i="3"/>
  <c r="AD71" i="3"/>
  <c r="AJ70" i="3"/>
  <c r="AF70" i="3"/>
  <c r="AL69" i="3"/>
  <c r="AH69" i="3"/>
  <c r="AD69" i="3"/>
  <c r="AJ68" i="3"/>
  <c r="AF68" i="3"/>
  <c r="AL67" i="3"/>
  <c r="AH67" i="3"/>
  <c r="AD67" i="3"/>
  <c r="AJ66" i="3"/>
  <c r="AF66" i="3"/>
  <c r="AL65" i="3"/>
  <c r="AH65" i="3"/>
  <c r="AD65" i="3"/>
  <c r="AJ64" i="3"/>
  <c r="AF64" i="3"/>
  <c r="AL63" i="3"/>
  <c r="AH63" i="3"/>
  <c r="AD63" i="3"/>
  <c r="AJ62" i="3"/>
  <c r="AF62" i="3"/>
  <c r="AL61" i="3"/>
  <c r="AH61" i="3"/>
  <c r="AD61" i="3"/>
  <c r="AJ60" i="3"/>
  <c r="AF60" i="3"/>
  <c r="AL59" i="3"/>
  <c r="AH59" i="3"/>
  <c r="AD59" i="3"/>
  <c r="AJ58" i="3"/>
  <c r="AF58" i="3"/>
  <c r="AL57" i="3"/>
  <c r="AH57" i="3"/>
  <c r="AD57" i="3"/>
  <c r="AJ56" i="3"/>
  <c r="AF56" i="3"/>
  <c r="AL55" i="3"/>
  <c r="AH55" i="3"/>
  <c r="AD55" i="3"/>
  <c r="AJ54" i="3"/>
  <c r="AF54" i="3"/>
  <c r="AL53" i="3"/>
  <c r="AH53" i="3"/>
  <c r="AD53" i="3"/>
  <c r="AJ52" i="3"/>
  <c r="AF52" i="3"/>
  <c r="AL51" i="3"/>
  <c r="AH51" i="3"/>
  <c r="AD51" i="3"/>
  <c r="AJ50" i="3"/>
  <c r="AF50" i="3"/>
  <c r="AL49" i="3"/>
  <c r="AH49" i="3"/>
  <c r="AD49" i="3"/>
  <c r="AJ48" i="3"/>
  <c r="AF48" i="3"/>
  <c r="AL47" i="3"/>
  <c r="AH47" i="3"/>
  <c r="AD47" i="3"/>
  <c r="AJ46" i="3"/>
  <c r="AF46" i="3"/>
  <c r="AL45" i="3"/>
  <c r="AH45" i="3"/>
  <c r="AD45" i="3"/>
  <c r="AJ44" i="3"/>
  <c r="AF44" i="3"/>
  <c r="AA97" i="3"/>
  <c r="AA93" i="3"/>
  <c r="AA89" i="3"/>
  <c r="AA85" i="3"/>
  <c r="AA81" i="3"/>
  <c r="AA77" i="3"/>
  <c r="AA73" i="3"/>
  <c r="AA69" i="3"/>
  <c r="AA65" i="3"/>
  <c r="AA61" i="3"/>
  <c r="AA57" i="3"/>
  <c r="AA53" i="3"/>
  <c r="AA49" i="3"/>
  <c r="AA45" i="3"/>
  <c r="W96" i="3"/>
  <c r="W92" i="3"/>
  <c r="W88" i="3"/>
  <c r="W84" i="3"/>
  <c r="W80" i="3"/>
  <c r="W76" i="3"/>
  <c r="W72" i="3"/>
  <c r="W68" i="3"/>
  <c r="W64" i="3"/>
  <c r="W60" i="3"/>
  <c r="W56" i="3"/>
  <c r="W52" i="3"/>
  <c r="W48" i="3"/>
  <c r="W44" i="3"/>
  <c r="S95" i="3"/>
  <c r="S91" i="3"/>
  <c r="S87" i="3"/>
  <c r="S83" i="3"/>
  <c r="S82" i="3"/>
  <c r="S74" i="3"/>
  <c r="S66" i="3"/>
  <c r="S62" i="3"/>
  <c r="S58" i="3"/>
  <c r="S54" i="3"/>
  <c r="S50" i="3"/>
  <c r="S46" i="3"/>
  <c r="I97" i="3"/>
  <c r="I93" i="3"/>
  <c r="I89" i="3"/>
  <c r="I85" i="3"/>
  <c r="I81" i="3"/>
  <c r="I77" i="3"/>
  <c r="I73" i="3"/>
  <c r="I69" i="3"/>
  <c r="I65" i="3"/>
  <c r="I61" i="3"/>
  <c r="I57" i="3"/>
  <c r="I53" i="3"/>
  <c r="I49" i="3"/>
  <c r="I44" i="3"/>
  <c r="C95" i="3"/>
  <c r="C91" i="3"/>
  <c r="C87" i="3"/>
  <c r="C83" i="3"/>
  <c r="C79" i="3"/>
  <c r="C75" i="3"/>
  <c r="C71" i="3"/>
  <c r="C67" i="3"/>
  <c r="C63" i="3"/>
  <c r="C59" i="3"/>
  <c r="C55" i="3"/>
  <c r="C51" i="3"/>
  <c r="C47" i="3"/>
  <c r="AM43" i="3"/>
  <c r="AI43" i="3"/>
  <c r="AE43" i="3"/>
  <c r="S43" i="3"/>
  <c r="S79" i="3"/>
  <c r="S71" i="3"/>
  <c r="S65" i="3"/>
  <c r="S61" i="3"/>
  <c r="S57" i="3"/>
  <c r="S53" i="3"/>
  <c r="S49" i="3"/>
  <c r="S45" i="3"/>
  <c r="I96" i="3"/>
  <c r="I92" i="3"/>
  <c r="I88" i="3"/>
  <c r="I84" i="3"/>
  <c r="I80" i="3"/>
  <c r="I76" i="3"/>
  <c r="I72" i="3"/>
  <c r="I68" i="3"/>
  <c r="I64" i="3"/>
  <c r="I60" i="3"/>
  <c r="I56" i="3"/>
  <c r="I52" i="3"/>
  <c r="I48" i="3"/>
  <c r="C98" i="3"/>
  <c r="C94" i="3"/>
  <c r="C90" i="3"/>
  <c r="C86" i="3"/>
  <c r="C82" i="3"/>
  <c r="C78" i="3"/>
  <c r="C74" i="3"/>
  <c r="C70" i="3"/>
  <c r="C66" i="3"/>
  <c r="C62" i="3"/>
  <c r="C58" i="3"/>
  <c r="C54" i="3"/>
  <c r="C50" i="3"/>
  <c r="C46" i="3"/>
  <c r="AL43" i="3"/>
  <c r="AH43" i="3"/>
  <c r="AD43" i="3"/>
  <c r="I43" i="3"/>
  <c r="S78" i="3"/>
  <c r="S70" i="3"/>
  <c r="S64" i="3"/>
  <c r="S60" i="3"/>
  <c r="S56" i="3"/>
  <c r="S52" i="3"/>
  <c r="S48" i="3"/>
  <c r="S44" i="3"/>
  <c r="I95" i="3"/>
  <c r="I91" i="3"/>
  <c r="I87" i="3"/>
  <c r="I83" i="3"/>
  <c r="I79" i="3"/>
  <c r="I75" i="3"/>
  <c r="I71" i="3"/>
  <c r="I67" i="3"/>
  <c r="I63" i="3"/>
  <c r="I59" i="3"/>
  <c r="I55" i="3"/>
  <c r="I51" i="3"/>
  <c r="I46" i="3"/>
  <c r="C97" i="3"/>
  <c r="C93" i="3"/>
  <c r="C89" i="3"/>
  <c r="C85" i="3"/>
  <c r="C81" i="3"/>
  <c r="C77" i="3"/>
  <c r="C73" i="3"/>
  <c r="C69" i="3"/>
  <c r="C65" i="3"/>
  <c r="C61" i="3"/>
  <c r="C57" i="3"/>
  <c r="C53" i="3"/>
  <c r="C49" i="3"/>
  <c r="C45" i="3"/>
  <c r="AK43" i="3"/>
  <c r="AG43" i="3"/>
  <c r="W43" i="3"/>
  <c r="C43" i="3"/>
  <c r="S75" i="3"/>
  <c r="S67" i="3"/>
  <c r="S63" i="3"/>
  <c r="S59" i="3"/>
  <c r="S55" i="3"/>
  <c r="S51" i="3"/>
  <c r="S47" i="3"/>
  <c r="I98" i="3"/>
  <c r="I94" i="3"/>
  <c r="I90" i="3"/>
  <c r="I86" i="3"/>
  <c r="I82" i="3"/>
  <c r="I78" i="3"/>
  <c r="I74" i="3"/>
  <c r="I70" i="3"/>
  <c r="I66" i="3"/>
  <c r="I62" i="3"/>
  <c r="I58" i="3"/>
  <c r="I54" i="3"/>
  <c r="I50" i="3"/>
  <c r="I45" i="3"/>
  <c r="C96" i="3"/>
  <c r="C92" i="3"/>
  <c r="C88" i="3"/>
  <c r="C84" i="3"/>
  <c r="C80" i="3"/>
  <c r="C76" i="3"/>
  <c r="C72" i="3"/>
  <c r="C68" i="3"/>
  <c r="C64" i="3"/>
  <c r="C60" i="3"/>
  <c r="C56" i="3"/>
  <c r="C52" i="3"/>
  <c r="C48" i="3"/>
  <c r="C44" i="3"/>
  <c r="AJ43" i="3"/>
  <c r="AF43" i="3"/>
  <c r="AA43" i="3"/>
  <c r="AU11" i="2"/>
  <c r="AT11" i="2"/>
  <c r="AW11" i="2" s="1"/>
  <c r="AN43" i="3"/>
  <c r="AS11" i="2"/>
  <c r="AL11" i="2"/>
  <c r="BA40" i="3"/>
  <c r="AQ35" i="3" s="1"/>
  <c r="AN11" i="2"/>
  <c r="AP11" i="2"/>
  <c r="AL12" i="2"/>
  <c r="AP12" i="2"/>
  <c r="AQ12" i="2" s="1"/>
  <c r="AN12" i="2"/>
  <c r="AO12" i="2" s="1"/>
  <c r="AP20" i="3" l="1"/>
  <c r="BG25" i="3"/>
  <c r="BE25" i="3"/>
  <c r="BF25" i="3"/>
  <c r="BH23" i="3"/>
  <c r="BF23" i="3"/>
  <c r="BG23" i="3"/>
  <c r="BE23" i="3"/>
  <c r="BH24" i="3"/>
  <c r="BE24" i="3"/>
  <c r="BG24" i="3"/>
  <c r="BF24" i="3"/>
  <c r="BH26" i="3"/>
  <c r="BG26" i="3"/>
  <c r="BE26" i="3"/>
  <c r="BF26" i="3"/>
  <c r="BH25" i="3"/>
  <c r="BD23" i="3"/>
  <c r="BD24" i="3"/>
  <c r="BD25" i="3"/>
  <c r="BC27" i="3"/>
  <c r="BD26" i="3"/>
  <c r="L31" i="3"/>
  <c r="L25" i="3"/>
  <c r="L28" i="3"/>
  <c r="K15" i="3"/>
  <c r="M15" i="3" s="1"/>
  <c r="T15" i="3"/>
  <c r="V15" i="3" s="1"/>
  <c r="AL15" i="3"/>
  <c r="AN15" i="3" s="1"/>
  <c r="AQ11" i="2"/>
  <c r="AL16" i="3" s="1"/>
  <c r="AN16" i="3" s="1"/>
  <c r="B15" i="3"/>
  <c r="D15" i="3" s="1"/>
  <c r="AC15" i="3"/>
  <c r="AE15" i="3" s="1"/>
  <c r="AC10" i="3"/>
  <c r="AE10" i="3" s="1"/>
  <c r="T10" i="3"/>
  <c r="V10" i="3" s="1"/>
  <c r="K10" i="3"/>
  <c r="M10" i="3" s="1"/>
  <c r="B10" i="3"/>
  <c r="D10" i="3" s="1"/>
  <c r="AO11" i="2"/>
  <c r="AL11" i="3" s="1"/>
  <c r="AN11" i="3" s="1"/>
  <c r="AL10" i="3"/>
  <c r="AN10" i="3" s="1"/>
  <c r="BH27" i="3" l="1"/>
  <c r="BE27" i="3"/>
  <c r="BG27" i="3"/>
  <c r="BF27" i="3"/>
  <c r="BC28" i="3"/>
  <c r="BD27" i="3"/>
  <c r="BH28" i="3" l="1"/>
  <c r="BG28" i="3"/>
  <c r="BE28" i="3"/>
  <c r="BF28" i="3"/>
  <c r="BC29" i="3"/>
  <c r="BD28" i="3"/>
  <c r="BD29" i="3" l="1"/>
  <c r="BH29" i="3"/>
  <c r="BG29" i="3"/>
  <c r="BF29" i="3"/>
  <c r="BE29" i="3"/>
</calcChain>
</file>

<file path=xl/sharedStrings.xml><?xml version="1.0" encoding="utf-8"?>
<sst xmlns="http://schemas.openxmlformats.org/spreadsheetml/2006/main" count="134" uniqueCount="99">
  <si>
    <t>Client</t>
  </si>
  <si>
    <t>Task Description</t>
  </si>
  <si>
    <t>Importance</t>
  </si>
  <si>
    <t>Start Date</t>
  </si>
  <si>
    <t>Time</t>
  </si>
  <si>
    <t>Tasks</t>
  </si>
  <si>
    <t>Select</t>
  </si>
  <si>
    <t>No Time Req.</t>
  </si>
  <si>
    <t>Time Req.</t>
  </si>
  <si>
    <t>Please select staff involved</t>
  </si>
  <si>
    <t>[h]:mm</t>
  </si>
  <si>
    <t>20 Monitored</t>
  </si>
  <si>
    <t>Clients</t>
  </si>
  <si>
    <t>10 Listed</t>
  </si>
  <si>
    <t>Staff</t>
  </si>
  <si>
    <t>Rankings of</t>
  </si>
  <si>
    <t>Urgency</t>
  </si>
  <si>
    <t>Rank Tasks by</t>
  </si>
  <si>
    <t>Client List</t>
  </si>
  <si>
    <t>Importance List</t>
  </si>
  <si>
    <t>Overdue</t>
  </si>
  <si>
    <t>Due Today</t>
  </si>
  <si>
    <t>Due This Week</t>
  </si>
  <si>
    <t>@</t>
  </si>
  <si>
    <t>✓</t>
  </si>
  <si>
    <t>✕</t>
  </si>
  <si>
    <t>Status</t>
  </si>
  <si>
    <t>Monday Date</t>
  </si>
  <si>
    <t>Mon</t>
  </si>
  <si>
    <t>Tue</t>
  </si>
  <si>
    <t>Wed</t>
  </si>
  <si>
    <t>Thu</t>
  </si>
  <si>
    <t>Fri</t>
  </si>
  <si>
    <t>Sat</t>
  </si>
  <si>
    <t>Sun</t>
  </si>
  <si>
    <t>Please read these notes explaining how to use this spreadsheet</t>
  </si>
  <si>
    <t>Editable Cells</t>
  </si>
  <si>
    <t>The yellow background and blue writing usually identifies cells where you can enter or edit information.</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</si>
  <si>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</si>
  <si>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</si>
  <si>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</si>
  <si>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</si>
  <si>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</si>
  <si>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Company Name</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</si>
  <si>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</si>
  <si>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</si>
  <si>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</si>
  <si>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</si>
  <si>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</si>
  <si>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</si>
  <si>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</si>
  <si>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</si>
  <si>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</si>
  <si>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Done</t>
  </si>
  <si>
    <t>Completed</t>
  </si>
  <si>
    <t>Action</t>
  </si>
  <si>
    <t>Sort Code</t>
  </si>
  <si>
    <t>Rank</t>
  </si>
  <si>
    <t>Used Code</t>
  </si>
  <si>
    <t>All Tasks - Number of Tasks by Category</t>
  </si>
  <si>
    <t>This Weeks Tasks - Number of Tasks by Category</t>
  </si>
  <si>
    <t>All Criteria</t>
  </si>
  <si>
    <t>Uncat.</t>
  </si>
  <si>
    <t>Weeks Criteria</t>
  </si>
  <si>
    <t>Weeks Uncat.</t>
  </si>
  <si>
    <t>Page</t>
  </si>
  <si>
    <t>Due Date</t>
  </si>
  <si>
    <t>Urgent Task Matters</t>
  </si>
  <si>
    <t>Week of</t>
  </si>
  <si>
    <t>Date</t>
  </si>
  <si>
    <t>Filter by any of these three criteria. Completing any details will limit the entries to the respective selections. Enter any date in the desired week, or leave blank for the current week.</t>
  </si>
  <si>
    <t>All Filtered Tasks for the Selected Week</t>
  </si>
  <si>
    <t>Time for All Filtered Tasks for the Selected Week</t>
  </si>
  <si>
    <t>List of ALL Filtered Tasks</t>
  </si>
  <si>
    <t>The date entered here only affects the 'Selected Week' section of this report</t>
  </si>
  <si>
    <t>Code</t>
  </si>
  <si>
    <t>Complete all the fields below, and which staff are required to work on the project (spend time) and which staff may need to overview the project  (not actually spend time on it). Select the relevant icon for the relevant people. Tick done when a task is complete.</t>
  </si>
  <si>
    <t>You can list your 20 main clients to track. You can assign tasks to other clients not listed here, but you can’t filter by the other clients, or see the relevant report. Please input the names of your selected 20 clients, making sure not to have any duplicate names.</t>
  </si>
  <si>
    <t>You can list up to 10 staff, in order to assign each task to a staff or staff. Please list up to 10 staff names, without having any duplicates.
You can sort the staff or client lists by selecting the names, and using the sort function in the toolbar.</t>
  </si>
  <si>
    <t>Here you can name each level of importance for each task. The red one being the most important and the green the least. Ranked in order. You can name each level, but be certain not to have any duplicate names.
You can leave sections blank if you wish, but it will work better with all levels named.</t>
  </si>
  <si>
    <t>Above is a simple selection. How do you want the tasks sorted on the report. In order of importance (as per the importance level) or by the urgency (when the task is due). Your selection here will determine the order on the report.</t>
  </si>
  <si>
    <t>Calculated Cells</t>
  </si>
  <si>
    <t>Your Business</t>
  </si>
  <si>
    <t>Thanks for trying the Staff Task Schedule</t>
  </si>
  <si>
    <t>Client 1</t>
  </si>
  <si>
    <t>Client 2</t>
  </si>
  <si>
    <t>Client 3</t>
  </si>
  <si>
    <t>Client 4</t>
  </si>
  <si>
    <t>Client 5</t>
  </si>
  <si>
    <t>Richard</t>
  </si>
  <si>
    <t>Wendy</t>
  </si>
  <si>
    <t>Critical</t>
  </si>
  <si>
    <t>High</t>
  </si>
  <si>
    <t>Normal</t>
  </si>
  <si>
    <t>Low</t>
  </si>
  <si>
    <t>None</t>
  </si>
  <si>
    <t>Task 3</t>
  </si>
  <si>
    <t>Task 4</t>
  </si>
  <si>
    <t>Task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</si>
</sst>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 mmm\ yyyy"/>
    <numFmt numFmtId="165" formatCode="[h]:mm"/>
    <numFmt numFmtId="166" formatCode="dddd\,\ dd\ mmmm\ yyyy"/>
  </numFmts>
  <fonts count="18" x14ac:knownFonts="1">
    <font>
      <sz val="11"/>
      <color theme="1"/>
      <name val="Calibri"/>
      <family val="2"/>
      <scheme val="minor"/>
    </font>
    <font>
      <b/>
      <sz val="11"/>
      <color theme="0"/>
      <name val="Calibri"/>
      <family val="2"/>
      <scheme val="minor"/>
    </font>
    <font>
      <b/>
      <sz val="11"/>
      <color theme="1"/>
      <name val="Calibri"/>
      <family val="2"/>
      <scheme val="minor"/>
    </font>
    <font>
      <b/>
      <sz val="11"/>
      <color rgb="FF002060"/>
      <name val="Calibri"/>
      <family val="2"/>
      <scheme val="minor"/>
    </font>
    <font>
      <b/>
      <sz val="20"/>
      <color rgb="FFFFC000"/>
      <name val="Calibri"/>
      <family val="2"/>
      <scheme val="minor"/>
    </font>
    <font>
      <b/>
      <sz val="8"/>
      <color theme="1"/>
      <name val="Calibri"/>
      <family val="2"/>
      <scheme val="minor"/>
    </font>
    <font>
      <b/>
      <sz val="8"/>
      <color rgb="FFFFC000"/>
      <name val="Calibri"/>
      <family val="2"/>
      <scheme val="minor"/>
    </font>
    <font>
      <b/>
      <u/>
      <sz val="11"/>
      <color theme="1"/>
      <name val="Calibri"/>
      <family val="2"/>
      <scheme val="minor"/>
    </font>
    <font>
      <sz val="11"/>
      <color rgb="FF00B050"/>
      <name val="Calibri"/>
      <family val="2"/>
      <scheme val="minor"/>
    </font>
    <font>
      <b/>
      <sz val="11"/>
      <color rgb="FFFFC000"/>
      <name val="Calibri"/>
      <family val="2"/>
      <scheme val="minor"/>
    </font>
    <font>
      <b/>
      <sz val="10"/>
      <color theme="1"/>
      <name val="Calibri"/>
      <family val="2"/>
      <scheme val="minor"/>
    </font>
    <font>
      <b/>
      <sz val="16"/>
      <color theme="0"/>
      <name val="Calibri"/>
      <family val="2"/>
      <scheme val="minor"/>
    </font>
    <font>
      <b/>
      <sz val="8"/>
      <name val="Calibri"/>
      <family val="2"/>
      <scheme val="minor"/>
    </font>
    <font>
      <b/>
      <sz val="11"/>
      <color rgb="FF00B050"/>
      <name val="Calibri"/>
      <family val="2"/>
      <scheme val="minor"/>
    </font>
    <font>
      <sz val="11"/>
      <name val="Calibri"/>
      <family val="2"/>
      <scheme val="minor"/>
    </font>
    <font>
      <sz val="18"/>
      <color theme="1"/>
      <name val="Calibri"/>
      <family val="2"/>
      <scheme val="minor"/>
    </font>
    <font>
      <b/>
      <sz val="18"/>
      <color rgb="FFFFC000"/>
      <name val="Calibri"/>
      <family val="2"/>
      <scheme val="minor"/>
    </font>
    <font>
      <u/>
      <sz val="11"/>
      <color theme="10"/>
      <name val="Calibri"/>
      <family val="2"/>
      <scheme val="minor"/>
    </font>
  </fonts>
  <fills count="11">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rgb="FFFF0000"/>
        <bgColor indexed="64"/>
      </patternFill>
    </fill>
    <fill>
      <patternFill patternType="solid">
        <fgColor rgb="FFFF6600"/>
        <bgColor indexed="64"/>
      </patternFill>
    </fill>
    <fill>
      <patternFill patternType="solid">
        <fgColor rgb="FF92D050"/>
        <bgColor indexed="64"/>
      </patternFill>
    </fill>
    <fill>
      <patternFill patternType="solid">
        <fgColor rgb="FF00B050"/>
        <bgColor indexed="64"/>
      </patternFill>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227">
    <xf numFmtId="0" fontId="0" fillId="0" borderId="0" xfId="0"/>
    <xf numFmtId="0" fontId="0" fillId="0" borderId="0" xfId="0" applyAlignment="1" applyProtection="1">
      <alignment shrinkToFit="1"/>
      <protection hidden="1"/>
    </xf>
    <xf numFmtId="0" fontId="0" fillId="0" borderId="0" xfId="0"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3" fillId="2" borderId="2" xfId="0" applyFont="1" applyFill="1" applyBorder="1" applyAlignment="1" applyProtection="1">
      <alignment horizontal="center" shrinkToFit="1"/>
      <protection hidden="1"/>
    </xf>
    <xf numFmtId="0" fontId="3" fillId="2" borderId="3" xfId="0" applyFont="1" applyFill="1"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6" fillId="3" borderId="1" xfId="0" applyFont="1" applyFill="1" applyBorder="1" applyAlignment="1" applyProtection="1">
      <alignment horizontal="center" vertical="center" shrinkToFit="1"/>
      <protection hidden="1"/>
    </xf>
    <xf numFmtId="0" fontId="0" fillId="4" borderId="1" xfId="0" applyFill="1" applyBorder="1" applyAlignment="1" applyProtection="1">
      <alignment horizontal="center" shrinkToFit="1"/>
      <protection hidden="1"/>
    </xf>
    <xf numFmtId="0" fontId="0" fillId="2" borderId="1" xfId="0" applyFill="1" applyBorder="1" applyAlignment="1" applyProtection="1">
      <alignment horizontal="center" shrinkToFit="1"/>
      <protection hidden="1"/>
    </xf>
    <xf numFmtId="0" fontId="0" fillId="5" borderId="1" xfId="0" applyFill="1" applyBorder="1" applyAlignment="1" applyProtection="1">
      <alignment horizontal="center" shrinkToFit="1"/>
      <protection hidden="1"/>
    </xf>
    <xf numFmtId="0" fontId="0" fillId="6" borderId="1" xfId="0" applyFill="1" applyBorder="1" applyAlignment="1" applyProtection="1">
      <alignment horizontal="center" shrinkToFit="1"/>
      <protection hidden="1"/>
    </xf>
    <xf numFmtId="0" fontId="0" fillId="7" borderId="1" xfId="0" applyFill="1" applyBorder="1" applyAlignment="1" applyProtection="1">
      <alignment horizontal="center" shrinkToFit="1"/>
      <protection hidden="1"/>
    </xf>
    <xf numFmtId="0" fontId="0" fillId="0" borderId="12" xfId="0" applyBorder="1" applyAlignment="1" applyProtection="1">
      <alignment horizontal="center" shrinkToFit="1"/>
      <protection hidden="1"/>
    </xf>
    <xf numFmtId="164" fontId="0" fillId="0" borderId="3" xfId="0" applyNumberFormat="1" applyBorder="1" applyAlignment="1" applyProtection="1">
      <alignment horizontal="center" shrinkToFit="1"/>
      <protection hidden="1"/>
    </xf>
    <xf numFmtId="164" fontId="0" fillId="0" borderId="0" xfId="0" applyNumberFormat="1" applyAlignment="1" applyProtection="1">
      <alignment horizontal="center" shrinkToFit="1"/>
      <protection hidden="1"/>
    </xf>
    <xf numFmtId="0" fontId="7" fillId="0" borderId="0" xfId="0" applyFont="1" applyAlignment="1" applyProtection="1">
      <alignment horizontal="center" shrinkToFit="1"/>
      <protection hidden="1"/>
    </xf>
    <xf numFmtId="0" fontId="3" fillId="0" borderId="13" xfId="0" applyFont="1" applyBorder="1" applyAlignment="1" applyProtection="1">
      <alignment horizontal="center" shrinkToFit="1"/>
      <protection hidden="1"/>
    </xf>
    <xf numFmtId="0" fontId="8" fillId="0" borderId="11" xfId="0" applyFont="1" applyBorder="1" applyAlignment="1" applyProtection="1">
      <alignment horizontal="center" shrinkToFit="1"/>
      <protection hidden="1"/>
    </xf>
    <xf numFmtId="0" fontId="0" fillId="8" borderId="0" xfId="0" applyFill="1" applyAlignment="1" applyProtection="1">
      <alignment shrinkToFit="1"/>
      <protection hidden="1"/>
    </xf>
    <xf numFmtId="0" fontId="5" fillId="8" borderId="0" xfId="0" applyFont="1" applyFill="1" applyAlignment="1" applyProtection="1">
      <alignment horizontal="center" shrinkToFit="1"/>
      <protection hidden="1"/>
    </xf>
    <xf numFmtId="164" fontId="0" fillId="0" borderId="1" xfId="0" applyNumberFormat="1" applyBorder="1" applyAlignment="1" applyProtection="1">
      <alignment horizontal="center" shrinkToFit="1"/>
      <protection hidden="1"/>
    </xf>
    <xf numFmtId="164" fontId="0" fillId="0" borderId="11" xfId="0" applyNumberFormat="1" applyBorder="1" applyAlignment="1" applyProtection="1">
      <alignment horizontal="center" shrinkToFit="1"/>
      <protection hidden="1"/>
    </xf>
    <xf numFmtId="164" fontId="0" fillId="0" borderId="12" xfId="0" applyNumberFormat="1" applyBorder="1" applyAlignment="1" applyProtection="1">
      <alignment horizontal="center" shrinkToFit="1"/>
      <protection hidden="1"/>
    </xf>
    <xf numFmtId="164" fontId="0" fillId="0" borderId="13" xfId="0" applyNumberFormat="1" applyBorder="1" applyAlignment="1" applyProtection="1">
      <alignment horizontal="center" shrinkToFit="1"/>
      <protection hidden="1"/>
    </xf>
    <xf numFmtId="0" fontId="3" fillId="2" borderId="11" xfId="0" applyFont="1" applyFill="1" applyBorder="1" applyAlignment="1" applyProtection="1">
      <alignment horizontal="center" shrinkToFit="1"/>
      <protection hidden="1"/>
    </xf>
    <xf numFmtId="0" fontId="0" fillId="8" borderId="5" xfId="0" applyFill="1" applyBorder="1" applyAlignment="1" applyProtection="1">
      <alignment horizontal="center" shrinkToFit="1"/>
      <protection hidden="1"/>
    </xf>
    <xf numFmtId="0" fontId="0" fillId="0" borderId="5" xfId="0" applyBorder="1" applyAlignment="1" applyProtection="1">
      <alignment horizontal="center" shrinkToFit="1"/>
      <protection locked="0"/>
    </xf>
    <xf numFmtId="0" fontId="0" fillId="0" borderId="0" xfId="0" applyAlignment="1" applyProtection="1">
      <alignment horizontal="center" shrinkToFit="1"/>
      <protection locked="0"/>
    </xf>
    <xf numFmtId="0" fontId="0" fillId="0" borderId="6" xfId="0" applyBorder="1" applyAlignment="1" applyProtection="1">
      <alignment horizontal="center" shrinkToFit="1"/>
      <protection locked="0"/>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4" xfId="0" applyBorder="1" applyAlignment="1" applyProtection="1">
      <alignment horizontal="center" shrinkToFit="1"/>
      <protection locked="0"/>
    </xf>
    <xf numFmtId="165" fontId="0" fillId="0" borderId="11" xfId="0" applyNumberFormat="1" applyBorder="1" applyAlignment="1" applyProtection="1">
      <alignment horizontal="center" shrinkToFit="1"/>
      <protection hidden="1"/>
    </xf>
    <xf numFmtId="165" fontId="0" fillId="0" borderId="12" xfId="0" applyNumberFormat="1" applyBorder="1" applyAlignment="1" applyProtection="1">
      <alignment horizontal="center" shrinkToFit="1"/>
      <protection hidden="1"/>
    </xf>
    <xf numFmtId="165" fontId="0" fillId="0" borderId="13" xfId="0" applyNumberFormat="1" applyBorder="1" applyAlignment="1" applyProtection="1">
      <alignment horizontal="center" shrinkToFit="1"/>
      <protection hidden="1"/>
    </xf>
    <xf numFmtId="0" fontId="9" fillId="3" borderId="14" xfId="0" applyFont="1" applyFill="1" applyBorder="1" applyAlignment="1" applyProtection="1">
      <alignment shrinkToFit="1"/>
      <protection hidden="1"/>
    </xf>
    <xf numFmtId="0" fontId="9" fillId="3" borderId="15" xfId="0" applyFont="1" applyFill="1" applyBorder="1" applyAlignment="1" applyProtection="1">
      <alignment shrinkToFit="1"/>
      <protection hidden="1"/>
    </xf>
    <xf numFmtId="0" fontId="0" fillId="0" borderId="3" xfId="0" applyBorder="1" applyAlignment="1" applyProtection="1">
      <alignment horizontal="center" vertical="center" shrinkToFit="1"/>
      <protection hidden="1"/>
    </xf>
    <xf numFmtId="0" fontId="0" fillId="0" borderId="0" xfId="0" applyAlignment="1" applyProtection="1">
      <alignment horizontal="center" vertical="center" shrinkToFit="1"/>
      <protection hidden="1"/>
    </xf>
    <xf numFmtId="0" fontId="0" fillId="0" borderId="8" xfId="0" applyBorder="1" applyAlignment="1" applyProtection="1">
      <alignment horizontal="center" vertical="center" shrinkToFit="1"/>
      <protection hidden="1"/>
    </xf>
    <xf numFmtId="0" fontId="0" fillId="8" borderId="5" xfId="0" applyFill="1" applyBorder="1" applyAlignment="1" applyProtection="1">
      <alignment shrinkToFit="1"/>
      <protection hidden="1"/>
    </xf>
    <xf numFmtId="0" fontId="0" fillId="8" borderId="6" xfId="0" applyFill="1" applyBorder="1" applyAlignment="1" applyProtection="1">
      <alignment shrinkToFit="1"/>
      <protection hidden="1"/>
    </xf>
    <xf numFmtId="0" fontId="0" fillId="8" borderId="7" xfId="0" applyFill="1" applyBorder="1" applyAlignment="1" applyProtection="1">
      <alignment shrinkToFit="1"/>
      <protection hidden="1"/>
    </xf>
    <xf numFmtId="0" fontId="0" fillId="8" borderId="8" xfId="0" applyFill="1" applyBorder="1" applyAlignment="1" applyProtection="1">
      <alignment shrinkToFit="1"/>
      <protection hidden="1"/>
    </xf>
    <xf numFmtId="0" fontId="0" fillId="8" borderId="9" xfId="0" applyFill="1" applyBorder="1" applyAlignment="1" applyProtection="1">
      <alignment shrinkToFit="1"/>
      <protection hidden="1"/>
    </xf>
    <xf numFmtId="0" fontId="0" fillId="0" borderId="4" xfId="0" applyBorder="1" applyAlignment="1" applyProtection="1">
      <alignment horizontal="center" vertical="center" shrinkToFit="1"/>
      <protection hidden="1"/>
    </xf>
    <xf numFmtId="0" fontId="0" fillId="0" borderId="5" xfId="0" applyBorder="1" applyAlignment="1" applyProtection="1">
      <alignment horizontal="center" vertical="center" shrinkToFit="1"/>
      <protection hidden="1"/>
    </xf>
    <xf numFmtId="0" fontId="0" fillId="0" borderId="6" xfId="0" applyBorder="1" applyAlignment="1" applyProtection="1">
      <alignment horizontal="center" vertical="center" shrinkToFit="1"/>
      <protection hidden="1"/>
    </xf>
    <xf numFmtId="0" fontId="0" fillId="0" borderId="7" xfId="0" applyBorder="1" applyAlignment="1" applyProtection="1">
      <alignment horizontal="center" vertical="center" shrinkToFit="1"/>
      <protection hidden="1"/>
    </xf>
    <xf numFmtId="0" fontId="0" fillId="0" borderId="9" xfId="0" applyBorder="1" applyAlignment="1" applyProtection="1">
      <alignment horizontal="center" vertical="center" shrinkToFit="1"/>
      <protection hidden="1"/>
    </xf>
    <xf numFmtId="0" fontId="3" fillId="2" borderId="7" xfId="0" applyFont="1" applyFill="1" applyBorder="1" applyAlignment="1" applyProtection="1">
      <alignment horizontal="center" shrinkToFit="1"/>
      <protection locked="0"/>
    </xf>
    <xf numFmtId="0" fontId="3" fillId="2" borderId="8" xfId="0" applyFont="1" applyFill="1" applyBorder="1" applyAlignment="1" applyProtection="1">
      <alignment horizontal="center" shrinkToFit="1"/>
      <protection locked="0"/>
    </xf>
    <xf numFmtId="0" fontId="3" fillId="2" borderId="12" xfId="0" applyFont="1" applyFill="1" applyBorder="1" applyAlignment="1" applyProtection="1">
      <alignment shrinkToFit="1"/>
      <protection locked="0"/>
    </xf>
    <xf numFmtId="0" fontId="3" fillId="2" borderId="13" xfId="0" applyFont="1" applyFill="1" applyBorder="1" applyAlignment="1" applyProtection="1">
      <alignment horizontal="center" shrinkToFit="1"/>
      <protection locked="0"/>
    </xf>
    <xf numFmtId="0" fontId="0" fillId="0" borderId="3" xfId="0" applyBorder="1" applyAlignment="1" applyProtection="1">
      <alignment horizontal="left" shrinkToFit="1"/>
      <protection locked="0"/>
    </xf>
    <xf numFmtId="164" fontId="0" fillId="0" borderId="3" xfId="0" applyNumberFormat="1" applyBorder="1" applyAlignment="1" applyProtection="1">
      <alignment horizontal="center" shrinkToFit="1"/>
      <protection locked="0"/>
    </xf>
    <xf numFmtId="165" fontId="0" fillId="0" borderId="3" xfId="0" applyNumberFormat="1" applyBorder="1" applyAlignment="1" applyProtection="1">
      <alignment horizontal="center" shrinkToFit="1"/>
      <protection locked="0"/>
    </xf>
    <xf numFmtId="0" fontId="13" fillId="0" borderId="11" xfId="0" applyFont="1" applyBorder="1" applyAlignment="1" applyProtection="1">
      <alignment horizontal="center" shrinkToFit="1"/>
      <protection locked="0"/>
    </xf>
    <xf numFmtId="0" fontId="0" fillId="0" borderId="0" xfId="0" applyAlignment="1" applyProtection="1">
      <alignment horizontal="left" shrinkToFit="1"/>
      <protection locked="0"/>
    </xf>
    <xf numFmtId="164" fontId="0" fillId="0" borderId="0" xfId="0" applyNumberFormat="1" applyAlignment="1" applyProtection="1">
      <alignment horizontal="center" shrinkToFit="1"/>
      <protection locked="0"/>
    </xf>
    <xf numFmtId="165" fontId="0" fillId="0" borderId="0" xfId="0" applyNumberFormat="1" applyAlignment="1" applyProtection="1">
      <alignment horizontal="center" shrinkToFit="1"/>
      <protection locked="0"/>
    </xf>
    <xf numFmtId="0" fontId="13" fillId="0" borderId="12" xfId="0" applyFont="1" applyBorder="1" applyAlignment="1" applyProtection="1">
      <alignment horizontal="center" shrinkToFit="1"/>
      <protection locked="0"/>
    </xf>
    <xf numFmtId="0" fontId="0" fillId="10" borderId="2" xfId="0" applyFill="1" applyBorder="1" applyAlignment="1" applyProtection="1">
      <alignment horizontal="center" shrinkToFit="1"/>
      <protection hidden="1"/>
    </xf>
    <xf numFmtId="0" fontId="0" fillId="10" borderId="3" xfId="0" applyFill="1" applyBorder="1" applyAlignment="1" applyProtection="1">
      <alignment horizontal="left" shrinkToFit="1"/>
      <protection hidden="1"/>
    </xf>
    <xf numFmtId="0" fontId="0" fillId="10" borderId="3" xfId="0" applyFill="1" applyBorder="1" applyAlignment="1" applyProtection="1">
      <alignment horizontal="center" shrinkToFit="1"/>
      <protection hidden="1"/>
    </xf>
    <xf numFmtId="164" fontId="0" fillId="10" borderId="3" xfId="0" applyNumberFormat="1" applyFill="1" applyBorder="1" applyAlignment="1" applyProtection="1">
      <alignment horizontal="center" shrinkToFit="1"/>
      <protection hidden="1"/>
    </xf>
    <xf numFmtId="165" fontId="0" fillId="10" borderId="3" xfId="0" applyNumberFormat="1" applyFill="1" applyBorder="1" applyAlignment="1" applyProtection="1">
      <alignment horizontal="center" shrinkToFit="1"/>
      <protection hidden="1"/>
    </xf>
    <xf numFmtId="0" fontId="0" fillId="10" borderId="4" xfId="0" applyFill="1" applyBorder="1" applyAlignment="1" applyProtection="1">
      <alignment horizontal="center" shrinkToFit="1"/>
      <protection hidden="1"/>
    </xf>
    <xf numFmtId="0" fontId="13" fillId="10" borderId="11" xfId="0" applyFont="1" applyFill="1" applyBorder="1" applyAlignment="1" applyProtection="1">
      <alignment horizontal="center" shrinkToFit="1"/>
      <protection hidden="1"/>
    </xf>
    <xf numFmtId="0" fontId="0" fillId="10" borderId="5" xfId="0" applyFill="1" applyBorder="1" applyAlignment="1" applyProtection="1">
      <alignment horizontal="center" shrinkToFit="1"/>
      <protection hidden="1"/>
    </xf>
    <xf numFmtId="0" fontId="0" fillId="10" borderId="0" xfId="0" applyFill="1" applyAlignment="1" applyProtection="1">
      <alignment horizontal="left" shrinkToFit="1"/>
      <protection hidden="1"/>
    </xf>
    <xf numFmtId="0" fontId="0" fillId="10" borderId="0" xfId="0" applyFill="1" applyAlignment="1" applyProtection="1">
      <alignment horizontal="center" shrinkToFit="1"/>
      <protection hidden="1"/>
    </xf>
    <xf numFmtId="164" fontId="0" fillId="10" borderId="0" xfId="0" applyNumberFormat="1" applyFill="1" applyAlignment="1" applyProtection="1">
      <alignment horizontal="center" shrinkToFit="1"/>
      <protection hidden="1"/>
    </xf>
    <xf numFmtId="165" fontId="0" fillId="10" borderId="0" xfId="0" applyNumberFormat="1" applyFill="1" applyAlignment="1" applyProtection="1">
      <alignment horizontal="center" shrinkToFit="1"/>
      <protection hidden="1"/>
    </xf>
    <xf numFmtId="0" fontId="0" fillId="10" borderId="6" xfId="0" applyFill="1" applyBorder="1" applyAlignment="1" applyProtection="1">
      <alignment horizontal="center" shrinkToFit="1"/>
      <protection hidden="1"/>
    </xf>
    <xf numFmtId="0" fontId="13" fillId="10" borderId="12" xfId="0" applyFont="1" applyFill="1" applyBorder="1" applyAlignment="1" applyProtection="1">
      <alignment horizontal="center" shrinkToFit="1"/>
      <protection hidden="1"/>
    </xf>
    <xf numFmtId="0" fontId="0" fillId="10" borderId="7" xfId="0" applyFill="1" applyBorder="1" applyAlignment="1" applyProtection="1">
      <alignment horizontal="center" shrinkToFit="1"/>
      <protection hidden="1"/>
    </xf>
    <xf numFmtId="0" fontId="0" fillId="10" borderId="8" xfId="0" applyFill="1" applyBorder="1" applyAlignment="1" applyProtection="1">
      <alignment horizontal="left" shrinkToFit="1"/>
      <protection hidden="1"/>
    </xf>
    <xf numFmtId="0" fontId="0" fillId="10" borderId="8" xfId="0" applyFill="1" applyBorder="1" applyAlignment="1" applyProtection="1">
      <alignment horizontal="center" shrinkToFit="1"/>
      <protection hidden="1"/>
    </xf>
    <xf numFmtId="164" fontId="0" fillId="10" borderId="8" xfId="0" applyNumberFormat="1" applyFill="1" applyBorder="1" applyAlignment="1" applyProtection="1">
      <alignment horizontal="center" shrinkToFit="1"/>
      <protection hidden="1"/>
    </xf>
    <xf numFmtId="165" fontId="0" fillId="10" borderId="8" xfId="0" applyNumberFormat="1" applyFill="1" applyBorder="1" applyAlignment="1" applyProtection="1">
      <alignment horizontal="center" shrinkToFit="1"/>
      <protection hidden="1"/>
    </xf>
    <xf numFmtId="0" fontId="0" fillId="10" borderId="9" xfId="0" applyFill="1" applyBorder="1" applyAlignment="1" applyProtection="1">
      <alignment horizontal="center" shrinkToFit="1"/>
      <protection hidden="1"/>
    </xf>
    <xf numFmtId="0" fontId="13" fillId="10" borderId="13" xfId="0" applyFont="1" applyFill="1" applyBorder="1" applyAlignment="1" applyProtection="1">
      <alignment horizontal="center" shrinkToFit="1"/>
      <protection hidden="1"/>
    </xf>
    <xf numFmtId="0" fontId="3" fillId="2" borderId="2" xfId="0" applyFont="1" applyFill="1" applyBorder="1" applyAlignment="1" applyProtection="1">
      <alignment horizontal="center" shrinkToFit="1"/>
      <protection hidden="1"/>
    </xf>
    <xf numFmtId="0" fontId="3" fillId="2" borderId="3" xfId="0" applyFont="1" applyFill="1" applyBorder="1" applyAlignment="1" applyProtection="1">
      <alignment horizontal="center" shrinkToFit="1"/>
      <protection hidden="1"/>
    </xf>
    <xf numFmtId="0" fontId="3" fillId="2" borderId="4" xfId="0" applyFont="1" applyFill="1" applyBorder="1" applyAlignment="1" applyProtection="1">
      <alignment horizontal="center" shrinkToFit="1"/>
      <protection hidden="1"/>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0" fillId="0" borderId="5" xfId="0" applyBorder="1" applyAlignment="1" applyProtection="1">
      <alignment horizontal="center" shrinkToFit="1"/>
      <protection locked="0"/>
    </xf>
    <xf numFmtId="0" fontId="0" fillId="0" borderId="0" xfId="0" applyAlignment="1" applyProtection="1">
      <alignment horizontal="center" shrinkToFit="1"/>
      <protection locked="0"/>
    </xf>
    <xf numFmtId="0" fontId="0" fillId="0" borderId="6" xfId="0" applyBorder="1" applyAlignment="1" applyProtection="1">
      <alignment horizontal="center" shrinkToFit="1"/>
      <protection locked="0"/>
    </xf>
    <xf numFmtId="0" fontId="5" fillId="8" borderId="0" xfId="0" applyFont="1" applyFill="1" applyAlignment="1" applyProtection="1">
      <alignment horizontal="center" shrinkToFit="1"/>
      <protection hidden="1"/>
    </xf>
    <xf numFmtId="0" fontId="4" fillId="3" borderId="2" xfId="0" applyFont="1" applyFill="1" applyBorder="1" applyAlignment="1" applyProtection="1">
      <alignment horizontal="center" vertical="center" shrinkToFit="1"/>
      <protection hidden="1"/>
    </xf>
    <xf numFmtId="0" fontId="4" fillId="3" borderId="3" xfId="0" applyFont="1" applyFill="1" applyBorder="1" applyAlignment="1" applyProtection="1">
      <alignment horizontal="center" vertical="center" shrinkToFit="1"/>
      <protection hidden="1"/>
    </xf>
    <xf numFmtId="0" fontId="4" fillId="3" borderId="4" xfId="0" applyFont="1" applyFill="1" applyBorder="1" applyAlignment="1" applyProtection="1">
      <alignment horizontal="center" vertical="center" shrinkToFit="1"/>
      <protection hidden="1"/>
    </xf>
    <xf numFmtId="0" fontId="4" fillId="3" borderId="7" xfId="0" applyFont="1" applyFill="1" applyBorder="1" applyAlignment="1" applyProtection="1">
      <alignment horizontal="center" vertical="center" shrinkToFit="1"/>
      <protection hidden="1"/>
    </xf>
    <xf numFmtId="0" fontId="4" fillId="3" borderId="8" xfId="0" applyFont="1" applyFill="1" applyBorder="1" applyAlignment="1" applyProtection="1">
      <alignment horizontal="center" vertical="center" shrinkToFit="1"/>
      <protection hidden="1"/>
    </xf>
    <xf numFmtId="0" fontId="4" fillId="3" borderId="9" xfId="0" applyFont="1" applyFill="1" applyBorder="1" applyAlignment="1" applyProtection="1">
      <alignment horizontal="center" vertical="center" shrinkToFit="1"/>
      <protection hidden="1"/>
    </xf>
    <xf numFmtId="0" fontId="9" fillId="3" borderId="14" xfId="0" applyFont="1" applyFill="1" applyBorder="1" applyAlignment="1" applyProtection="1">
      <alignment horizontal="center" shrinkToFit="1"/>
      <protection hidden="1"/>
    </xf>
    <xf numFmtId="0" fontId="9" fillId="3" borderId="15" xfId="0" applyFont="1" applyFill="1" applyBorder="1" applyAlignment="1" applyProtection="1">
      <alignment horizontal="center" shrinkToFit="1"/>
      <protection hidden="1"/>
    </xf>
    <xf numFmtId="0" fontId="9" fillId="3" borderId="10" xfId="0" applyFont="1" applyFill="1" applyBorder="1" applyAlignment="1" applyProtection="1">
      <alignment horizontal="center" shrinkToFit="1"/>
      <protection hidden="1"/>
    </xf>
    <xf numFmtId="0" fontId="3" fillId="2" borderId="14" xfId="0" applyFont="1" applyFill="1" applyBorder="1" applyAlignment="1" applyProtection="1">
      <alignment horizontal="center" shrinkToFit="1"/>
      <protection hidden="1"/>
    </xf>
    <xf numFmtId="0" fontId="3" fillId="2" borderId="15" xfId="0" applyFont="1" applyFill="1" applyBorder="1" applyAlignment="1" applyProtection="1">
      <alignment horizontal="center" shrinkToFit="1"/>
      <protection hidden="1"/>
    </xf>
    <xf numFmtId="0" fontId="3" fillId="2" borderId="10" xfId="0" applyFont="1" applyFill="1" applyBorder="1" applyAlignment="1" applyProtection="1">
      <alignment horizontal="center"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0" fillId="0" borderId="10" xfId="0" applyBorder="1" applyAlignment="1" applyProtection="1">
      <alignment horizontal="left" shrinkToFit="1"/>
      <protection hidden="1"/>
    </xf>
    <xf numFmtId="0" fontId="1" fillId="9" borderId="14" xfId="0" applyFont="1" applyFill="1" applyBorder="1" applyAlignment="1" applyProtection="1">
      <alignment horizontal="center" shrinkToFit="1"/>
      <protection hidden="1"/>
    </xf>
    <xf numFmtId="0" fontId="1" fillId="9" borderId="15" xfId="0" applyFont="1" applyFill="1" applyBorder="1" applyAlignment="1" applyProtection="1">
      <alignment horizontal="center" shrinkToFit="1"/>
      <protection hidden="1"/>
    </xf>
    <xf numFmtId="0" fontId="1" fillId="9" borderId="10" xfId="0" applyFont="1" applyFill="1"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2" fillId="8" borderId="2" xfId="0" applyFont="1" applyFill="1" applyBorder="1" applyAlignment="1" applyProtection="1">
      <alignment horizontal="left" vertical="center" wrapText="1"/>
      <protection hidden="1"/>
    </xf>
    <xf numFmtId="0" fontId="2" fillId="8" borderId="3" xfId="0" applyFont="1" applyFill="1" applyBorder="1" applyAlignment="1" applyProtection="1">
      <alignment horizontal="left" vertical="center" wrapText="1"/>
      <protection hidden="1"/>
    </xf>
    <xf numFmtId="0" fontId="2" fillId="8" borderId="4" xfId="0" applyFont="1" applyFill="1" applyBorder="1" applyAlignment="1" applyProtection="1">
      <alignment horizontal="left" vertical="center" wrapText="1"/>
      <protection hidden="1"/>
    </xf>
    <xf numFmtId="0" fontId="2" fillId="8" borderId="7" xfId="0" applyFont="1" applyFill="1" applyBorder="1" applyAlignment="1" applyProtection="1">
      <alignment horizontal="left" vertical="center" wrapText="1"/>
      <protection hidden="1"/>
    </xf>
    <xf numFmtId="0" fontId="2" fillId="8" borderId="8" xfId="0" applyFont="1" applyFill="1" applyBorder="1" applyAlignment="1" applyProtection="1">
      <alignment horizontal="left" vertical="center" wrapText="1"/>
      <protection hidden="1"/>
    </xf>
    <xf numFmtId="0" fontId="2" fillId="8" borderId="9" xfId="0" applyFont="1" applyFill="1" applyBorder="1" applyAlignment="1" applyProtection="1">
      <alignment horizontal="left" vertical="center" wrapText="1"/>
      <protection hidden="1"/>
    </xf>
    <xf numFmtId="0" fontId="10" fillId="8" borderId="0" xfId="0" applyFont="1" applyFill="1" applyAlignment="1" applyProtection="1">
      <alignment horizontal="center" vertical="center" shrinkToFit="1"/>
      <protection hidden="1"/>
    </xf>
    <xf numFmtId="0" fontId="10" fillId="0" borderId="2" xfId="0" applyFont="1" applyBorder="1" applyAlignment="1" applyProtection="1">
      <alignment horizontal="left" vertical="center" wrapText="1"/>
      <protection hidden="1"/>
    </xf>
    <xf numFmtId="0" fontId="10" fillId="0" borderId="3" xfId="0" applyFont="1" applyBorder="1" applyAlignment="1" applyProtection="1">
      <alignment horizontal="left" vertical="center" wrapText="1"/>
      <protection hidden="1"/>
    </xf>
    <xf numFmtId="0" fontId="10" fillId="0" borderId="4" xfId="0" applyFont="1" applyBorder="1" applyAlignment="1" applyProtection="1">
      <alignment horizontal="left" vertical="center" wrapText="1"/>
      <protection hidden="1"/>
    </xf>
    <xf numFmtId="0" fontId="10" fillId="0" borderId="5" xfId="0" applyFont="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6" xfId="0" applyFont="1" applyBorder="1" applyAlignment="1" applyProtection="1">
      <alignment horizontal="left" vertical="center" wrapText="1"/>
      <protection hidden="1"/>
    </xf>
    <xf numFmtId="0" fontId="10" fillId="0" borderId="7" xfId="0" applyFont="1" applyBorder="1" applyAlignment="1" applyProtection="1">
      <alignment horizontal="left" vertical="center" wrapText="1"/>
      <protection hidden="1"/>
    </xf>
    <xf numFmtId="0" fontId="10" fillId="0" borderId="8" xfId="0" applyFont="1" applyBorder="1" applyAlignment="1" applyProtection="1">
      <alignment horizontal="left" vertical="center" wrapText="1"/>
      <protection hidden="1"/>
    </xf>
    <xf numFmtId="0" fontId="10" fillId="0" borderId="9" xfId="0" applyFont="1" applyBorder="1" applyAlignment="1" applyProtection="1">
      <alignment horizontal="left" vertical="center" wrapTex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11" fillId="4" borderId="2" xfId="1" applyFont="1" applyFill="1" applyBorder="1" applyAlignment="1" applyProtection="1">
      <alignment horizontal="center" vertical="center" shrinkToFit="1"/>
      <protection hidden="1"/>
    </xf>
    <xf numFmtId="0" fontId="11" fillId="4" borderId="3" xfId="1" applyFont="1" applyFill="1" applyBorder="1" applyAlignment="1" applyProtection="1">
      <alignment horizontal="center" vertical="center" shrinkToFit="1"/>
      <protection hidden="1"/>
    </xf>
    <xf numFmtId="0" fontId="11" fillId="4" borderId="4" xfId="1" applyFont="1" applyFill="1" applyBorder="1" applyAlignment="1" applyProtection="1">
      <alignment horizontal="center" vertical="center" shrinkToFit="1"/>
      <protection hidden="1"/>
    </xf>
    <xf numFmtId="0" fontId="11" fillId="4" borderId="7" xfId="1" applyFont="1" applyFill="1" applyBorder="1" applyAlignment="1" applyProtection="1">
      <alignment horizontal="center" vertical="center" shrinkToFit="1"/>
      <protection hidden="1"/>
    </xf>
    <xf numFmtId="0" fontId="11" fillId="4" borderId="8" xfId="1" applyFont="1" applyFill="1" applyBorder="1" applyAlignment="1" applyProtection="1">
      <alignment horizontal="center" vertical="center" shrinkToFit="1"/>
      <protection hidden="1"/>
    </xf>
    <xf numFmtId="0" fontId="11" fillId="4" borderId="9" xfId="1" applyFont="1" applyFill="1" applyBorder="1" applyAlignment="1" applyProtection="1">
      <alignment horizontal="center" vertical="center" shrinkToFit="1"/>
      <protection hidden="1"/>
    </xf>
    <xf numFmtId="0" fontId="5" fillId="0" borderId="2" xfId="0" applyFont="1" applyBorder="1" applyAlignment="1" applyProtection="1">
      <alignment horizontal="left" vertical="center" wrapText="1"/>
      <protection hidden="1"/>
    </xf>
    <xf numFmtId="0" fontId="5" fillId="0" borderId="3" xfId="0" applyFont="1" applyBorder="1" applyAlignment="1" applyProtection="1">
      <alignment horizontal="left" vertical="center" wrapText="1"/>
      <protection hidden="1"/>
    </xf>
    <xf numFmtId="0" fontId="5" fillId="0" borderId="4" xfId="0" applyFont="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7" xfId="0" applyFont="1" applyBorder="1" applyAlignment="1" applyProtection="1">
      <alignment horizontal="left" vertical="center" wrapText="1"/>
      <protection hidden="1"/>
    </xf>
    <xf numFmtId="0" fontId="5" fillId="0" borderId="8" xfId="0" applyFont="1" applyBorder="1" applyAlignment="1" applyProtection="1">
      <alignment horizontal="left" vertical="center" wrapText="1"/>
      <protection hidden="1"/>
    </xf>
    <xf numFmtId="0" fontId="5" fillId="0" borderId="9" xfId="0" applyFont="1" applyBorder="1" applyAlignment="1" applyProtection="1">
      <alignment horizontal="left" vertical="center" wrapText="1"/>
      <protection hidden="1"/>
    </xf>
    <xf numFmtId="0" fontId="0" fillId="0" borderId="7" xfId="0"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0" fillId="0" borderId="14" xfId="0" applyBorder="1" applyAlignment="1" applyProtection="1">
      <alignment horizontal="center" shrinkToFit="1"/>
      <protection locked="0"/>
    </xf>
    <xf numFmtId="0" fontId="0" fillId="0" borderId="15" xfId="0" applyBorder="1" applyAlignment="1" applyProtection="1">
      <alignment horizontal="center" shrinkToFit="1"/>
      <protection locked="0"/>
    </xf>
    <xf numFmtId="0" fontId="0" fillId="0" borderId="10" xfId="0" applyBorder="1" applyAlignment="1" applyProtection="1">
      <alignment horizontal="center" shrinkToFit="1"/>
      <protection locked="0"/>
    </xf>
    <xf numFmtId="0" fontId="12" fillId="8" borderId="2" xfId="0" applyFont="1" applyFill="1" applyBorder="1" applyAlignment="1" applyProtection="1">
      <alignment horizontal="left" vertical="center" wrapText="1"/>
      <protection hidden="1"/>
    </xf>
    <xf numFmtId="0" fontId="12" fillId="8" borderId="3" xfId="0" applyFont="1" applyFill="1" applyBorder="1" applyAlignment="1" applyProtection="1">
      <alignment horizontal="left" vertical="center" wrapText="1"/>
      <protection hidden="1"/>
    </xf>
    <xf numFmtId="0" fontId="12" fillId="8" borderId="4" xfId="0" applyFont="1" applyFill="1" applyBorder="1" applyAlignment="1" applyProtection="1">
      <alignment horizontal="left" vertical="center" wrapText="1"/>
      <protection hidden="1"/>
    </xf>
    <xf numFmtId="0" fontId="12" fillId="8" borderId="5" xfId="0" applyFont="1" applyFill="1" applyBorder="1" applyAlignment="1" applyProtection="1">
      <alignment horizontal="left" vertical="center" wrapText="1"/>
      <protection hidden="1"/>
    </xf>
    <xf numFmtId="0" fontId="12" fillId="8" borderId="0" xfId="0" applyFont="1" applyFill="1" applyAlignment="1" applyProtection="1">
      <alignment horizontal="left" vertical="center" wrapText="1"/>
      <protection hidden="1"/>
    </xf>
    <xf numFmtId="0" fontId="12" fillId="8" borderId="6" xfId="0" applyFont="1" applyFill="1" applyBorder="1" applyAlignment="1" applyProtection="1">
      <alignment horizontal="left" vertical="center" wrapText="1"/>
      <protection hidden="1"/>
    </xf>
    <xf numFmtId="0" fontId="12" fillId="8" borderId="7" xfId="0" applyFont="1" applyFill="1" applyBorder="1" applyAlignment="1" applyProtection="1">
      <alignment horizontal="left" vertical="center" wrapText="1"/>
      <protection hidden="1"/>
    </xf>
    <xf numFmtId="0" fontId="12" fillId="8" borderId="8" xfId="0" applyFont="1" applyFill="1" applyBorder="1" applyAlignment="1" applyProtection="1">
      <alignment horizontal="left" vertical="center" wrapText="1"/>
      <protection hidden="1"/>
    </xf>
    <xf numFmtId="0" fontId="12" fillId="8" borderId="9" xfId="0" applyFont="1" applyFill="1" applyBorder="1" applyAlignment="1" applyProtection="1">
      <alignment horizontal="left" vertical="center" wrapText="1"/>
      <protection hidden="1"/>
    </xf>
    <xf numFmtId="0" fontId="5" fillId="8" borderId="8" xfId="0" applyFont="1" applyFill="1" applyBorder="1" applyAlignment="1" applyProtection="1">
      <alignment horizontal="center" shrinkToFit="1"/>
      <protection hidden="1"/>
    </xf>
    <xf numFmtId="0" fontId="2" fillId="2" borderId="1" xfId="0" applyFont="1" applyFill="1" applyBorder="1" applyAlignment="1" applyProtection="1">
      <alignment horizontal="center" shrinkToFit="1"/>
      <protection hidden="1"/>
    </xf>
    <xf numFmtId="0" fontId="1" fillId="5" borderId="1" xfId="0" applyFont="1" applyFill="1" applyBorder="1" applyAlignment="1" applyProtection="1">
      <alignment horizontal="center" shrinkToFit="1"/>
      <protection hidden="1"/>
    </xf>
    <xf numFmtId="0" fontId="1" fillId="4" borderId="1" xfId="0" applyFont="1" applyFill="1" applyBorder="1" applyAlignment="1" applyProtection="1">
      <alignment horizontal="center" shrinkToFit="1"/>
      <protection hidden="1"/>
    </xf>
    <xf numFmtId="0" fontId="3" fillId="2" borderId="11" xfId="0" applyFont="1" applyFill="1" applyBorder="1" applyAlignment="1" applyProtection="1">
      <alignment horizontal="center" vertical="center" textRotation="90" shrinkToFit="1"/>
      <protection hidden="1"/>
    </xf>
    <xf numFmtId="0" fontId="3" fillId="2" borderId="12" xfId="0" applyFont="1" applyFill="1" applyBorder="1" applyAlignment="1" applyProtection="1">
      <alignment horizontal="center" vertical="center" textRotation="90" shrinkToFit="1"/>
      <protection hidden="1"/>
    </xf>
    <xf numFmtId="0" fontId="0" fillId="8" borderId="0" xfId="0" applyFill="1" applyAlignment="1" applyProtection="1">
      <alignment horizontal="center" shrinkToFit="1"/>
      <protection hidden="1"/>
    </xf>
    <xf numFmtId="0" fontId="5" fillId="8" borderId="0" xfId="0" applyFont="1" applyFill="1" applyAlignment="1" applyProtection="1">
      <alignment horizontal="center" vertical="center" shrinkToFit="1"/>
      <protection hidden="1"/>
    </xf>
    <xf numFmtId="0" fontId="5" fillId="8" borderId="15" xfId="0" applyFont="1" applyFill="1" applyBorder="1" applyAlignment="1" applyProtection="1">
      <alignment horizontal="right" vertical="center" shrinkToFit="1"/>
      <protection hidden="1"/>
    </xf>
    <xf numFmtId="166" fontId="0" fillId="0" borderId="14" xfId="0" applyNumberFormat="1" applyBorder="1" applyAlignment="1" applyProtection="1">
      <alignment horizontal="center" shrinkToFit="1"/>
      <protection locked="0"/>
    </xf>
    <xf numFmtId="166" fontId="0" fillId="0" borderId="15" xfId="0" applyNumberFormat="1" applyBorder="1" applyAlignment="1" applyProtection="1">
      <alignment horizontal="center" shrinkToFit="1"/>
      <protection locked="0"/>
    </xf>
    <xf numFmtId="166" fontId="0" fillId="0" borderId="10" xfId="0" applyNumberFormat="1" applyBorder="1" applyAlignment="1" applyProtection="1">
      <alignment horizontal="center" shrinkToFit="1"/>
      <protection locked="0"/>
    </xf>
    <xf numFmtId="0" fontId="2" fillId="8" borderId="0" xfId="0" applyFont="1" applyFill="1" applyAlignment="1" applyProtection="1">
      <alignment horizontal="center" shrinkToFit="1"/>
      <protection hidden="1"/>
    </xf>
    <xf numFmtId="0" fontId="9" fillId="3" borderId="1" xfId="0" applyFont="1" applyFill="1" applyBorder="1" applyAlignment="1" applyProtection="1">
      <alignment horizontal="center" vertical="center" textRotation="90" shrinkToFit="1"/>
      <protection hidden="1"/>
    </xf>
    <xf numFmtId="0" fontId="9" fillId="3" borderId="11" xfId="0" applyFont="1" applyFill="1" applyBorder="1" applyAlignment="1" applyProtection="1">
      <alignment horizontal="center" vertical="center" textRotation="90" shrinkToFit="1"/>
      <protection hidden="1"/>
    </xf>
    <xf numFmtId="0" fontId="9" fillId="3" borderId="2" xfId="0" applyFont="1" applyFill="1" applyBorder="1" applyAlignment="1" applyProtection="1">
      <alignment horizontal="center" shrinkToFit="1"/>
      <protection hidden="1"/>
    </xf>
    <xf numFmtId="0" fontId="9" fillId="3" borderId="3" xfId="0" applyFont="1" applyFill="1" applyBorder="1" applyAlignment="1" applyProtection="1">
      <alignment horizontal="center" shrinkToFit="1"/>
      <protection hidden="1"/>
    </xf>
    <xf numFmtId="0" fontId="9" fillId="3" borderId="4" xfId="0" applyFont="1" applyFill="1" applyBorder="1" applyAlignment="1" applyProtection="1">
      <alignment horizontal="center" shrinkToFit="1"/>
      <protection hidden="1"/>
    </xf>
    <xf numFmtId="165" fontId="0" fillId="8" borderId="14" xfId="0" applyNumberFormat="1" applyFill="1" applyBorder="1" applyAlignment="1" applyProtection="1">
      <alignment horizontal="center" shrinkToFit="1"/>
      <protection hidden="1"/>
    </xf>
    <xf numFmtId="165" fontId="0" fillId="8" borderId="15" xfId="0" applyNumberFormat="1" applyFill="1" applyBorder="1" applyAlignment="1" applyProtection="1">
      <alignment horizontal="center" shrinkToFit="1"/>
      <protection hidden="1"/>
    </xf>
    <xf numFmtId="165" fontId="0" fillId="8" borderId="10" xfId="0" applyNumberFormat="1" applyFill="1" applyBorder="1" applyAlignment="1" applyProtection="1">
      <alignment horizontal="center" shrinkToFit="1"/>
      <protection hidden="1"/>
    </xf>
    <xf numFmtId="165" fontId="0" fillId="0" borderId="3" xfId="0" applyNumberFormat="1" applyBorder="1" applyAlignment="1" applyProtection="1">
      <alignment horizontal="center" shrinkToFit="1"/>
      <protection hidden="1"/>
    </xf>
    <xf numFmtId="0" fontId="0" fillId="0" borderId="0" xfId="0" applyAlignment="1" applyProtection="1">
      <alignment horizontal="left" shrinkToFit="1"/>
      <protection hidden="1"/>
    </xf>
    <xf numFmtId="164" fontId="0" fillId="0" borderId="0" xfId="0" applyNumberFormat="1" applyAlignment="1" applyProtection="1">
      <alignment horizontal="center" shrinkToFit="1"/>
      <protection hidden="1"/>
    </xf>
    <xf numFmtId="165" fontId="0" fillId="0" borderId="0" xfId="0" applyNumberFormat="1" applyAlignment="1" applyProtection="1">
      <alignment horizontal="center" shrinkToFit="1"/>
      <protection hidden="1"/>
    </xf>
    <xf numFmtId="0" fontId="2" fillId="8" borderId="8" xfId="0" applyFont="1" applyFill="1" applyBorder="1" applyAlignment="1" applyProtection="1">
      <alignment horizontal="center" shrinkToFit="1"/>
      <protection hidden="1"/>
    </xf>
    <xf numFmtId="0" fontId="0" fillId="0" borderId="3" xfId="0" applyBorder="1" applyAlignment="1" applyProtection="1">
      <alignment horizontal="left" shrinkToFit="1"/>
      <protection hidden="1"/>
    </xf>
    <xf numFmtId="164" fontId="0" fillId="0" borderId="3" xfId="0" applyNumberFormat="1" applyBorder="1" applyAlignment="1" applyProtection="1">
      <alignment horizontal="center" shrinkToFit="1"/>
      <protection hidden="1"/>
    </xf>
    <xf numFmtId="0" fontId="16" fillId="3" borderId="2" xfId="0" applyFont="1" applyFill="1" applyBorder="1" applyAlignment="1" applyProtection="1">
      <alignment horizontal="center" vertical="center" shrinkToFit="1"/>
      <protection hidden="1"/>
    </xf>
    <xf numFmtId="0" fontId="16" fillId="3" borderId="3" xfId="0" applyFont="1" applyFill="1" applyBorder="1" applyAlignment="1" applyProtection="1">
      <alignment horizontal="center" vertical="center" shrinkToFit="1"/>
      <protection hidden="1"/>
    </xf>
    <xf numFmtId="0" fontId="16" fillId="3" borderId="4" xfId="0" applyFont="1" applyFill="1" applyBorder="1" applyAlignment="1" applyProtection="1">
      <alignment horizontal="center" vertical="center" shrinkToFit="1"/>
      <protection hidden="1"/>
    </xf>
    <xf numFmtId="0" fontId="16" fillId="3" borderId="7" xfId="0" applyFont="1" applyFill="1" applyBorder="1" applyAlignment="1" applyProtection="1">
      <alignment horizontal="center" vertical="center" shrinkToFit="1"/>
      <protection hidden="1"/>
    </xf>
    <xf numFmtId="0" fontId="16" fillId="3" borderId="8" xfId="0" applyFont="1" applyFill="1" applyBorder="1" applyAlignment="1" applyProtection="1">
      <alignment horizontal="center" vertical="center" shrinkToFit="1"/>
      <protection hidden="1"/>
    </xf>
    <xf numFmtId="0" fontId="16" fillId="3" borderId="9" xfId="0" applyFont="1" applyFill="1" applyBorder="1" applyAlignment="1" applyProtection="1">
      <alignment horizontal="center" vertical="center" shrinkToFit="1"/>
      <protection hidden="1"/>
    </xf>
    <xf numFmtId="0" fontId="15" fillId="0" borderId="2" xfId="0" applyFont="1" applyBorder="1" applyAlignment="1" applyProtection="1">
      <alignment horizontal="center" vertical="center" shrinkToFit="1"/>
      <protection hidden="1"/>
    </xf>
    <xf numFmtId="0" fontId="15" fillId="0" borderId="3" xfId="0" applyFont="1" applyBorder="1" applyAlignment="1" applyProtection="1">
      <alignment horizontal="center" vertical="center" shrinkToFit="1"/>
      <protection hidden="1"/>
    </xf>
    <xf numFmtId="0" fontId="15" fillId="0" borderId="4" xfId="0" applyFont="1" applyBorder="1" applyAlignment="1" applyProtection="1">
      <alignment horizontal="center" vertical="center" shrinkToFit="1"/>
      <protection hidden="1"/>
    </xf>
    <xf numFmtId="0" fontId="15" fillId="0" borderId="7" xfId="0" applyFont="1" applyBorder="1" applyAlignment="1" applyProtection="1">
      <alignment horizontal="center" vertical="center" shrinkToFit="1"/>
      <protection hidden="1"/>
    </xf>
    <xf numFmtId="0" fontId="15" fillId="0" borderId="8" xfId="0" applyFont="1" applyBorder="1" applyAlignment="1" applyProtection="1">
      <alignment horizontal="center" vertical="center" shrinkToFit="1"/>
      <protection hidden="1"/>
    </xf>
    <xf numFmtId="0" fontId="15" fillId="0" borderId="9" xfId="0" applyFont="1" applyBorder="1" applyAlignment="1" applyProtection="1">
      <alignment horizontal="center" vertical="center" shrinkToFit="1"/>
      <protection hidden="1"/>
    </xf>
    <xf numFmtId="0" fontId="0" fillId="0" borderId="8" xfId="0" applyBorder="1" applyAlignment="1" applyProtection="1">
      <alignment horizontal="left" shrinkToFit="1"/>
      <protection hidden="1"/>
    </xf>
    <xf numFmtId="164" fontId="0" fillId="0" borderId="8" xfId="0" applyNumberFormat="1" applyBorder="1" applyAlignment="1" applyProtection="1">
      <alignment horizontal="center" shrinkToFit="1"/>
      <protection hidden="1"/>
    </xf>
    <xf numFmtId="165" fontId="0" fillId="0" borderId="8" xfId="0" applyNumberFormat="1" applyBorder="1" applyAlignment="1" applyProtection="1">
      <alignment horizontal="center" shrinkToFit="1"/>
      <protection hidden="1"/>
    </xf>
    <xf numFmtId="0" fontId="14" fillId="0" borderId="14" xfId="0" applyFont="1" applyBorder="1" applyAlignment="1" applyProtection="1">
      <alignment horizontal="center" shrinkToFit="1"/>
      <protection locked="0"/>
    </xf>
    <xf numFmtId="0" fontId="14" fillId="0" borderId="10" xfId="0" applyFont="1" applyBorder="1" applyAlignment="1" applyProtection="1">
      <alignment horizontal="center" shrinkToFit="1"/>
      <protection locked="0"/>
    </xf>
    <xf numFmtId="0" fontId="2" fillId="8" borderId="14" xfId="0" applyFont="1" applyFill="1" applyBorder="1" applyAlignment="1" applyProtection="1">
      <alignment horizontal="center" shrinkToFit="1"/>
      <protection hidden="1"/>
    </xf>
    <xf numFmtId="0" fontId="2" fillId="8" borderId="15" xfId="0" applyFont="1" applyFill="1" applyBorder="1" applyAlignment="1" applyProtection="1">
      <alignment horizontal="center" shrinkToFit="1"/>
      <protection hidden="1"/>
    </xf>
    <xf numFmtId="0" fontId="2" fillId="8" borderId="10" xfId="0" applyFont="1" applyFill="1" applyBorder="1" applyAlignment="1" applyProtection="1">
      <alignment horizontal="center" shrinkToFit="1"/>
      <protection hidden="1"/>
    </xf>
  </cellXfs>
  <cellStyles count="2">
    <cellStyle name="Hyperlink" xfId="1" builtinId="8"/>
    <cellStyle name="Normal" xfId="0" builtinId="0"/>
  </cellStyles>
  <dxfs count="40">
    <dxf>
      <font>
        <b/>
        <i val="0"/>
        <color rgb="FF00B050"/>
      </font>
    </dxf>
    <dxf>
      <font>
        <b/>
        <i val="0"/>
        <color rgb="FF002060"/>
      </font>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1"/>
      </font>
      <fill>
        <patternFill>
          <bgColor rgb="FF92D05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FFFF00"/>
        </patternFill>
      </fill>
    </dxf>
    <dxf>
      <font>
        <b/>
        <i val="0"/>
        <color theme="1"/>
      </font>
      <fill>
        <patternFill>
          <bgColor rgb="FFFFC000"/>
        </patternFill>
      </fill>
    </dxf>
    <dxf>
      <font>
        <b/>
        <i val="0"/>
        <color theme="0"/>
      </font>
      <fill>
        <patternFill>
          <bgColor rgb="FFFF6600"/>
        </patternFill>
      </fill>
    </dxf>
    <dxf>
      <font>
        <b/>
        <i val="0"/>
        <color theme="0"/>
      </font>
      <fill>
        <patternFill>
          <bgColor rgb="FFFF0000"/>
        </patternFill>
      </fill>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92D05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1"/>
      </font>
      <fill>
        <patternFill>
          <bgColor rgb="FF92D05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1"/>
      </font>
      <fill>
        <patternFill>
          <bgColor rgb="FF92D05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0"/>
      </font>
      <fill>
        <patternFill>
          <bgColor theme="0" tint="-0.499984740745262"/>
        </patternFill>
      </fill>
      <border>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FF6600"/>
        </patternFill>
      </fill>
      <border>
        <left style="thin">
          <color auto="1"/>
        </left>
        <right style="thin">
          <color auto="1"/>
        </right>
        <top style="thin">
          <color auto="1"/>
        </top>
        <bottom style="thin">
          <color auto="1"/>
        </bottom>
      </border>
    </dxf>
    <dxf>
      <font>
        <b/>
        <i val="0"/>
        <color theme="0"/>
      </font>
      <fill>
        <patternFill>
          <bgColor rgb="FFFF0000"/>
        </patternFill>
      </fill>
      <border>
        <left style="thin">
          <color auto="1"/>
        </left>
        <right style="thin">
          <color auto="1"/>
        </right>
        <top style="thin">
          <color auto="1"/>
        </top>
        <bottom style="thin">
          <color auto="1"/>
        </bottom>
      </border>
    </dxf>
    <dxf>
      <font>
        <b/>
        <i val="0"/>
        <color rgb="FF00B050"/>
      </font>
    </dxf>
    <dxf>
      <font>
        <b/>
        <i val="0"/>
        <color rgb="FF002060"/>
      </font>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GB" sz="1200"/>
              <a:t>Number</a:t>
            </a:r>
            <a:r>
              <a:rPr lang="en-GB" sz="1200" baseline="0"/>
              <a:t> of Tasks per Day per Category</a:t>
            </a:r>
            <a:endParaRPr lang="en-GB"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'Filterable Report'!$BD$22</c:f>
              <c:strCache>
                <c:ptCount val="1"/>
                <c:pt idx="0">
                  <c:v>Critical</c:v>
                </c:pt>
              </c:strCache>
            </c:strRef>
          </c:tx>
          <c:spPr>
            <a:solidFill>
              <a:srgbClr val="FF0000"/>
            </a:solidFill>
            <a:ln>
              <a:noFill/>
            </a:ln>
            <a:effectLst/>
          </c:spPr>
          <c:invertIfNegative val="0"/>
          <c:cat>
            <c:numRef>
              <c:f>'Filterable Report'!$BC$23:$BC$29</c:f>
              <c:numCache>
                <c:formatCode>dd\ mmm\ yyyy</c:formatCode>
                <c:ptCount val="7"/>
                <c:pt idx="0">
                  <c:v>43801</c:v>
                </c:pt>
                <c:pt idx="1">
                  <c:v>43802</c:v>
                </c:pt>
                <c:pt idx="2">
                  <c:v>43803</c:v>
                </c:pt>
                <c:pt idx="3">
                  <c:v>43804</c:v>
                </c:pt>
                <c:pt idx="4">
                  <c:v>43805</c:v>
                </c:pt>
                <c:pt idx="5">
                  <c:v>43806</c:v>
                </c:pt>
                <c:pt idx="6">
                  <c:v>43807</c:v>
                </c:pt>
              </c:numCache>
            </c:numRef>
          </c:cat>
          <c:val>
            <c:numRef>
              <c:f>'Filterable Report'!$BD$23:$BD$29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9530-44E3-A251-6EFE2FCC4B8A}"/>
            </c:ext>
          </c:extLst>
        </c:ser>
        <c:ser>
          <c:idx val="1"/>
          <c:order val="1"/>
          <c:tx>
            <c:strRef>
              <c:f>'Filterable Report'!$BE$22</c:f>
              <c:strCache>
                <c:ptCount val="1"/>
                <c:pt idx="0">
                  <c:v>High</c:v>
                </c:pt>
              </c:strCache>
            </c:strRef>
          </c:tx>
          <c:spPr>
            <a:solidFill>
              <a:srgbClr val="FF6600"/>
            </a:solidFill>
            <a:ln>
              <a:noFill/>
            </a:ln>
            <a:effectLst/>
          </c:spPr>
          <c:invertIfNegative val="0"/>
          <c:cat>
            <c:numRef>
              <c:f>'Filterable Report'!$BC$23:$BC$29</c:f>
              <c:numCache>
                <c:formatCode>dd\ mmm\ yyyy</c:formatCode>
                <c:ptCount val="7"/>
                <c:pt idx="0">
                  <c:v>43801</c:v>
                </c:pt>
                <c:pt idx="1">
                  <c:v>43802</c:v>
                </c:pt>
                <c:pt idx="2">
                  <c:v>43803</c:v>
                </c:pt>
                <c:pt idx="3">
                  <c:v>43804</c:v>
                </c:pt>
                <c:pt idx="4">
                  <c:v>43805</c:v>
                </c:pt>
                <c:pt idx="5">
                  <c:v>43806</c:v>
                </c:pt>
                <c:pt idx="6">
                  <c:v>43807</c:v>
                </c:pt>
              </c:numCache>
            </c:numRef>
          </c:cat>
          <c:val>
            <c:numRef>
              <c:f>'Filterable Report'!$BE$23:$BE$29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9530-44E3-A251-6EFE2FCC4B8A}"/>
            </c:ext>
          </c:extLst>
        </c:ser>
        <c:ser>
          <c:idx val="2"/>
          <c:order val="2"/>
          <c:tx>
            <c:strRef>
              <c:f>'Filterable Report'!$BF$22</c:f>
              <c:strCache>
                <c:ptCount val="1"/>
                <c:pt idx="0">
                  <c:v>Normal</c:v>
                </c:pt>
              </c:strCache>
            </c:strRef>
          </c:tx>
          <c:spPr>
            <a:solidFill>
              <a:srgbClr val="FFC000"/>
            </a:solidFill>
            <a:ln>
              <a:noFill/>
            </a:ln>
            <a:effectLst/>
          </c:spPr>
          <c:invertIfNegative val="0"/>
          <c:cat>
            <c:numRef>
              <c:f>'Filterable Report'!$BC$23:$BC$29</c:f>
              <c:numCache>
                <c:formatCode>dd\ mmm\ yyyy</c:formatCode>
                <c:ptCount val="7"/>
                <c:pt idx="0">
                  <c:v>43801</c:v>
                </c:pt>
                <c:pt idx="1">
                  <c:v>43802</c:v>
                </c:pt>
                <c:pt idx="2">
                  <c:v>43803</c:v>
                </c:pt>
                <c:pt idx="3">
                  <c:v>43804</c:v>
                </c:pt>
                <c:pt idx="4">
                  <c:v>43805</c:v>
                </c:pt>
                <c:pt idx="5">
                  <c:v>43806</c:v>
                </c:pt>
                <c:pt idx="6">
                  <c:v>43807</c:v>
                </c:pt>
              </c:numCache>
            </c:numRef>
          </c:cat>
          <c:val>
            <c:numRef>
              <c:f>'Filterable Report'!$BF$23:$BF$29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9530-44E3-A251-6EFE2FCC4B8A}"/>
            </c:ext>
          </c:extLst>
        </c:ser>
        <c:ser>
          <c:idx val="3"/>
          <c:order val="3"/>
          <c:tx>
            <c:strRef>
              <c:f>'Filterable Report'!$BG$22</c:f>
              <c:strCache>
                <c:ptCount val="1"/>
                <c:pt idx="0">
                  <c:v>Low</c:v>
                </c:pt>
              </c:strCache>
            </c:strRef>
          </c:tx>
          <c:spPr>
            <a:solidFill>
              <a:srgbClr val="92D050"/>
            </a:solidFill>
            <a:ln>
              <a:noFill/>
            </a:ln>
            <a:effectLst/>
          </c:spPr>
          <c:invertIfNegative val="0"/>
          <c:cat>
            <c:numRef>
              <c:f>'Filterable Report'!$BC$23:$BC$29</c:f>
              <c:numCache>
                <c:formatCode>dd\ mmm\ yyyy</c:formatCode>
                <c:ptCount val="7"/>
                <c:pt idx="0">
                  <c:v>43801</c:v>
                </c:pt>
                <c:pt idx="1">
                  <c:v>43802</c:v>
                </c:pt>
                <c:pt idx="2">
                  <c:v>43803</c:v>
                </c:pt>
                <c:pt idx="3">
                  <c:v>43804</c:v>
                </c:pt>
                <c:pt idx="4">
                  <c:v>43805</c:v>
                </c:pt>
                <c:pt idx="5">
                  <c:v>43806</c:v>
                </c:pt>
                <c:pt idx="6">
                  <c:v>43807</c:v>
                </c:pt>
              </c:numCache>
            </c:numRef>
          </c:cat>
          <c:val>
            <c:numRef>
              <c:f>'Filterable Report'!$BG$23:$BG$29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9530-44E3-A251-6EFE2FCC4B8A}"/>
            </c:ext>
          </c:extLst>
        </c:ser>
        <c:ser>
          <c:idx val="4"/>
          <c:order val="4"/>
          <c:tx>
            <c:strRef>
              <c:f>'Filterable Report'!$BH$22</c:f>
              <c:strCache>
                <c:ptCount val="1"/>
                <c:pt idx="0">
                  <c:v>None</c:v>
                </c:pt>
              </c:strCache>
            </c:strRef>
          </c:tx>
          <c:spPr>
            <a:solidFill>
              <a:srgbClr val="00B050"/>
            </a:solidFill>
            <a:ln>
              <a:noFill/>
            </a:ln>
            <a:effectLst/>
          </c:spPr>
          <c:invertIfNegative val="0"/>
          <c:cat>
            <c:numRef>
              <c:f>'Filterable Report'!$BC$23:$BC$29</c:f>
              <c:numCache>
                <c:formatCode>dd\ mmm\ yyyy</c:formatCode>
                <c:ptCount val="7"/>
                <c:pt idx="0">
                  <c:v>43801</c:v>
                </c:pt>
                <c:pt idx="1">
                  <c:v>43802</c:v>
                </c:pt>
                <c:pt idx="2">
                  <c:v>43803</c:v>
                </c:pt>
                <c:pt idx="3">
                  <c:v>43804</c:v>
                </c:pt>
                <c:pt idx="4">
                  <c:v>43805</c:v>
                </c:pt>
                <c:pt idx="5">
                  <c:v>43806</c:v>
                </c:pt>
                <c:pt idx="6">
                  <c:v>43807</c:v>
                </c:pt>
              </c:numCache>
            </c:numRef>
          </c:cat>
          <c:val>
            <c:numRef>
              <c:f>'Filterable Report'!$BH$23:$BH$29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9530-44E3-A251-6EFE2FCC4B8A}"/>
            </c:ext>
          </c:extLst>
        </c:ser>
        <c:dLbls>
          <c:showLegendKey val="0"/>
          <c:showVal val="0"/>
          <c:showCatName val="0"/>
          <c:showSerName val="0"/>
          <c:showPercent val="0"/>
          <c:showBubbleSize val="0"/>
        </c:dLbls>
        <c:gapWidth val="150"/>
        <c:overlap val="100"/>
        <c:axId val="319381352"/>
        <c:axId val="319378728"/>
      </c:barChart>
      <c:dateAx>
        <c:axId val="319381352"/>
        <c:scaling>
          <c:orientation val="minMax"/>
        </c:scaling>
        <c:delete val="0"/>
        <c:axPos val="b"/>
        <c:numFmt formatCode="dd\ 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9378728"/>
        <c:crosses val="autoZero"/>
        <c:auto val="1"/>
        <c:lblOffset val="100"/>
        <c:baseTimeUnit val="days"/>
      </c:dateAx>
      <c:valAx>
        <c:axId val="3193787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193813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staff-task-schedule/?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6.jpeg"/><Relationship Id="rId1" Type="http://schemas.openxmlformats.org/officeDocument/2006/relationships/hyperlink" Target="https://spreadsheetsolutions.biz/basic-spreadsheet-range/%3e10090"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698E051C-D34A-497D-8584-7B693A8658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40</xdr:row>
      <xdr:rowOff>95251</xdr:rowOff>
    </xdr:from>
    <xdr:to>
      <xdr:col>44</xdr:col>
      <xdr:colOff>152400</xdr:colOff>
      <xdr:row>46</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5D1A410C-6A9C-4DE6-8AA0-90395F0948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48</xdr:row>
      <xdr:rowOff>178948</xdr:rowOff>
    </xdr:from>
    <xdr:to>
      <xdr:col>44</xdr:col>
      <xdr:colOff>161924</xdr:colOff>
      <xdr:row>51</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33F807D1-47BE-414F-9CAE-A9A986613FED}"/>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40</xdr:row>
      <xdr:rowOff>76201</xdr:rowOff>
    </xdr:from>
    <xdr:to>
      <xdr:col>21</xdr:col>
      <xdr:colOff>145771</xdr:colOff>
      <xdr:row>46</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D7ED9201-5F48-46CC-9CB8-DBA9548B4BB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48</xdr:row>
      <xdr:rowOff>142875</xdr:rowOff>
    </xdr:from>
    <xdr:to>
      <xdr:col>22</xdr:col>
      <xdr:colOff>0</xdr:colOff>
      <xdr:row>51</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7176665C-E37B-4A4B-B8CF-D0478FC8696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92868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85725</xdr:colOff>
      <xdr:row>20</xdr:row>
      <xdr:rowOff>66675</xdr:rowOff>
    </xdr:from>
    <xdr:ext cx="3367845" cy="405432"/>
    <xdr:sp macro="" textlink="">
      <xdr:nvSpPr>
        <xdr:cNvPr id="2" name="TextBox 1">
          <a:extLst>
            <a:ext uri="{FF2B5EF4-FFF2-40B4-BE49-F238E27FC236}">
              <a16:creationId xmlns:a16="http://schemas.microsoft.com/office/drawing/2014/main" id="{CD46EB34-B947-4849-BD41-4F791AD9B3F3}"/>
            </a:ext>
          </a:extLst>
        </xdr:cNvPr>
        <xdr:cNvSpPr txBox="1"/>
      </xdr:nvSpPr>
      <xdr:spPr>
        <a:xfrm>
          <a:off x="276225" y="3876675"/>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a:t>
          </a:r>
          <a:r>
            <a:rPr lang="en-GB" sz="2000" b="1" baseline="0"/>
            <a:t> VERSION</a:t>
          </a:r>
          <a:endParaRPr lang="en-GB" sz="2000" b="1"/>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1</xdr:colOff>
      <xdr:row>36</xdr:row>
      <xdr:rowOff>0</xdr:rowOff>
    </xdr:from>
    <xdr:to>
      <xdr:col>15</xdr:col>
      <xdr:colOff>43637</xdr:colOff>
      <xdr:row>40</xdr:row>
      <xdr:rowOff>9525</xdr:rowOff>
    </xdr:to>
    <xdr:pic>
      <xdr:nvPicPr>
        <xdr:cNvPr id="2" name="Picture 1">
          <a:hlinkClick xmlns:r="http://schemas.openxmlformats.org/officeDocument/2006/relationships" r:id="rId1"/>
          <a:extLst>
            <a:ext uri="{FF2B5EF4-FFF2-40B4-BE49-F238E27FC236}">
              <a16:creationId xmlns:a16="http://schemas.microsoft.com/office/drawing/2014/main" id="{C785EF44-5141-4179-A1BF-BA6F7AF629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1" y="6858000"/>
          <a:ext cx="2520136" cy="771525"/>
        </a:xfrm>
        <a:prstGeom prst="rect">
          <a:avLst/>
        </a:prstGeom>
      </xdr:spPr>
    </xdr:pic>
    <xdr:clientData/>
  </xdr:twoCellAnchor>
  <xdr:twoCellAnchor>
    <xdr:from>
      <xdr:col>16</xdr:col>
      <xdr:colOff>0</xdr:colOff>
      <xdr:row>21</xdr:row>
      <xdr:rowOff>0</xdr:rowOff>
    </xdr:from>
    <xdr:to>
      <xdr:col>45</xdr:col>
      <xdr:colOff>0</xdr:colOff>
      <xdr:row>32</xdr:row>
      <xdr:rowOff>0</xdr:rowOff>
    </xdr:to>
    <xdr:graphicFrame macro="">
      <xdr:nvGraphicFramePr>
        <xdr:cNvPr id="3" name="Chart 2">
          <a:extLst>
            <a:ext uri="{FF2B5EF4-FFF2-40B4-BE49-F238E27FC236}">
              <a16:creationId xmlns:a16="http://schemas.microsoft.com/office/drawing/2014/main" id="{0D0391F6-F42F-426A-B0D9-62957CD8BA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KoIYyIgnne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25D58-1BFF-4683-8DED-CAC647EBED35}">
  <sheetPr>
    <tabColor theme="1"/>
  </sheetPr>
  <dimension ref="A1:BQ55"/>
  <sheetViews>
    <sheetView tabSelected="1" zoomScaleNormal="100" workbookViewId="0"/>
  </sheetViews>
  <sheetFormatPr defaultColWidth="0" defaultRowHeight="15" customHeight="1" zeroHeight="1" x14ac:dyDescent="0.25"/>
  <cols>
    <col min="1" max="46" width="2.85546875" style="1" customWidth="1"/>
    <col min="47" max="68" width="2.85546875" style="1" hidden="1" customWidth="1"/>
    <col min="69" max="69" width="14.28515625" style="1" hidden="1" customWidth="1"/>
    <col min="70" max="16384" width="2.85546875" style="1" hidden="1"/>
  </cols>
  <sheetData>
    <row r="1" spans="1:46" ht="15" customHeight="1" x14ac:dyDescent="0.2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row>
    <row r="2" spans="1:46" ht="15" customHeight="1" x14ac:dyDescent="0.25">
      <c r="A2" s="28"/>
      <c r="B2" s="103" t="s">
        <v>83</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5"/>
      <c r="AT2" s="28"/>
    </row>
    <row r="3" spans="1:46" ht="15" customHeight="1" x14ac:dyDescent="0.25">
      <c r="A3" s="28"/>
      <c r="B3" s="106"/>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8"/>
      <c r="AT3" s="28"/>
    </row>
    <row r="4" spans="1:46" ht="15" customHeight="1" x14ac:dyDescent="0.25">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row>
    <row r="5" spans="1:46" ht="15" customHeight="1" x14ac:dyDescent="0.25">
      <c r="A5" s="28"/>
      <c r="B5" s="109" t="s">
        <v>35</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1"/>
      <c r="AT5" s="28"/>
    </row>
    <row r="6" spans="1:46" ht="15" customHeight="1" x14ac:dyDescent="0.25">
      <c r="A6" s="28"/>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row>
    <row r="7" spans="1:46" ht="15" customHeight="1" x14ac:dyDescent="0.25">
      <c r="A7" s="28"/>
      <c r="B7" s="112" t="s">
        <v>36</v>
      </c>
      <c r="C7" s="113"/>
      <c r="D7" s="113"/>
      <c r="E7" s="113"/>
      <c r="F7" s="113"/>
      <c r="G7" s="114"/>
      <c r="H7" s="115" t="s">
        <v>37</v>
      </c>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7"/>
      <c r="AT7" s="28"/>
    </row>
    <row r="8" spans="1:46" ht="15" customHeight="1" x14ac:dyDescent="0.25">
      <c r="A8" s="28"/>
      <c r="B8" s="109" t="s">
        <v>81</v>
      </c>
      <c r="C8" s="110"/>
      <c r="D8" s="110"/>
      <c r="E8" s="110"/>
      <c r="F8" s="110"/>
      <c r="G8" s="111"/>
      <c r="H8" s="115" t="s">
        <v>38</v>
      </c>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7"/>
      <c r="AT8" s="28"/>
    </row>
    <row r="9" spans="1:46" ht="15" customHeight="1" x14ac:dyDescent="0.25">
      <c r="A9" s="28"/>
      <c r="B9" s="115" t="s">
        <v>39</v>
      </c>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7"/>
      <c r="AT9" s="28"/>
    </row>
    <row r="10" spans="1:46" ht="15" customHeight="1" x14ac:dyDescent="0.25">
      <c r="A10" s="28"/>
      <c r="B10" s="115" t="s">
        <v>40</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7"/>
      <c r="AT10" s="28"/>
    </row>
    <row r="11" spans="1:46" ht="15" customHeight="1" x14ac:dyDescent="0.25">
      <c r="A11" s="28"/>
      <c r="B11" s="115" t="s">
        <v>41</v>
      </c>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7"/>
      <c r="AT11" s="28"/>
    </row>
    <row r="12" spans="1:46" ht="15" customHeight="1" x14ac:dyDescent="0.25">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row>
    <row r="13" spans="1:46" ht="15" customHeight="1" x14ac:dyDescent="0.25">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row>
    <row r="14" spans="1:46" ht="15" customHeight="1" x14ac:dyDescent="0.25">
      <c r="A14" s="28"/>
      <c r="B14" s="109" t="s">
        <v>42</v>
      </c>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1"/>
      <c r="AT14" s="28"/>
    </row>
    <row r="15" spans="1:46" ht="15" customHeight="1" x14ac:dyDescent="0.25">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row>
    <row r="16" spans="1:46" ht="15" customHeight="1" x14ac:dyDescent="0.25">
      <c r="A16" s="28"/>
      <c r="B16" s="118" t="s">
        <v>43</v>
      </c>
      <c r="C16" s="119"/>
      <c r="D16" s="119"/>
      <c r="E16" s="119"/>
      <c r="F16" s="119"/>
      <c r="G16" s="120"/>
      <c r="H16" s="121" t="s">
        <v>82</v>
      </c>
      <c r="I16" s="122"/>
      <c r="J16" s="122"/>
      <c r="K16" s="122"/>
      <c r="L16" s="122"/>
      <c r="M16" s="122"/>
      <c r="N16" s="122"/>
      <c r="O16" s="122"/>
      <c r="P16" s="122"/>
      <c r="Q16" s="123"/>
      <c r="R16" s="28"/>
      <c r="S16" s="28"/>
      <c r="T16" s="102" t="s">
        <v>11</v>
      </c>
      <c r="U16" s="102"/>
      <c r="V16" s="102"/>
      <c r="W16" s="102"/>
      <c r="X16" s="102"/>
      <c r="Y16" s="102"/>
      <c r="Z16" s="28"/>
      <c r="AA16" s="28"/>
      <c r="AB16" s="28"/>
      <c r="AC16" s="28"/>
      <c r="AD16" s="28"/>
      <c r="AE16" s="28"/>
      <c r="AF16" s="28"/>
      <c r="AG16" s="28"/>
      <c r="AH16" s="28"/>
      <c r="AI16" s="28"/>
      <c r="AJ16" s="28"/>
      <c r="AK16" s="28"/>
      <c r="AL16" s="28"/>
      <c r="AM16" s="28"/>
      <c r="AN16" s="102" t="s">
        <v>13</v>
      </c>
      <c r="AO16" s="102"/>
      <c r="AP16" s="102"/>
      <c r="AQ16" s="102"/>
      <c r="AR16" s="102"/>
      <c r="AS16" s="102"/>
      <c r="AT16" s="28"/>
    </row>
    <row r="17" spans="1:69" ht="15" customHeight="1" x14ac:dyDescent="0.25">
      <c r="A17" s="28"/>
      <c r="B17" s="28"/>
      <c r="C17" s="28"/>
      <c r="D17" s="28"/>
      <c r="E17" s="28"/>
      <c r="F17" s="28"/>
      <c r="G17" s="28"/>
      <c r="H17" s="28"/>
      <c r="I17" s="28"/>
      <c r="J17" s="28"/>
      <c r="K17" s="28"/>
      <c r="L17" s="28"/>
      <c r="M17" s="28"/>
      <c r="N17" s="28"/>
      <c r="O17" s="28"/>
      <c r="P17" s="28"/>
      <c r="Q17" s="28"/>
      <c r="R17" s="28"/>
      <c r="S17" s="28"/>
      <c r="T17" s="93" t="s">
        <v>12</v>
      </c>
      <c r="U17" s="94"/>
      <c r="V17" s="94"/>
      <c r="W17" s="94"/>
      <c r="X17" s="94"/>
      <c r="Y17" s="95"/>
      <c r="Z17" s="28"/>
      <c r="AA17" s="155" t="s">
        <v>77</v>
      </c>
      <c r="AB17" s="156"/>
      <c r="AC17" s="156"/>
      <c r="AD17" s="156"/>
      <c r="AE17" s="157"/>
      <c r="AF17" s="28"/>
      <c r="AG17" s="28"/>
      <c r="AH17" s="155" t="s">
        <v>78</v>
      </c>
      <c r="AI17" s="156"/>
      <c r="AJ17" s="156"/>
      <c r="AK17" s="156"/>
      <c r="AL17" s="157"/>
      <c r="AM17" s="28"/>
      <c r="AN17" s="93" t="s">
        <v>14</v>
      </c>
      <c r="AO17" s="94"/>
      <c r="AP17" s="94"/>
      <c r="AQ17" s="94"/>
      <c r="AR17" s="94"/>
      <c r="AS17" s="95"/>
      <c r="AT17" s="28"/>
    </row>
    <row r="18" spans="1:69" ht="15" customHeight="1" x14ac:dyDescent="0.25">
      <c r="A18" s="28"/>
      <c r="B18" s="131" t="s">
        <v>44</v>
      </c>
      <c r="C18" s="132"/>
      <c r="D18" s="132"/>
      <c r="E18" s="132"/>
      <c r="F18" s="132"/>
      <c r="G18" s="132"/>
      <c r="H18" s="132"/>
      <c r="I18" s="132"/>
      <c r="J18" s="132"/>
      <c r="K18" s="132"/>
      <c r="L18" s="132"/>
      <c r="M18" s="132"/>
      <c r="N18" s="132"/>
      <c r="O18" s="132"/>
      <c r="P18" s="132"/>
      <c r="Q18" s="133"/>
      <c r="R18" s="28"/>
      <c r="S18" s="28"/>
      <c r="T18" s="96" t="s">
        <v>84</v>
      </c>
      <c r="U18" s="97"/>
      <c r="V18" s="97"/>
      <c r="W18" s="97"/>
      <c r="X18" s="97"/>
      <c r="Y18" s="98"/>
      <c r="Z18" s="28"/>
      <c r="AA18" s="158"/>
      <c r="AB18" s="159"/>
      <c r="AC18" s="159"/>
      <c r="AD18" s="159"/>
      <c r="AE18" s="160"/>
      <c r="AF18" s="28"/>
      <c r="AG18" s="28"/>
      <c r="AH18" s="158"/>
      <c r="AI18" s="159"/>
      <c r="AJ18" s="159"/>
      <c r="AK18" s="159"/>
      <c r="AL18" s="160"/>
      <c r="AM18" s="28"/>
      <c r="AN18" s="96" t="s">
        <v>89</v>
      </c>
      <c r="AO18" s="97"/>
      <c r="AP18" s="97"/>
      <c r="AQ18" s="97"/>
      <c r="AR18" s="97"/>
      <c r="AS18" s="98"/>
      <c r="AT18" s="28"/>
      <c r="AW18" s="14" t="str">
        <f>IF($T18="", "", IF(COUNTIF($T$18:$T$37, $T18)&gt;1, "X", ""))</f>
        <v/>
      </c>
      <c r="AY18" s="14" t="str">
        <f>IF($AN18="", "", IF(COUNTIF($AN$18:$AN$27, $AN18)&gt;1, "X", ""))</f>
        <v/>
      </c>
      <c r="BQ18" s="14" t="s">
        <v>2</v>
      </c>
    </row>
    <row r="19" spans="1:69" ht="15" customHeight="1" x14ac:dyDescent="0.25">
      <c r="A19" s="28"/>
      <c r="B19" s="134"/>
      <c r="C19" s="135"/>
      <c r="D19" s="135"/>
      <c r="E19" s="135"/>
      <c r="F19" s="135"/>
      <c r="G19" s="135"/>
      <c r="H19" s="135"/>
      <c r="I19" s="135"/>
      <c r="J19" s="135"/>
      <c r="K19" s="135"/>
      <c r="L19" s="135"/>
      <c r="M19" s="135"/>
      <c r="N19" s="135"/>
      <c r="O19" s="135"/>
      <c r="P19" s="135"/>
      <c r="Q19" s="136"/>
      <c r="R19" s="28"/>
      <c r="S19" s="28"/>
      <c r="T19" s="99" t="s">
        <v>85</v>
      </c>
      <c r="U19" s="100"/>
      <c r="V19" s="100"/>
      <c r="W19" s="100"/>
      <c r="X19" s="100"/>
      <c r="Y19" s="101"/>
      <c r="Z19" s="28"/>
      <c r="AA19" s="158"/>
      <c r="AB19" s="159"/>
      <c r="AC19" s="159"/>
      <c r="AD19" s="159"/>
      <c r="AE19" s="160"/>
      <c r="AF19" s="28"/>
      <c r="AG19" s="28"/>
      <c r="AH19" s="158"/>
      <c r="AI19" s="159"/>
      <c r="AJ19" s="159"/>
      <c r="AK19" s="159"/>
      <c r="AL19" s="160"/>
      <c r="AM19" s="28"/>
      <c r="AN19" s="99" t="s">
        <v>90</v>
      </c>
      <c r="AO19" s="100"/>
      <c r="AP19" s="100"/>
      <c r="AQ19" s="100"/>
      <c r="AR19" s="100"/>
      <c r="AS19" s="101"/>
      <c r="AT19" s="28"/>
      <c r="AW19" s="22" t="str">
        <f t="shared" ref="AW19:AW37" si="0">IF($T19="", "", IF(COUNTIF($T$18:$T$37, $T19)&gt;1, "X", ""))</f>
        <v/>
      </c>
      <c r="AY19" s="22" t="str">
        <f t="shared" ref="AY19:AY27" si="1">IF($AN19="", "", IF(COUNTIF($AN$18:$AN$27, $AN19)&gt;1, "X", ""))</f>
        <v/>
      </c>
      <c r="BQ19" s="15" t="s">
        <v>16</v>
      </c>
    </row>
    <row r="20" spans="1:69" ht="15" customHeight="1" x14ac:dyDescent="0.25">
      <c r="A20" s="28"/>
      <c r="B20" s="137"/>
      <c r="C20" s="138"/>
      <c r="D20" s="138"/>
      <c r="E20" s="138"/>
      <c r="F20" s="138"/>
      <c r="G20" s="138"/>
      <c r="H20" s="138"/>
      <c r="I20" s="138"/>
      <c r="J20" s="138"/>
      <c r="K20" s="138"/>
      <c r="L20" s="138"/>
      <c r="M20" s="138"/>
      <c r="N20" s="138"/>
      <c r="O20" s="138"/>
      <c r="P20" s="138"/>
      <c r="Q20" s="139"/>
      <c r="R20" s="28"/>
      <c r="S20" s="28"/>
      <c r="T20" s="99" t="s">
        <v>86</v>
      </c>
      <c r="U20" s="100"/>
      <c r="V20" s="100"/>
      <c r="W20" s="100"/>
      <c r="X20" s="100"/>
      <c r="Y20" s="101"/>
      <c r="Z20" s="28"/>
      <c r="AA20" s="158"/>
      <c r="AB20" s="159"/>
      <c r="AC20" s="159"/>
      <c r="AD20" s="159"/>
      <c r="AE20" s="160"/>
      <c r="AF20" s="28"/>
      <c r="AG20" s="28"/>
      <c r="AH20" s="158"/>
      <c r="AI20" s="159"/>
      <c r="AJ20" s="159"/>
      <c r="AK20" s="159"/>
      <c r="AL20" s="160"/>
      <c r="AM20" s="28"/>
      <c r="AN20" s="99"/>
      <c r="AO20" s="100"/>
      <c r="AP20" s="100"/>
      <c r="AQ20" s="100"/>
      <c r="AR20" s="100"/>
      <c r="AS20" s="101"/>
      <c r="AT20" s="28"/>
      <c r="AW20" s="22" t="str">
        <f t="shared" si="0"/>
        <v/>
      </c>
      <c r="AY20" s="22" t="str">
        <f t="shared" si="1"/>
        <v/>
      </c>
    </row>
    <row r="21" spans="1:69" ht="15" customHeight="1" x14ac:dyDescent="0.25">
      <c r="A21" s="28"/>
      <c r="B21" s="28"/>
      <c r="C21" s="28"/>
      <c r="D21" s="28"/>
      <c r="E21" s="28"/>
      <c r="F21" s="28"/>
      <c r="G21" s="28"/>
      <c r="H21" s="28"/>
      <c r="I21" s="28"/>
      <c r="J21" s="28"/>
      <c r="K21" s="28"/>
      <c r="L21" s="28"/>
      <c r="M21" s="28"/>
      <c r="N21" s="28"/>
      <c r="O21" s="28"/>
      <c r="P21" s="28"/>
      <c r="Q21" s="28"/>
      <c r="R21" s="28"/>
      <c r="S21" s="28"/>
      <c r="T21" s="99" t="s">
        <v>87</v>
      </c>
      <c r="U21" s="100"/>
      <c r="V21" s="100"/>
      <c r="W21" s="100"/>
      <c r="X21" s="100"/>
      <c r="Y21" s="101"/>
      <c r="Z21" s="28"/>
      <c r="AA21" s="158"/>
      <c r="AB21" s="159"/>
      <c r="AC21" s="159"/>
      <c r="AD21" s="159"/>
      <c r="AE21" s="160"/>
      <c r="AF21" s="28"/>
      <c r="AG21" s="28"/>
      <c r="AH21" s="158"/>
      <c r="AI21" s="159"/>
      <c r="AJ21" s="159"/>
      <c r="AK21" s="159"/>
      <c r="AL21" s="160"/>
      <c r="AM21" s="28"/>
      <c r="AN21" s="99"/>
      <c r="AO21" s="100"/>
      <c r="AP21" s="100"/>
      <c r="AQ21" s="100"/>
      <c r="AR21" s="100"/>
      <c r="AS21" s="101"/>
      <c r="AT21" s="28"/>
      <c r="AW21" s="22" t="str">
        <f t="shared" si="0"/>
        <v/>
      </c>
      <c r="AY21" s="22" t="str">
        <f t="shared" si="1"/>
        <v/>
      </c>
    </row>
    <row r="22" spans="1:69" ht="15" customHeight="1" x14ac:dyDescent="0.25">
      <c r="A22" s="28"/>
      <c r="B22" s="28"/>
      <c r="C22" s="28"/>
      <c r="D22" s="28"/>
      <c r="E22" s="28"/>
      <c r="F22" s="28"/>
      <c r="G22" s="28"/>
      <c r="H22" s="28"/>
      <c r="I22" s="28"/>
      <c r="J22" s="28"/>
      <c r="K22" s="28"/>
      <c r="L22" s="28"/>
      <c r="M22" s="28"/>
      <c r="N22" s="28"/>
      <c r="O22" s="28"/>
      <c r="P22" s="28"/>
      <c r="Q22" s="28"/>
      <c r="R22" s="28"/>
      <c r="S22" s="28"/>
      <c r="T22" s="99" t="s">
        <v>88</v>
      </c>
      <c r="U22" s="100"/>
      <c r="V22" s="100"/>
      <c r="W22" s="100"/>
      <c r="X22" s="100"/>
      <c r="Y22" s="101"/>
      <c r="Z22" s="28"/>
      <c r="AA22" s="158"/>
      <c r="AB22" s="159"/>
      <c r="AC22" s="159"/>
      <c r="AD22" s="159"/>
      <c r="AE22" s="160"/>
      <c r="AF22" s="28"/>
      <c r="AG22" s="28"/>
      <c r="AH22" s="158"/>
      <c r="AI22" s="159"/>
      <c r="AJ22" s="159"/>
      <c r="AK22" s="159"/>
      <c r="AL22" s="160"/>
      <c r="AM22" s="28"/>
      <c r="AN22" s="99"/>
      <c r="AO22" s="100"/>
      <c r="AP22" s="100"/>
      <c r="AQ22" s="100"/>
      <c r="AR22" s="100"/>
      <c r="AS22" s="101"/>
      <c r="AT22" s="28"/>
      <c r="AW22" s="22" t="str">
        <f t="shared" si="0"/>
        <v/>
      </c>
      <c r="AY22" s="22" t="str">
        <f t="shared" si="1"/>
        <v/>
      </c>
    </row>
    <row r="23" spans="1:69" ht="15" customHeight="1" x14ac:dyDescent="0.25">
      <c r="A23" s="28"/>
      <c r="B23" s="118" t="s">
        <v>45</v>
      </c>
      <c r="C23" s="119"/>
      <c r="D23" s="119"/>
      <c r="E23" s="119"/>
      <c r="F23" s="119"/>
      <c r="G23" s="119"/>
      <c r="H23" s="119"/>
      <c r="I23" s="119"/>
      <c r="J23" s="119"/>
      <c r="K23" s="119"/>
      <c r="L23" s="119"/>
      <c r="M23" s="119"/>
      <c r="N23" s="119"/>
      <c r="O23" s="119"/>
      <c r="P23" s="119"/>
      <c r="Q23" s="120"/>
      <c r="R23" s="28"/>
      <c r="S23" s="28"/>
      <c r="T23" s="99"/>
      <c r="U23" s="100"/>
      <c r="V23" s="100"/>
      <c r="W23" s="100"/>
      <c r="X23" s="100"/>
      <c r="Y23" s="101"/>
      <c r="Z23" s="28"/>
      <c r="AA23" s="158"/>
      <c r="AB23" s="159"/>
      <c r="AC23" s="159"/>
      <c r="AD23" s="159"/>
      <c r="AE23" s="160"/>
      <c r="AF23" s="28"/>
      <c r="AG23" s="28"/>
      <c r="AH23" s="158"/>
      <c r="AI23" s="159"/>
      <c r="AJ23" s="159"/>
      <c r="AK23" s="159"/>
      <c r="AL23" s="160"/>
      <c r="AM23" s="28"/>
      <c r="AN23" s="99"/>
      <c r="AO23" s="100"/>
      <c r="AP23" s="100"/>
      <c r="AQ23" s="100"/>
      <c r="AR23" s="100"/>
      <c r="AS23" s="101"/>
      <c r="AT23" s="28"/>
      <c r="AW23" s="22" t="str">
        <f t="shared" si="0"/>
        <v/>
      </c>
      <c r="AY23" s="22" t="str">
        <f t="shared" si="1"/>
        <v/>
      </c>
    </row>
    <row r="24" spans="1:69" ht="15" customHeight="1" x14ac:dyDescent="0.25">
      <c r="A24" s="28"/>
      <c r="B24" s="140"/>
      <c r="C24" s="141"/>
      <c r="D24" s="141"/>
      <c r="E24" s="141"/>
      <c r="F24" s="141"/>
      <c r="G24" s="141"/>
      <c r="H24" s="141"/>
      <c r="I24" s="141"/>
      <c r="J24" s="141"/>
      <c r="K24" s="141"/>
      <c r="L24" s="141"/>
      <c r="M24" s="141"/>
      <c r="N24" s="141"/>
      <c r="O24" s="141"/>
      <c r="P24" s="141"/>
      <c r="Q24" s="142"/>
      <c r="R24" s="28"/>
      <c r="S24" s="28"/>
      <c r="T24" s="99"/>
      <c r="U24" s="100"/>
      <c r="V24" s="100"/>
      <c r="W24" s="100"/>
      <c r="X24" s="100"/>
      <c r="Y24" s="101"/>
      <c r="Z24" s="28"/>
      <c r="AA24" s="158"/>
      <c r="AB24" s="159"/>
      <c r="AC24" s="159"/>
      <c r="AD24" s="159"/>
      <c r="AE24" s="160"/>
      <c r="AF24" s="28"/>
      <c r="AG24" s="28"/>
      <c r="AH24" s="158"/>
      <c r="AI24" s="159"/>
      <c r="AJ24" s="159"/>
      <c r="AK24" s="159"/>
      <c r="AL24" s="160"/>
      <c r="AM24" s="28"/>
      <c r="AN24" s="99"/>
      <c r="AO24" s="100"/>
      <c r="AP24" s="100"/>
      <c r="AQ24" s="100"/>
      <c r="AR24" s="100"/>
      <c r="AS24" s="101"/>
      <c r="AT24" s="28"/>
      <c r="AW24" s="22" t="str">
        <f t="shared" si="0"/>
        <v/>
      </c>
      <c r="AY24" s="22" t="str">
        <f t="shared" si="1"/>
        <v/>
      </c>
    </row>
    <row r="25" spans="1:69" ht="15" customHeight="1" x14ac:dyDescent="0.25">
      <c r="A25" s="28"/>
      <c r="B25" s="143"/>
      <c r="C25" s="144"/>
      <c r="D25" s="144"/>
      <c r="E25" s="144"/>
      <c r="F25" s="144"/>
      <c r="G25" s="144"/>
      <c r="H25" s="144"/>
      <c r="I25" s="144"/>
      <c r="J25" s="144"/>
      <c r="K25" s="144"/>
      <c r="L25" s="144"/>
      <c r="M25" s="144"/>
      <c r="N25" s="144"/>
      <c r="O25" s="144"/>
      <c r="P25" s="144"/>
      <c r="Q25" s="145"/>
      <c r="R25" s="28"/>
      <c r="S25" s="28"/>
      <c r="T25" s="99"/>
      <c r="U25" s="100"/>
      <c r="V25" s="100"/>
      <c r="W25" s="100"/>
      <c r="X25" s="100"/>
      <c r="Y25" s="101"/>
      <c r="Z25" s="28"/>
      <c r="AA25" s="158"/>
      <c r="AB25" s="159"/>
      <c r="AC25" s="159"/>
      <c r="AD25" s="159"/>
      <c r="AE25" s="160"/>
      <c r="AF25" s="28"/>
      <c r="AG25" s="28"/>
      <c r="AH25" s="158"/>
      <c r="AI25" s="159"/>
      <c r="AJ25" s="159"/>
      <c r="AK25" s="159"/>
      <c r="AL25" s="160"/>
      <c r="AM25" s="28"/>
      <c r="AN25" s="99"/>
      <c r="AO25" s="100"/>
      <c r="AP25" s="100"/>
      <c r="AQ25" s="100"/>
      <c r="AR25" s="100"/>
      <c r="AS25" s="101"/>
      <c r="AT25" s="28"/>
      <c r="AW25" s="22" t="str">
        <f t="shared" si="0"/>
        <v/>
      </c>
      <c r="AY25" s="22" t="str">
        <f t="shared" si="1"/>
        <v/>
      </c>
    </row>
    <row r="26" spans="1:69" ht="15" customHeight="1" x14ac:dyDescent="0.25">
      <c r="A26" s="28"/>
      <c r="B26" s="143"/>
      <c r="C26" s="144"/>
      <c r="D26" s="144"/>
      <c r="E26" s="144"/>
      <c r="F26" s="144"/>
      <c r="G26" s="144"/>
      <c r="H26" s="144"/>
      <c r="I26" s="144"/>
      <c r="J26" s="144"/>
      <c r="K26" s="144"/>
      <c r="L26" s="144"/>
      <c r="M26" s="144"/>
      <c r="N26" s="144"/>
      <c r="O26" s="144"/>
      <c r="P26" s="144"/>
      <c r="Q26" s="145"/>
      <c r="R26" s="28"/>
      <c r="S26" s="28"/>
      <c r="T26" s="99"/>
      <c r="U26" s="100"/>
      <c r="V26" s="100"/>
      <c r="W26" s="100"/>
      <c r="X26" s="100"/>
      <c r="Y26" s="101"/>
      <c r="Z26" s="28"/>
      <c r="AA26" s="158"/>
      <c r="AB26" s="159"/>
      <c r="AC26" s="159"/>
      <c r="AD26" s="159"/>
      <c r="AE26" s="160"/>
      <c r="AF26" s="28"/>
      <c r="AG26" s="28"/>
      <c r="AH26" s="158"/>
      <c r="AI26" s="159"/>
      <c r="AJ26" s="159"/>
      <c r="AK26" s="159"/>
      <c r="AL26" s="160"/>
      <c r="AM26" s="28"/>
      <c r="AN26" s="99"/>
      <c r="AO26" s="100"/>
      <c r="AP26" s="100"/>
      <c r="AQ26" s="100"/>
      <c r="AR26" s="100"/>
      <c r="AS26" s="101"/>
      <c r="AT26" s="28"/>
      <c r="AW26" s="22" t="str">
        <f t="shared" si="0"/>
        <v/>
      </c>
      <c r="AY26" s="22" t="str">
        <f t="shared" si="1"/>
        <v/>
      </c>
    </row>
    <row r="27" spans="1:69" ht="15" customHeight="1" x14ac:dyDescent="0.25">
      <c r="A27" s="28"/>
      <c r="B27" s="143"/>
      <c r="C27" s="144"/>
      <c r="D27" s="144"/>
      <c r="E27" s="144"/>
      <c r="F27" s="144"/>
      <c r="G27" s="144"/>
      <c r="H27" s="144"/>
      <c r="I27" s="144"/>
      <c r="J27" s="144"/>
      <c r="K27" s="144"/>
      <c r="L27" s="144"/>
      <c r="M27" s="144"/>
      <c r="N27" s="144"/>
      <c r="O27" s="144"/>
      <c r="P27" s="144"/>
      <c r="Q27" s="145"/>
      <c r="R27" s="28"/>
      <c r="S27" s="28"/>
      <c r="T27" s="99"/>
      <c r="U27" s="100"/>
      <c r="V27" s="100"/>
      <c r="W27" s="100"/>
      <c r="X27" s="100"/>
      <c r="Y27" s="101"/>
      <c r="Z27" s="28"/>
      <c r="AA27" s="161"/>
      <c r="AB27" s="162"/>
      <c r="AC27" s="162"/>
      <c r="AD27" s="162"/>
      <c r="AE27" s="163"/>
      <c r="AF27" s="28"/>
      <c r="AG27" s="28"/>
      <c r="AH27" s="161"/>
      <c r="AI27" s="162"/>
      <c r="AJ27" s="162"/>
      <c r="AK27" s="162"/>
      <c r="AL27" s="163"/>
      <c r="AM27" s="28"/>
      <c r="AN27" s="164"/>
      <c r="AO27" s="165"/>
      <c r="AP27" s="165"/>
      <c r="AQ27" s="165"/>
      <c r="AR27" s="165"/>
      <c r="AS27" s="166"/>
      <c r="AT27" s="28"/>
      <c r="AW27" s="22" t="str">
        <f t="shared" si="0"/>
        <v/>
      </c>
      <c r="AY27" s="15" t="str">
        <f t="shared" si="1"/>
        <v/>
      </c>
    </row>
    <row r="28" spans="1:69" ht="15" customHeight="1" x14ac:dyDescent="0.25">
      <c r="A28" s="28"/>
      <c r="B28" s="146"/>
      <c r="C28" s="147"/>
      <c r="D28" s="147"/>
      <c r="E28" s="147"/>
      <c r="F28" s="147"/>
      <c r="G28" s="147"/>
      <c r="H28" s="147"/>
      <c r="I28" s="147"/>
      <c r="J28" s="147"/>
      <c r="K28" s="147"/>
      <c r="L28" s="147"/>
      <c r="M28" s="147"/>
      <c r="N28" s="147"/>
      <c r="O28" s="147"/>
      <c r="P28" s="147"/>
      <c r="Q28" s="148"/>
      <c r="R28" s="28"/>
      <c r="S28" s="28"/>
      <c r="T28" s="99"/>
      <c r="U28" s="100"/>
      <c r="V28" s="100"/>
      <c r="W28" s="100"/>
      <c r="X28" s="100"/>
      <c r="Y28" s="101"/>
      <c r="Z28" s="28"/>
      <c r="AA28" s="28"/>
      <c r="AB28" s="28"/>
      <c r="AC28" s="28"/>
      <c r="AD28" s="28"/>
      <c r="AE28" s="28"/>
      <c r="AF28" s="28"/>
      <c r="AG28" s="28"/>
      <c r="AH28" s="28"/>
      <c r="AI28" s="28"/>
      <c r="AJ28" s="28"/>
      <c r="AK28" s="28"/>
      <c r="AL28" s="28"/>
      <c r="AM28" s="28"/>
      <c r="AN28" s="28"/>
      <c r="AO28" s="28"/>
      <c r="AP28" s="28"/>
      <c r="AQ28" s="28"/>
      <c r="AR28" s="28"/>
      <c r="AS28" s="28"/>
      <c r="AT28" s="28"/>
      <c r="AW28" s="22" t="str">
        <f t="shared" si="0"/>
        <v/>
      </c>
    </row>
    <row r="29" spans="1:69" ht="15" customHeight="1" x14ac:dyDescent="0.25">
      <c r="A29" s="28"/>
      <c r="B29" s="28"/>
      <c r="C29" s="28"/>
      <c r="D29" s="28"/>
      <c r="E29" s="28"/>
      <c r="F29" s="28"/>
      <c r="G29" s="28"/>
      <c r="H29" s="28"/>
      <c r="I29" s="28"/>
      <c r="J29" s="28"/>
      <c r="K29" s="28"/>
      <c r="L29" s="28"/>
      <c r="M29" s="28"/>
      <c r="N29" s="28"/>
      <c r="O29" s="28"/>
      <c r="P29" s="28"/>
      <c r="Q29" s="28"/>
      <c r="R29" s="28"/>
      <c r="S29" s="28"/>
      <c r="T29" s="99"/>
      <c r="U29" s="100"/>
      <c r="V29" s="100"/>
      <c r="W29" s="100"/>
      <c r="X29" s="100"/>
      <c r="Y29" s="101"/>
      <c r="Z29" s="28"/>
      <c r="AA29" s="28"/>
      <c r="AB29" s="28"/>
      <c r="AC29" s="28"/>
      <c r="AD29" s="28"/>
      <c r="AE29" s="28"/>
      <c r="AF29" s="28"/>
      <c r="AG29" s="28"/>
      <c r="AH29" s="28"/>
      <c r="AI29" s="28"/>
      <c r="AJ29" s="28"/>
      <c r="AK29" s="28"/>
      <c r="AL29" s="28"/>
      <c r="AM29" s="28"/>
      <c r="AN29" s="28"/>
      <c r="AO29" s="28"/>
      <c r="AP29" s="28"/>
      <c r="AQ29" s="28"/>
      <c r="AR29" s="28"/>
      <c r="AS29" s="28"/>
      <c r="AT29" s="28"/>
      <c r="AW29" s="22" t="str">
        <f t="shared" si="0"/>
        <v/>
      </c>
    </row>
    <row r="30" spans="1:69" ht="15" customHeight="1" x14ac:dyDescent="0.25">
      <c r="A30" s="28"/>
      <c r="B30" s="149" t="s">
        <v>46</v>
      </c>
      <c r="C30" s="150"/>
      <c r="D30" s="150"/>
      <c r="E30" s="150"/>
      <c r="F30" s="150"/>
      <c r="G30" s="150"/>
      <c r="H30" s="150"/>
      <c r="I30" s="150"/>
      <c r="J30" s="150"/>
      <c r="K30" s="150"/>
      <c r="L30" s="150"/>
      <c r="M30" s="150"/>
      <c r="N30" s="150"/>
      <c r="O30" s="150"/>
      <c r="P30" s="150"/>
      <c r="Q30" s="151"/>
      <c r="R30" s="28"/>
      <c r="S30" s="28"/>
      <c r="T30" s="99"/>
      <c r="U30" s="100"/>
      <c r="V30" s="100"/>
      <c r="W30" s="100"/>
      <c r="X30" s="100"/>
      <c r="Y30" s="101"/>
      <c r="Z30" s="28"/>
      <c r="AA30" s="28"/>
      <c r="AB30" s="28"/>
      <c r="AC30" s="28"/>
      <c r="AD30" s="28"/>
      <c r="AE30" s="28"/>
      <c r="AF30" s="28"/>
      <c r="AG30" s="28"/>
      <c r="AH30" s="28"/>
      <c r="AI30" s="28"/>
      <c r="AJ30" s="28"/>
      <c r="AK30" s="28"/>
      <c r="AL30" s="28"/>
      <c r="AM30" s="28"/>
      <c r="AN30" s="28"/>
      <c r="AO30" s="28"/>
      <c r="AP30" s="28"/>
      <c r="AQ30" s="28"/>
      <c r="AR30" s="28"/>
      <c r="AS30" s="28"/>
      <c r="AT30" s="28"/>
      <c r="AW30" s="22" t="str">
        <f t="shared" si="0"/>
        <v/>
      </c>
    </row>
    <row r="31" spans="1:69" ht="15" customHeight="1" x14ac:dyDescent="0.25">
      <c r="A31" s="28"/>
      <c r="B31" s="152"/>
      <c r="C31" s="153"/>
      <c r="D31" s="153"/>
      <c r="E31" s="153"/>
      <c r="F31" s="153"/>
      <c r="G31" s="153"/>
      <c r="H31" s="153"/>
      <c r="I31" s="153"/>
      <c r="J31" s="153"/>
      <c r="K31" s="153"/>
      <c r="L31" s="153"/>
      <c r="M31" s="153"/>
      <c r="N31" s="153"/>
      <c r="O31" s="153"/>
      <c r="P31" s="153"/>
      <c r="Q31" s="154"/>
      <c r="R31" s="28"/>
      <c r="S31" s="28"/>
      <c r="T31" s="99"/>
      <c r="U31" s="100"/>
      <c r="V31" s="100"/>
      <c r="W31" s="100"/>
      <c r="X31" s="100"/>
      <c r="Y31" s="101"/>
      <c r="Z31" s="28"/>
      <c r="AA31" s="28"/>
      <c r="AB31" s="28"/>
      <c r="AC31" s="28"/>
      <c r="AD31" s="28"/>
      <c r="AE31" s="28"/>
      <c r="AF31" s="28"/>
      <c r="AG31" s="28"/>
      <c r="AH31" s="28"/>
      <c r="AI31" s="28"/>
      <c r="AJ31" s="28"/>
      <c r="AK31" s="28"/>
      <c r="AL31" s="28"/>
      <c r="AM31" s="28"/>
      <c r="AN31" s="28"/>
      <c r="AO31" s="28"/>
      <c r="AP31" s="102" t="s">
        <v>15</v>
      </c>
      <c r="AQ31" s="102"/>
      <c r="AR31" s="102"/>
      <c r="AS31" s="102"/>
      <c r="AT31" s="28"/>
      <c r="AW31" s="22" t="str">
        <f t="shared" si="0"/>
        <v/>
      </c>
    </row>
    <row r="32" spans="1:69" ht="15" customHeight="1" x14ac:dyDescent="0.25">
      <c r="A32" s="28"/>
      <c r="B32" s="28"/>
      <c r="C32" s="28"/>
      <c r="D32" s="28"/>
      <c r="E32" s="28"/>
      <c r="F32" s="28"/>
      <c r="G32" s="28"/>
      <c r="H32" s="28"/>
      <c r="I32" s="28"/>
      <c r="J32" s="28"/>
      <c r="K32" s="28"/>
      <c r="L32" s="28"/>
      <c r="M32" s="28"/>
      <c r="N32" s="28"/>
      <c r="O32" s="28"/>
      <c r="P32" s="28"/>
      <c r="Q32" s="28"/>
      <c r="R32" s="28"/>
      <c r="S32" s="28"/>
      <c r="T32" s="99"/>
      <c r="U32" s="100"/>
      <c r="V32" s="100"/>
      <c r="W32" s="100"/>
      <c r="X32" s="100"/>
      <c r="Y32" s="101"/>
      <c r="Z32" s="28"/>
      <c r="AA32" s="28"/>
      <c r="AB32" s="28"/>
      <c r="AC32" s="28"/>
      <c r="AD32" s="28"/>
      <c r="AE32" s="28"/>
      <c r="AF32" s="28"/>
      <c r="AG32" s="28"/>
      <c r="AH32" s="28"/>
      <c r="AI32" s="28"/>
      <c r="AJ32" s="28"/>
      <c r="AK32" s="28"/>
      <c r="AL32" s="28"/>
      <c r="AM32" s="28"/>
      <c r="AN32" s="28"/>
      <c r="AO32" s="28"/>
      <c r="AP32" s="93" t="s">
        <v>2</v>
      </c>
      <c r="AQ32" s="94"/>
      <c r="AR32" s="94"/>
      <c r="AS32" s="95"/>
      <c r="AT32" s="28"/>
      <c r="AW32" s="22" t="str">
        <f t="shared" si="0"/>
        <v/>
      </c>
    </row>
    <row r="33" spans="1:51" ht="15" customHeight="1" x14ac:dyDescent="0.25">
      <c r="A33" s="28"/>
      <c r="B33" s="112" t="s">
        <v>17</v>
      </c>
      <c r="C33" s="113"/>
      <c r="D33" s="113"/>
      <c r="E33" s="113"/>
      <c r="F33" s="113"/>
      <c r="G33" s="114"/>
      <c r="H33" s="167" t="s">
        <v>2</v>
      </c>
      <c r="I33" s="168"/>
      <c r="J33" s="168"/>
      <c r="K33" s="168"/>
      <c r="L33" s="168"/>
      <c r="M33" s="169"/>
      <c r="N33" s="28"/>
      <c r="O33" s="28"/>
      <c r="P33" s="28"/>
      <c r="Q33" s="28"/>
      <c r="R33" s="28"/>
      <c r="S33" s="28"/>
      <c r="T33" s="99"/>
      <c r="U33" s="100"/>
      <c r="V33" s="100"/>
      <c r="W33" s="100"/>
      <c r="X33" s="100"/>
      <c r="Y33" s="101"/>
      <c r="Z33" s="28"/>
      <c r="AA33" s="155" t="s">
        <v>79</v>
      </c>
      <c r="AB33" s="156"/>
      <c r="AC33" s="156"/>
      <c r="AD33" s="156"/>
      <c r="AE33" s="156"/>
      <c r="AF33" s="156"/>
      <c r="AG33" s="156"/>
      <c r="AH33" s="156"/>
      <c r="AI33" s="156"/>
      <c r="AJ33" s="156"/>
      <c r="AK33" s="156"/>
      <c r="AL33" s="156"/>
      <c r="AM33" s="157"/>
      <c r="AN33" s="28"/>
      <c r="AO33" s="17"/>
      <c r="AP33" s="96" t="s">
        <v>91</v>
      </c>
      <c r="AQ33" s="97"/>
      <c r="AR33" s="97"/>
      <c r="AS33" s="98"/>
      <c r="AT33" s="28"/>
      <c r="AW33" s="22" t="str">
        <f t="shared" si="0"/>
        <v/>
      </c>
      <c r="AY33" s="14" t="str">
        <f>IF($AP33="", "", IF(COUNTIF($AP$33:$AP$37, $AP33)&gt;1, "X", ""))</f>
        <v/>
      </c>
    </row>
    <row r="34" spans="1:51" ht="15" customHeight="1" x14ac:dyDescent="0.25">
      <c r="A34" s="28"/>
      <c r="B34" s="28"/>
      <c r="C34" s="28"/>
      <c r="D34" s="28"/>
      <c r="E34" s="28"/>
      <c r="F34" s="28"/>
      <c r="G34" s="28"/>
      <c r="H34" s="28"/>
      <c r="I34" s="28"/>
      <c r="J34" s="28"/>
      <c r="K34" s="28"/>
      <c r="L34" s="28"/>
      <c r="M34" s="28"/>
      <c r="N34" s="28"/>
      <c r="O34" s="28"/>
      <c r="P34" s="28"/>
      <c r="Q34" s="28"/>
      <c r="R34" s="28"/>
      <c r="S34" s="28"/>
      <c r="T34" s="99"/>
      <c r="U34" s="100"/>
      <c r="V34" s="100"/>
      <c r="W34" s="100"/>
      <c r="X34" s="100"/>
      <c r="Y34" s="101"/>
      <c r="Z34" s="28"/>
      <c r="AA34" s="158"/>
      <c r="AB34" s="159"/>
      <c r="AC34" s="159"/>
      <c r="AD34" s="159"/>
      <c r="AE34" s="159"/>
      <c r="AF34" s="159"/>
      <c r="AG34" s="159"/>
      <c r="AH34" s="159"/>
      <c r="AI34" s="159"/>
      <c r="AJ34" s="159"/>
      <c r="AK34" s="159"/>
      <c r="AL34" s="159"/>
      <c r="AM34" s="160"/>
      <c r="AN34" s="28"/>
      <c r="AO34" s="19"/>
      <c r="AP34" s="99" t="s">
        <v>92</v>
      </c>
      <c r="AQ34" s="100"/>
      <c r="AR34" s="100"/>
      <c r="AS34" s="101"/>
      <c r="AT34" s="28"/>
      <c r="AW34" s="22" t="str">
        <f t="shared" si="0"/>
        <v/>
      </c>
      <c r="AY34" s="22" t="str">
        <f t="shared" ref="AY34:AY37" si="2">IF($AP34="", "", IF(COUNTIF($AP$33:$AP$37, $AP34)&gt;1, "X", ""))</f>
        <v/>
      </c>
    </row>
    <row r="35" spans="1:51" ht="15" customHeight="1" x14ac:dyDescent="0.25">
      <c r="A35" s="28"/>
      <c r="B35" s="170" t="s">
        <v>80</v>
      </c>
      <c r="C35" s="171"/>
      <c r="D35" s="171"/>
      <c r="E35" s="171"/>
      <c r="F35" s="171"/>
      <c r="G35" s="171"/>
      <c r="H35" s="171"/>
      <c r="I35" s="171"/>
      <c r="J35" s="171"/>
      <c r="K35" s="171"/>
      <c r="L35" s="171"/>
      <c r="M35" s="171"/>
      <c r="N35" s="171"/>
      <c r="O35" s="171"/>
      <c r="P35" s="171"/>
      <c r="Q35" s="171"/>
      <c r="R35" s="172"/>
      <c r="S35" s="28"/>
      <c r="T35" s="99"/>
      <c r="U35" s="100"/>
      <c r="V35" s="100"/>
      <c r="W35" s="100"/>
      <c r="X35" s="100"/>
      <c r="Y35" s="101"/>
      <c r="Z35" s="28"/>
      <c r="AA35" s="158"/>
      <c r="AB35" s="159"/>
      <c r="AC35" s="159"/>
      <c r="AD35" s="159"/>
      <c r="AE35" s="159"/>
      <c r="AF35" s="159"/>
      <c r="AG35" s="159"/>
      <c r="AH35" s="159"/>
      <c r="AI35" s="159"/>
      <c r="AJ35" s="159"/>
      <c r="AK35" s="159"/>
      <c r="AL35" s="159"/>
      <c r="AM35" s="160"/>
      <c r="AN35" s="28"/>
      <c r="AO35" s="18"/>
      <c r="AP35" s="99" t="s">
        <v>93</v>
      </c>
      <c r="AQ35" s="100"/>
      <c r="AR35" s="100"/>
      <c r="AS35" s="101"/>
      <c r="AT35" s="28"/>
      <c r="AW35" s="22" t="str">
        <f t="shared" si="0"/>
        <v/>
      </c>
      <c r="AY35" s="22" t="str">
        <f t="shared" si="2"/>
        <v/>
      </c>
    </row>
    <row r="36" spans="1:51" ht="15" customHeight="1" x14ac:dyDescent="0.25">
      <c r="A36" s="28"/>
      <c r="B36" s="173"/>
      <c r="C36" s="174"/>
      <c r="D36" s="174"/>
      <c r="E36" s="174"/>
      <c r="F36" s="174"/>
      <c r="G36" s="174"/>
      <c r="H36" s="174"/>
      <c r="I36" s="174"/>
      <c r="J36" s="174"/>
      <c r="K36" s="174"/>
      <c r="L36" s="174"/>
      <c r="M36" s="174"/>
      <c r="N36" s="174"/>
      <c r="O36" s="174"/>
      <c r="P36" s="174"/>
      <c r="Q36" s="174"/>
      <c r="R36" s="175"/>
      <c r="S36" s="28"/>
      <c r="T36" s="99"/>
      <c r="U36" s="100"/>
      <c r="V36" s="100"/>
      <c r="W36" s="100"/>
      <c r="X36" s="100"/>
      <c r="Y36" s="101"/>
      <c r="Z36" s="28"/>
      <c r="AA36" s="158"/>
      <c r="AB36" s="159"/>
      <c r="AC36" s="159"/>
      <c r="AD36" s="159"/>
      <c r="AE36" s="159"/>
      <c r="AF36" s="159"/>
      <c r="AG36" s="159"/>
      <c r="AH36" s="159"/>
      <c r="AI36" s="159"/>
      <c r="AJ36" s="159"/>
      <c r="AK36" s="159"/>
      <c r="AL36" s="159"/>
      <c r="AM36" s="160"/>
      <c r="AN36" s="28"/>
      <c r="AO36" s="20"/>
      <c r="AP36" s="99" t="s">
        <v>94</v>
      </c>
      <c r="AQ36" s="100"/>
      <c r="AR36" s="100"/>
      <c r="AS36" s="101"/>
      <c r="AT36" s="28"/>
      <c r="AW36" s="22" t="str">
        <f t="shared" si="0"/>
        <v/>
      </c>
      <c r="AY36" s="22" t="str">
        <f t="shared" si="2"/>
        <v/>
      </c>
    </row>
    <row r="37" spans="1:51" ht="15" customHeight="1" x14ac:dyDescent="0.25">
      <c r="A37" s="28"/>
      <c r="B37" s="176"/>
      <c r="C37" s="177"/>
      <c r="D37" s="177"/>
      <c r="E37" s="177"/>
      <c r="F37" s="177"/>
      <c r="G37" s="177"/>
      <c r="H37" s="177"/>
      <c r="I37" s="177"/>
      <c r="J37" s="177"/>
      <c r="K37" s="177"/>
      <c r="L37" s="177"/>
      <c r="M37" s="177"/>
      <c r="N37" s="177"/>
      <c r="O37" s="177"/>
      <c r="P37" s="177"/>
      <c r="Q37" s="177"/>
      <c r="R37" s="178"/>
      <c r="S37" s="28"/>
      <c r="T37" s="164"/>
      <c r="U37" s="165"/>
      <c r="V37" s="165"/>
      <c r="W37" s="165"/>
      <c r="X37" s="165"/>
      <c r="Y37" s="166"/>
      <c r="Z37" s="28"/>
      <c r="AA37" s="161"/>
      <c r="AB37" s="162"/>
      <c r="AC37" s="162"/>
      <c r="AD37" s="162"/>
      <c r="AE37" s="162"/>
      <c r="AF37" s="162"/>
      <c r="AG37" s="162"/>
      <c r="AH37" s="162"/>
      <c r="AI37" s="162"/>
      <c r="AJ37" s="162"/>
      <c r="AK37" s="162"/>
      <c r="AL37" s="162"/>
      <c r="AM37" s="163"/>
      <c r="AN37" s="28"/>
      <c r="AO37" s="21"/>
      <c r="AP37" s="164" t="s">
        <v>95</v>
      </c>
      <c r="AQ37" s="165"/>
      <c r="AR37" s="165"/>
      <c r="AS37" s="166"/>
      <c r="AT37" s="28"/>
      <c r="AW37" s="15" t="str">
        <f t="shared" si="0"/>
        <v/>
      </c>
      <c r="AY37" s="15" t="str">
        <f t="shared" si="2"/>
        <v/>
      </c>
    </row>
    <row r="38" spans="1:51" ht="15" customHeight="1" x14ac:dyDescent="0.2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row>
    <row r="39" spans="1:51" ht="15" customHeight="1" x14ac:dyDescent="0.2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row>
    <row r="40" spans="1:51" ht="15" customHeight="1" x14ac:dyDescent="0.25">
      <c r="A40" s="28"/>
      <c r="B40" s="118" t="s">
        <v>47</v>
      </c>
      <c r="C40" s="119"/>
      <c r="D40" s="119"/>
      <c r="E40" s="119"/>
      <c r="F40" s="119"/>
      <c r="G40" s="119"/>
      <c r="H40" s="119"/>
      <c r="I40" s="119"/>
      <c r="J40" s="119"/>
      <c r="K40" s="119"/>
      <c r="L40" s="119"/>
      <c r="M40" s="119"/>
      <c r="N40" s="119"/>
      <c r="O40" s="119"/>
      <c r="P40" s="119"/>
      <c r="Q40" s="119"/>
      <c r="R40" s="119"/>
      <c r="S40" s="119"/>
      <c r="T40" s="119"/>
      <c r="U40" s="119"/>
      <c r="V40" s="120"/>
      <c r="W40" s="28"/>
      <c r="X40" s="28"/>
      <c r="Y40" s="118" t="s">
        <v>48</v>
      </c>
      <c r="Z40" s="119"/>
      <c r="AA40" s="119"/>
      <c r="AB40" s="119"/>
      <c r="AC40" s="119"/>
      <c r="AD40" s="119"/>
      <c r="AE40" s="119"/>
      <c r="AF40" s="119"/>
      <c r="AG40" s="119"/>
      <c r="AH40" s="119"/>
      <c r="AI40" s="119"/>
      <c r="AJ40" s="119"/>
      <c r="AK40" s="119"/>
      <c r="AL40" s="119"/>
      <c r="AM40" s="119"/>
      <c r="AN40" s="119"/>
      <c r="AO40" s="119"/>
      <c r="AP40" s="119"/>
      <c r="AQ40" s="119"/>
      <c r="AR40" s="119"/>
      <c r="AS40" s="120"/>
      <c r="AT40" s="28"/>
    </row>
    <row r="41" spans="1:51" ht="15" customHeight="1" x14ac:dyDescent="0.25">
      <c r="A41" s="28"/>
      <c r="B41" s="140"/>
      <c r="C41" s="141"/>
      <c r="D41" s="141"/>
      <c r="E41" s="141"/>
      <c r="F41" s="141"/>
      <c r="G41" s="141"/>
      <c r="H41" s="141"/>
      <c r="I41" s="141"/>
      <c r="J41" s="141"/>
      <c r="K41" s="141"/>
      <c r="L41" s="141"/>
      <c r="M41" s="141"/>
      <c r="N41" s="141"/>
      <c r="O41" s="141"/>
      <c r="P41" s="141"/>
      <c r="Q41" s="141"/>
      <c r="R41" s="141"/>
      <c r="S41" s="141"/>
      <c r="T41" s="141"/>
      <c r="U41" s="141"/>
      <c r="V41" s="142"/>
      <c r="W41" s="28"/>
      <c r="X41" s="28"/>
      <c r="Y41" s="140"/>
      <c r="Z41" s="141"/>
      <c r="AA41" s="141"/>
      <c r="AB41" s="141"/>
      <c r="AC41" s="141"/>
      <c r="AD41" s="141"/>
      <c r="AE41" s="141"/>
      <c r="AF41" s="141"/>
      <c r="AG41" s="141"/>
      <c r="AH41" s="141"/>
      <c r="AI41" s="141"/>
      <c r="AJ41" s="141"/>
      <c r="AK41" s="141"/>
      <c r="AL41" s="141"/>
      <c r="AM41" s="141"/>
      <c r="AN41" s="141"/>
      <c r="AO41" s="141"/>
      <c r="AP41" s="141"/>
      <c r="AQ41" s="141"/>
      <c r="AR41" s="141"/>
      <c r="AS41" s="142"/>
      <c r="AT41" s="28"/>
    </row>
    <row r="42" spans="1:51" ht="15" customHeight="1" x14ac:dyDescent="0.25">
      <c r="A42" s="28"/>
      <c r="B42" s="143"/>
      <c r="C42" s="144"/>
      <c r="D42" s="144"/>
      <c r="E42" s="144"/>
      <c r="F42" s="144"/>
      <c r="G42" s="144"/>
      <c r="H42" s="144"/>
      <c r="I42" s="144"/>
      <c r="J42" s="144"/>
      <c r="K42" s="144"/>
      <c r="L42" s="144"/>
      <c r="M42" s="144"/>
      <c r="N42" s="144"/>
      <c r="O42" s="144"/>
      <c r="P42" s="144"/>
      <c r="Q42" s="144"/>
      <c r="R42" s="144"/>
      <c r="S42" s="144"/>
      <c r="T42" s="144"/>
      <c r="U42" s="144"/>
      <c r="V42" s="145"/>
      <c r="W42" s="28"/>
      <c r="X42" s="28"/>
      <c r="Y42" s="143"/>
      <c r="Z42" s="144"/>
      <c r="AA42" s="144"/>
      <c r="AB42" s="144"/>
      <c r="AC42" s="144"/>
      <c r="AD42" s="144"/>
      <c r="AE42" s="144"/>
      <c r="AF42" s="144"/>
      <c r="AG42" s="144"/>
      <c r="AH42" s="144"/>
      <c r="AI42" s="144"/>
      <c r="AJ42" s="144"/>
      <c r="AK42" s="144"/>
      <c r="AL42" s="144"/>
      <c r="AM42" s="144"/>
      <c r="AN42" s="144"/>
      <c r="AO42" s="144"/>
      <c r="AP42" s="144"/>
      <c r="AQ42" s="144"/>
      <c r="AR42" s="144"/>
      <c r="AS42" s="145"/>
      <c r="AT42" s="28"/>
    </row>
    <row r="43" spans="1:51" ht="15" customHeight="1" x14ac:dyDescent="0.25">
      <c r="A43" s="28"/>
      <c r="B43" s="143"/>
      <c r="C43" s="144"/>
      <c r="D43" s="144"/>
      <c r="E43" s="144"/>
      <c r="F43" s="144"/>
      <c r="G43" s="144"/>
      <c r="H43" s="144"/>
      <c r="I43" s="144"/>
      <c r="J43" s="144"/>
      <c r="K43" s="144"/>
      <c r="L43" s="144"/>
      <c r="M43" s="144"/>
      <c r="N43" s="144"/>
      <c r="O43" s="144"/>
      <c r="P43" s="144"/>
      <c r="Q43" s="144"/>
      <c r="R43" s="144"/>
      <c r="S43" s="144"/>
      <c r="T43" s="144"/>
      <c r="U43" s="144"/>
      <c r="V43" s="145"/>
      <c r="W43" s="28"/>
      <c r="X43" s="28"/>
      <c r="Y43" s="143"/>
      <c r="Z43" s="144"/>
      <c r="AA43" s="144"/>
      <c r="AB43" s="144"/>
      <c r="AC43" s="144"/>
      <c r="AD43" s="144"/>
      <c r="AE43" s="144"/>
      <c r="AF43" s="144"/>
      <c r="AG43" s="144"/>
      <c r="AH43" s="144"/>
      <c r="AI43" s="144"/>
      <c r="AJ43" s="144"/>
      <c r="AK43" s="144"/>
      <c r="AL43" s="144"/>
      <c r="AM43" s="144"/>
      <c r="AN43" s="144"/>
      <c r="AO43" s="144"/>
      <c r="AP43" s="144"/>
      <c r="AQ43" s="144"/>
      <c r="AR43" s="144"/>
      <c r="AS43" s="145"/>
      <c r="AT43" s="28"/>
    </row>
    <row r="44" spans="1:51" ht="15" customHeight="1" x14ac:dyDescent="0.25">
      <c r="A44" s="28"/>
      <c r="B44" s="143"/>
      <c r="C44" s="144"/>
      <c r="D44" s="144"/>
      <c r="E44" s="144"/>
      <c r="F44" s="144"/>
      <c r="G44" s="144"/>
      <c r="H44" s="144"/>
      <c r="I44" s="144"/>
      <c r="J44" s="144"/>
      <c r="K44" s="144"/>
      <c r="L44" s="144"/>
      <c r="M44" s="144"/>
      <c r="N44" s="144"/>
      <c r="O44" s="144"/>
      <c r="P44" s="144"/>
      <c r="Q44" s="144"/>
      <c r="R44" s="144"/>
      <c r="S44" s="144"/>
      <c r="T44" s="144"/>
      <c r="U44" s="144"/>
      <c r="V44" s="145"/>
      <c r="W44" s="28"/>
      <c r="X44" s="28"/>
      <c r="Y44" s="143"/>
      <c r="Z44" s="144"/>
      <c r="AA44" s="144"/>
      <c r="AB44" s="144"/>
      <c r="AC44" s="144"/>
      <c r="AD44" s="144"/>
      <c r="AE44" s="144"/>
      <c r="AF44" s="144"/>
      <c r="AG44" s="144"/>
      <c r="AH44" s="144"/>
      <c r="AI44" s="144"/>
      <c r="AJ44" s="144"/>
      <c r="AK44" s="144"/>
      <c r="AL44" s="144"/>
      <c r="AM44" s="144"/>
      <c r="AN44" s="144"/>
      <c r="AO44" s="144"/>
      <c r="AP44" s="144"/>
      <c r="AQ44" s="144"/>
      <c r="AR44" s="144"/>
      <c r="AS44" s="145"/>
      <c r="AT44" s="28"/>
    </row>
    <row r="45" spans="1:51" ht="15" customHeight="1" x14ac:dyDescent="0.25">
      <c r="A45" s="28"/>
      <c r="B45" s="143"/>
      <c r="C45" s="144"/>
      <c r="D45" s="144"/>
      <c r="E45" s="144"/>
      <c r="F45" s="144"/>
      <c r="G45" s="144"/>
      <c r="H45" s="144"/>
      <c r="I45" s="144"/>
      <c r="J45" s="144"/>
      <c r="K45" s="144"/>
      <c r="L45" s="144"/>
      <c r="M45" s="144"/>
      <c r="N45" s="144"/>
      <c r="O45" s="144"/>
      <c r="P45" s="144"/>
      <c r="Q45" s="144"/>
      <c r="R45" s="144"/>
      <c r="S45" s="144"/>
      <c r="T45" s="144"/>
      <c r="U45" s="144"/>
      <c r="V45" s="145"/>
      <c r="W45" s="28"/>
      <c r="X45" s="28"/>
      <c r="Y45" s="143"/>
      <c r="Z45" s="144"/>
      <c r="AA45" s="144"/>
      <c r="AB45" s="144"/>
      <c r="AC45" s="144"/>
      <c r="AD45" s="144"/>
      <c r="AE45" s="144"/>
      <c r="AF45" s="144"/>
      <c r="AG45" s="144"/>
      <c r="AH45" s="144"/>
      <c r="AI45" s="144"/>
      <c r="AJ45" s="144"/>
      <c r="AK45" s="144"/>
      <c r="AL45" s="144"/>
      <c r="AM45" s="144"/>
      <c r="AN45" s="144"/>
      <c r="AO45" s="144"/>
      <c r="AP45" s="144"/>
      <c r="AQ45" s="144"/>
      <c r="AR45" s="144"/>
      <c r="AS45" s="145"/>
      <c r="AT45" s="28"/>
    </row>
    <row r="46" spans="1:51" ht="15" customHeight="1" x14ac:dyDescent="0.25">
      <c r="A46" s="28"/>
      <c r="B46" s="143"/>
      <c r="C46" s="144"/>
      <c r="D46" s="144"/>
      <c r="E46" s="144"/>
      <c r="F46" s="144"/>
      <c r="G46" s="144"/>
      <c r="H46" s="144"/>
      <c r="I46" s="144"/>
      <c r="J46" s="144"/>
      <c r="K46" s="144"/>
      <c r="L46" s="144"/>
      <c r="M46" s="144"/>
      <c r="N46" s="144"/>
      <c r="O46" s="144"/>
      <c r="P46" s="144"/>
      <c r="Q46" s="144"/>
      <c r="R46" s="144"/>
      <c r="S46" s="144"/>
      <c r="T46" s="144"/>
      <c r="U46" s="144"/>
      <c r="V46" s="145"/>
      <c r="W46" s="28"/>
      <c r="X46" s="28"/>
      <c r="Y46" s="143"/>
      <c r="Z46" s="144"/>
      <c r="AA46" s="144"/>
      <c r="AB46" s="144"/>
      <c r="AC46" s="144"/>
      <c r="AD46" s="144"/>
      <c r="AE46" s="144"/>
      <c r="AF46" s="144"/>
      <c r="AG46" s="144"/>
      <c r="AH46" s="144"/>
      <c r="AI46" s="144"/>
      <c r="AJ46" s="144"/>
      <c r="AK46" s="144"/>
      <c r="AL46" s="144"/>
      <c r="AM46" s="144"/>
      <c r="AN46" s="144"/>
      <c r="AO46" s="144"/>
      <c r="AP46" s="144"/>
      <c r="AQ46" s="144"/>
      <c r="AR46" s="144"/>
      <c r="AS46" s="145"/>
      <c r="AT46" s="28"/>
    </row>
    <row r="47" spans="1:51" ht="15" customHeight="1" x14ac:dyDescent="0.25">
      <c r="A47" s="28"/>
      <c r="B47" s="146"/>
      <c r="C47" s="147"/>
      <c r="D47" s="147"/>
      <c r="E47" s="147"/>
      <c r="F47" s="147"/>
      <c r="G47" s="147"/>
      <c r="H47" s="147"/>
      <c r="I47" s="147"/>
      <c r="J47" s="147"/>
      <c r="K47" s="147"/>
      <c r="L47" s="147"/>
      <c r="M47" s="147"/>
      <c r="N47" s="147"/>
      <c r="O47" s="147"/>
      <c r="P47" s="147"/>
      <c r="Q47" s="147"/>
      <c r="R47" s="147"/>
      <c r="S47" s="147"/>
      <c r="T47" s="147"/>
      <c r="U47" s="147"/>
      <c r="V47" s="148"/>
      <c r="W47" s="28"/>
      <c r="X47" s="28"/>
      <c r="Y47" s="146"/>
      <c r="Z47" s="147"/>
      <c r="AA47" s="147"/>
      <c r="AB47" s="147"/>
      <c r="AC47" s="147"/>
      <c r="AD47" s="147"/>
      <c r="AE47" s="147"/>
      <c r="AF47" s="147"/>
      <c r="AG47" s="147"/>
      <c r="AH47" s="147"/>
      <c r="AI47" s="147"/>
      <c r="AJ47" s="147"/>
      <c r="AK47" s="147"/>
      <c r="AL47" s="147"/>
      <c r="AM47" s="147"/>
      <c r="AN47" s="147"/>
      <c r="AO47" s="147"/>
      <c r="AP47" s="147"/>
      <c r="AQ47" s="147"/>
      <c r="AR47" s="147"/>
      <c r="AS47" s="148"/>
      <c r="AT47" s="28"/>
    </row>
    <row r="48" spans="1:51" ht="15" customHeight="1" x14ac:dyDescent="0.25">
      <c r="A48" s="28"/>
      <c r="B48" s="118" t="s">
        <v>49</v>
      </c>
      <c r="C48" s="119"/>
      <c r="D48" s="119"/>
      <c r="E48" s="119"/>
      <c r="F48" s="119"/>
      <c r="G48" s="119"/>
      <c r="H48" s="119"/>
      <c r="I48" s="119"/>
      <c r="J48" s="119"/>
      <c r="K48" s="119"/>
      <c r="L48" s="119"/>
      <c r="M48" s="119"/>
      <c r="N48" s="119"/>
      <c r="O48" s="119"/>
      <c r="P48" s="119"/>
      <c r="Q48" s="119"/>
      <c r="R48" s="119"/>
      <c r="S48" s="119"/>
      <c r="T48" s="119"/>
      <c r="U48" s="119"/>
      <c r="V48" s="120"/>
      <c r="W48" s="28"/>
      <c r="X48" s="28"/>
      <c r="Y48" s="118" t="s">
        <v>50</v>
      </c>
      <c r="Z48" s="119"/>
      <c r="AA48" s="119"/>
      <c r="AB48" s="119"/>
      <c r="AC48" s="119"/>
      <c r="AD48" s="119"/>
      <c r="AE48" s="119"/>
      <c r="AF48" s="119"/>
      <c r="AG48" s="119"/>
      <c r="AH48" s="119"/>
      <c r="AI48" s="119"/>
      <c r="AJ48" s="119"/>
      <c r="AK48" s="119"/>
      <c r="AL48" s="119"/>
      <c r="AM48" s="119"/>
      <c r="AN48" s="119"/>
      <c r="AO48" s="119"/>
      <c r="AP48" s="119"/>
      <c r="AQ48" s="119"/>
      <c r="AR48" s="119"/>
      <c r="AS48" s="120"/>
      <c r="AT48" s="28"/>
    </row>
    <row r="49" spans="1:46" ht="15" customHeight="1" x14ac:dyDescent="0.2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row>
    <row r="50" spans="1:46" ht="15" customHeight="1"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row>
    <row r="51" spans="1:46" ht="15" customHeight="1"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row>
    <row r="52" spans="1:46" ht="15" customHeight="1" x14ac:dyDescent="0.2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row>
    <row r="53" spans="1:46" ht="15" customHeight="1" x14ac:dyDescent="0.25">
      <c r="A53" s="28"/>
      <c r="B53" s="124" t="s">
        <v>51</v>
      </c>
      <c r="C53" s="125"/>
      <c r="D53" s="125"/>
      <c r="E53" s="125"/>
      <c r="F53" s="125"/>
      <c r="G53" s="125"/>
      <c r="H53" s="125"/>
      <c r="I53" s="125"/>
      <c r="J53" s="125"/>
      <c r="K53" s="125"/>
      <c r="L53" s="125"/>
      <c r="M53" s="125"/>
      <c r="N53" s="125"/>
      <c r="O53" s="125"/>
      <c r="P53" s="125"/>
      <c r="Q53" s="125"/>
      <c r="R53" s="125"/>
      <c r="S53" s="125"/>
      <c r="T53" s="125"/>
      <c r="U53" s="125"/>
      <c r="V53" s="126"/>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row>
    <row r="54" spans="1:46" ht="15" customHeight="1" x14ac:dyDescent="0.25">
      <c r="A54" s="28"/>
      <c r="B54" s="127"/>
      <c r="C54" s="128"/>
      <c r="D54" s="128"/>
      <c r="E54" s="128"/>
      <c r="F54" s="128"/>
      <c r="G54" s="128"/>
      <c r="H54" s="128"/>
      <c r="I54" s="128"/>
      <c r="J54" s="128"/>
      <c r="K54" s="128"/>
      <c r="L54" s="128"/>
      <c r="M54" s="128"/>
      <c r="N54" s="128"/>
      <c r="O54" s="128"/>
      <c r="P54" s="128"/>
      <c r="Q54" s="128"/>
      <c r="R54" s="128"/>
      <c r="S54" s="128"/>
      <c r="T54" s="128"/>
      <c r="U54" s="128"/>
      <c r="V54" s="129"/>
      <c r="W54" s="28"/>
      <c r="X54" s="28"/>
      <c r="Y54" s="130" t="s">
        <v>52</v>
      </c>
      <c r="Z54" s="130"/>
      <c r="AA54" s="130"/>
      <c r="AB54" s="130"/>
      <c r="AC54" s="130"/>
      <c r="AD54" s="130"/>
      <c r="AE54" s="130"/>
      <c r="AF54" s="130"/>
      <c r="AG54" s="130"/>
      <c r="AH54" s="130"/>
      <c r="AI54" s="130"/>
      <c r="AJ54" s="130"/>
      <c r="AK54" s="130"/>
      <c r="AL54" s="130"/>
      <c r="AM54" s="130"/>
      <c r="AN54" s="130"/>
      <c r="AO54" s="130"/>
      <c r="AP54" s="130"/>
      <c r="AQ54" s="130"/>
      <c r="AR54" s="130"/>
      <c r="AS54" s="130"/>
      <c r="AT54" s="28"/>
    </row>
    <row r="55" spans="1:46" ht="15" customHeight="1" x14ac:dyDescent="0.2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row>
  </sheetData>
  <sheetProtection algorithmName="SHA-512" hashValue="nIYdlMA6tU26sE1cuccU/24c4vRh5FDNYUafn69m3Y9kOWI9aiNGehvJLdyHkn7a0BsC1uRpV+blE8AuLRxQuQ==" saltValue="JMCePLFsiet46Pdi2upfFA==" spinCount="100000" sheet="1" objects="1" scenarios="1"/>
  <mergeCells count="71">
    <mergeCell ref="B35:R37"/>
    <mergeCell ref="B41:V47"/>
    <mergeCell ref="Y41:AS47"/>
    <mergeCell ref="B48:V48"/>
    <mergeCell ref="Y48:AS48"/>
    <mergeCell ref="T37:Y37"/>
    <mergeCell ref="B53:V54"/>
    <mergeCell ref="Y54:AS54"/>
    <mergeCell ref="B18:Q20"/>
    <mergeCell ref="B23:Q23"/>
    <mergeCell ref="B24:Q28"/>
    <mergeCell ref="B30:Q31"/>
    <mergeCell ref="B40:V40"/>
    <mergeCell ref="Y40:AS40"/>
    <mergeCell ref="AH17:AL27"/>
    <mergeCell ref="AA17:AE27"/>
    <mergeCell ref="AA33:AM37"/>
    <mergeCell ref="AP36:AS36"/>
    <mergeCell ref="AP37:AS37"/>
    <mergeCell ref="B33:G33"/>
    <mergeCell ref="H33:M33"/>
    <mergeCell ref="AN27:AS27"/>
    <mergeCell ref="B9:AS9"/>
    <mergeCell ref="B10:AS10"/>
    <mergeCell ref="B11:AS11"/>
    <mergeCell ref="B14:AS14"/>
    <mergeCell ref="B16:G16"/>
    <mergeCell ref="H16:Q16"/>
    <mergeCell ref="AN16:AS16"/>
    <mergeCell ref="T16:Y16"/>
    <mergeCell ref="B2:AS3"/>
    <mergeCell ref="B5:AS5"/>
    <mergeCell ref="B7:G7"/>
    <mergeCell ref="H7:AS7"/>
    <mergeCell ref="B8:G8"/>
    <mergeCell ref="H8:AS8"/>
    <mergeCell ref="AP32:AS32"/>
    <mergeCell ref="AP31:AS31"/>
    <mergeCell ref="AP33:AS33"/>
    <mergeCell ref="AP34:AS34"/>
    <mergeCell ref="AP35:AS35"/>
    <mergeCell ref="AN21:AS21"/>
    <mergeCell ref="AN22:AS22"/>
    <mergeCell ref="AN23:AS23"/>
    <mergeCell ref="AN24:AS24"/>
    <mergeCell ref="AN25:AS25"/>
    <mergeCell ref="T33:Y33"/>
    <mergeCell ref="T34:Y34"/>
    <mergeCell ref="T35:Y35"/>
    <mergeCell ref="T36:Y36"/>
    <mergeCell ref="T28:Y28"/>
    <mergeCell ref="T29:Y29"/>
    <mergeCell ref="T30:Y30"/>
    <mergeCell ref="T31:Y31"/>
    <mergeCell ref="T32:Y32"/>
    <mergeCell ref="AN17:AS17"/>
    <mergeCell ref="AN18:AS18"/>
    <mergeCell ref="AN19:AS19"/>
    <mergeCell ref="AN20:AS20"/>
    <mergeCell ref="T27:Y27"/>
    <mergeCell ref="T21:Y21"/>
    <mergeCell ref="T22:Y22"/>
    <mergeCell ref="T23:Y23"/>
    <mergeCell ref="T24:Y24"/>
    <mergeCell ref="T25:Y25"/>
    <mergeCell ref="T26:Y26"/>
    <mergeCell ref="T17:Y17"/>
    <mergeCell ref="T18:Y18"/>
    <mergeCell ref="T19:Y19"/>
    <mergeCell ref="T20:Y20"/>
    <mergeCell ref="AN26:AS26"/>
  </mergeCells>
  <conditionalFormatting sqref="T18:Y37">
    <cfRule type="expression" dxfId="39" priority="2">
      <formula>$AW18="X"</formula>
    </cfRule>
  </conditionalFormatting>
  <conditionalFormatting sqref="AN18:AS27 AP33:AS37">
    <cfRule type="expression" dxfId="38" priority="1">
      <formula>$AY18="X"</formula>
    </cfRule>
  </conditionalFormatting>
  <dataValidations count="1">
    <dataValidation type="list" showInputMessage="1" showErrorMessage="1" sqref="H33:M33" xr:uid="{EBBA8B7E-7FA2-488D-BF74-17C3311D4A0B}">
      <formula1>$BQ$18:$BQ$19</formula1>
    </dataValidation>
  </dataValidations>
  <hyperlinks>
    <hyperlink ref="B30:Q31" r:id="rId1" display="Watch the demo on YouTube" xr:uid="{A366FE6B-7600-4640-90F2-46A21B9FDEED}"/>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E5FDC-7E41-485D-A249-887551CABADB}">
  <sheetPr>
    <tabColor rgb="FFFFC000"/>
  </sheetPr>
  <dimension ref="A1:AW1011"/>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7.140625" style="1" customWidth="1"/>
    <col min="3" max="3" width="28.5703125" style="1" customWidth="1"/>
    <col min="4" max="6" width="11.42578125" style="1" customWidth="1"/>
    <col min="7" max="7" width="8.5703125" style="1" customWidth="1"/>
    <col min="8" max="17" width="2.85546875" style="1" customWidth="1"/>
    <col min="18" max="18" width="8.5703125" style="1" customWidth="1"/>
    <col min="19" max="19" width="2.85546875" style="1" customWidth="1"/>
    <col min="20" max="20" width="9.140625" style="1" hidden="1" customWidth="1"/>
    <col min="21" max="22" width="17.140625" style="1" hidden="1" customWidth="1"/>
    <col min="23" max="23" width="2.85546875" style="1" hidden="1" customWidth="1"/>
    <col min="24" max="25" width="14.28515625" style="1" hidden="1" customWidth="1"/>
    <col min="26" max="26" width="2.85546875" style="1" hidden="1" customWidth="1"/>
    <col min="27" max="27" width="8.5703125" style="1" hidden="1" customWidth="1"/>
    <col min="28" max="28" width="14.28515625" style="1" hidden="1" customWidth="1"/>
    <col min="29" max="29" width="2.85546875" style="1" hidden="1" customWidth="1"/>
    <col min="30" max="31" width="17.140625" style="1" hidden="1" customWidth="1"/>
    <col min="32" max="32" width="9.140625" style="1" hidden="1" customWidth="1"/>
    <col min="33" max="33" width="2.85546875" style="1" hidden="1" customWidth="1"/>
    <col min="34" max="34" width="9.140625" style="1" hidden="1" customWidth="1"/>
    <col min="35" max="35" width="2.85546875" style="1" hidden="1" customWidth="1"/>
    <col min="36" max="36" width="17.140625" style="1" hidden="1" customWidth="1"/>
    <col min="37" max="37" width="2.85546875" style="1" hidden="1" customWidth="1"/>
    <col min="38" max="38" width="9.140625" style="1" hidden="1" customWidth="1"/>
    <col min="39" max="39" width="2.85546875" style="1" hidden="1" customWidth="1"/>
    <col min="40" max="43" width="14.28515625" style="1" hidden="1" customWidth="1"/>
    <col min="44" max="44" width="2.85546875" style="1" hidden="1" customWidth="1"/>
    <col min="45" max="46" width="14.28515625" style="1" hidden="1" customWidth="1"/>
    <col min="47" max="47" width="9.140625" style="1" hidden="1" customWidth="1"/>
    <col min="48" max="48" width="2.85546875" style="1" hidden="1" customWidth="1"/>
    <col min="49" max="49" width="14.28515625" style="1" hidden="1" customWidth="1"/>
    <col min="50" max="16384" width="9.140625" style="1" hidden="1"/>
  </cols>
  <sheetData>
    <row r="1" spans="1:49" x14ac:dyDescent="0.25">
      <c r="A1" s="28"/>
      <c r="B1" s="28"/>
      <c r="C1" s="28"/>
      <c r="D1" s="28"/>
      <c r="E1" s="28"/>
      <c r="F1" s="28"/>
      <c r="G1" s="28"/>
      <c r="H1" s="179" t="s">
        <v>9</v>
      </c>
      <c r="I1" s="179"/>
      <c r="J1" s="179"/>
      <c r="K1" s="179"/>
      <c r="L1" s="179"/>
      <c r="M1" s="179"/>
      <c r="N1" s="179"/>
      <c r="O1" s="179"/>
      <c r="P1" s="179"/>
      <c r="Q1" s="179"/>
      <c r="R1" s="28"/>
      <c r="S1" s="28"/>
    </row>
    <row r="2" spans="1:49" x14ac:dyDescent="0.25">
      <c r="A2" s="28"/>
      <c r="B2" s="103" t="s">
        <v>5</v>
      </c>
      <c r="C2" s="105"/>
      <c r="D2" s="28"/>
      <c r="E2" s="16" t="s">
        <v>8</v>
      </c>
      <c r="F2" s="27" t="s">
        <v>24</v>
      </c>
      <c r="G2" s="28"/>
      <c r="H2" s="183" t="str">
        <f>IF('Intro &amp; Setup'!$AN$18="", "", 'Intro &amp; Setup'!$AN$18)</f>
        <v>Richard</v>
      </c>
      <c r="I2" s="183" t="str">
        <f>IF('Intro &amp; Setup'!$AN$19="", "", 'Intro &amp; Setup'!$AN$19)</f>
        <v>Wendy</v>
      </c>
      <c r="J2" s="183" t="str">
        <f>IF('Intro &amp; Setup'!$AN$20="", "", 'Intro &amp; Setup'!$AN$20)</f>
        <v/>
      </c>
      <c r="K2" s="183" t="str">
        <f>IF('Intro &amp; Setup'!$AN$21="", "", 'Intro &amp; Setup'!$AN$21)</f>
        <v/>
      </c>
      <c r="L2" s="183" t="str">
        <f>IF('Intro &amp; Setup'!$AN$22="", "", 'Intro &amp; Setup'!$AN$22)</f>
        <v/>
      </c>
      <c r="M2" s="183" t="str">
        <f>IF('Intro &amp; Setup'!$AN$23="", "", 'Intro &amp; Setup'!$AN$23)</f>
        <v/>
      </c>
      <c r="N2" s="183" t="str">
        <f>IF('Intro &amp; Setup'!$AN$24="", "", 'Intro &amp; Setup'!$AN$24)</f>
        <v/>
      </c>
      <c r="O2" s="183" t="str">
        <f>IF('Intro &amp; Setup'!$AN$25="", "", 'Intro &amp; Setup'!$AN$25)</f>
        <v/>
      </c>
      <c r="P2" s="183" t="str">
        <f>IF('Intro &amp; Setup'!$AN$26="", "", 'Intro &amp; Setup'!$AN$26)</f>
        <v/>
      </c>
      <c r="Q2" s="183" t="str">
        <f>IF('Intro &amp; Setup'!$AN$27="", "", 'Intro &amp; Setup'!$AN$27)</f>
        <v/>
      </c>
      <c r="R2" s="28"/>
      <c r="S2" s="28"/>
      <c r="U2" s="11"/>
      <c r="V2" s="11"/>
      <c r="Y2" s="14" t="s">
        <v>28</v>
      </c>
      <c r="AA2" s="14">
        <v>0</v>
      </c>
    </row>
    <row r="3" spans="1:49" x14ac:dyDescent="0.25">
      <c r="A3" s="28"/>
      <c r="B3" s="106"/>
      <c r="C3" s="108"/>
      <c r="D3" s="28"/>
      <c r="E3" s="16" t="s">
        <v>7</v>
      </c>
      <c r="F3" s="26" t="s">
        <v>23</v>
      </c>
      <c r="G3" s="28"/>
      <c r="H3" s="184" t="str">
        <f>IF('Intro &amp; Setup'!$AN$18="", "", 'Intro &amp; Setup'!$AN$18)</f>
        <v>Richard</v>
      </c>
      <c r="I3" s="184" t="str">
        <f>IF('Intro &amp; Setup'!$AN$19="", "", 'Intro &amp; Setup'!$AN$19)</f>
        <v>Wendy</v>
      </c>
      <c r="J3" s="184" t="str">
        <f>IF('Intro &amp; Setup'!$AN$20="", "", 'Intro &amp; Setup'!$AN$20)</f>
        <v/>
      </c>
      <c r="K3" s="184" t="str">
        <f>IF('Intro &amp; Setup'!$AN$21="", "", 'Intro &amp; Setup'!$AN$21)</f>
        <v/>
      </c>
      <c r="L3" s="184" t="str">
        <f>IF('Intro &amp; Setup'!$AN$22="", "", 'Intro &amp; Setup'!$AN$22)</f>
        <v/>
      </c>
      <c r="M3" s="184" t="str">
        <f>IF('Intro &amp; Setup'!$AN$23="", "", 'Intro &amp; Setup'!$AN$23)</f>
        <v/>
      </c>
      <c r="N3" s="184" t="str">
        <f>IF('Intro &amp; Setup'!$AN$24="", "", 'Intro &amp; Setup'!$AN$24)</f>
        <v/>
      </c>
      <c r="O3" s="184" t="str">
        <f>IF('Intro &amp; Setup'!$AN$25="", "", 'Intro &amp; Setup'!$AN$25)</f>
        <v/>
      </c>
      <c r="P3" s="184" t="str">
        <f>IF('Intro &amp; Setup'!$AN$26="", "", 'Intro &amp; Setup'!$AN$26)</f>
        <v/>
      </c>
      <c r="Q3" s="184" t="str">
        <f>IF('Intro &amp; Setup'!$AN$27="", "", 'Intro &amp; Setup'!$AN$27)</f>
        <v/>
      </c>
      <c r="R3" s="28"/>
      <c r="S3" s="28"/>
      <c r="U3" s="14" t="s">
        <v>24</v>
      </c>
      <c r="V3" s="14" t="s">
        <v>24</v>
      </c>
      <c r="Y3" s="22" t="s">
        <v>29</v>
      </c>
      <c r="AA3" s="22">
        <v>1</v>
      </c>
    </row>
    <row r="4" spans="1:49" x14ac:dyDescent="0.25">
      <c r="A4" s="28"/>
      <c r="B4" s="28"/>
      <c r="C4" s="28"/>
      <c r="D4" s="28"/>
      <c r="E4" s="28"/>
      <c r="F4" s="28"/>
      <c r="G4" s="28"/>
      <c r="H4" s="184" t="str">
        <f>IF('Intro &amp; Setup'!$AN$18="", "", 'Intro &amp; Setup'!$AN$18)</f>
        <v>Richard</v>
      </c>
      <c r="I4" s="184" t="str">
        <f>IF('Intro &amp; Setup'!$AN$19="", "", 'Intro &amp; Setup'!$AN$19)</f>
        <v>Wendy</v>
      </c>
      <c r="J4" s="184" t="str">
        <f>IF('Intro &amp; Setup'!$AN$20="", "", 'Intro &amp; Setup'!$AN$20)</f>
        <v/>
      </c>
      <c r="K4" s="184" t="str">
        <f>IF('Intro &amp; Setup'!$AN$21="", "", 'Intro &amp; Setup'!$AN$21)</f>
        <v/>
      </c>
      <c r="L4" s="184" t="str">
        <f>IF('Intro &amp; Setup'!$AN$22="", "", 'Intro &amp; Setup'!$AN$22)</f>
        <v/>
      </c>
      <c r="M4" s="184" t="str">
        <f>IF('Intro &amp; Setup'!$AN$23="", "", 'Intro &amp; Setup'!$AN$23)</f>
        <v/>
      </c>
      <c r="N4" s="184" t="str">
        <f>IF('Intro &amp; Setup'!$AN$24="", "", 'Intro &amp; Setup'!$AN$24)</f>
        <v/>
      </c>
      <c r="O4" s="184" t="str">
        <f>IF('Intro &amp; Setup'!$AN$25="", "", 'Intro &amp; Setup'!$AN$25)</f>
        <v/>
      </c>
      <c r="P4" s="184" t="str">
        <f>IF('Intro &amp; Setup'!$AN$26="", "", 'Intro &amp; Setup'!$AN$26)</f>
        <v/>
      </c>
      <c r="Q4" s="184" t="str">
        <f>IF('Intro &amp; Setup'!$AN$27="", "", 'Intro &amp; Setup'!$AN$27)</f>
        <v/>
      </c>
      <c r="R4" s="28"/>
      <c r="S4" s="28"/>
      <c r="U4" s="15" t="s">
        <v>25</v>
      </c>
      <c r="V4" s="15" t="s">
        <v>23</v>
      </c>
      <c r="Y4" s="22" t="s">
        <v>30</v>
      </c>
      <c r="AA4" s="22">
        <v>2</v>
      </c>
    </row>
    <row r="5" spans="1:49" x14ac:dyDescent="0.25">
      <c r="A5" s="28"/>
      <c r="B5" s="155" t="s">
        <v>76</v>
      </c>
      <c r="C5" s="157"/>
      <c r="D5" s="28"/>
      <c r="E5" s="182" t="s">
        <v>20</v>
      </c>
      <c r="F5" s="182"/>
      <c r="G5" s="14">
        <f ca="1">COUNTIF($X$11:$X$1010, $E5)</f>
        <v>3</v>
      </c>
      <c r="H5" s="184" t="str">
        <f>IF('Intro &amp; Setup'!$AN$18="", "", 'Intro &amp; Setup'!$AN$18)</f>
        <v>Richard</v>
      </c>
      <c r="I5" s="184" t="str">
        <f>IF('Intro &amp; Setup'!$AN$19="", "", 'Intro &amp; Setup'!$AN$19)</f>
        <v>Wendy</v>
      </c>
      <c r="J5" s="184" t="str">
        <f>IF('Intro &amp; Setup'!$AN$20="", "", 'Intro &amp; Setup'!$AN$20)</f>
        <v/>
      </c>
      <c r="K5" s="184" t="str">
        <f>IF('Intro &amp; Setup'!$AN$21="", "", 'Intro &amp; Setup'!$AN$21)</f>
        <v/>
      </c>
      <c r="L5" s="184" t="str">
        <f>IF('Intro &amp; Setup'!$AN$22="", "", 'Intro &amp; Setup'!$AN$22)</f>
        <v/>
      </c>
      <c r="M5" s="184" t="str">
        <f>IF('Intro &amp; Setup'!$AN$23="", "", 'Intro &amp; Setup'!$AN$23)</f>
        <v/>
      </c>
      <c r="N5" s="184" t="str">
        <f>IF('Intro &amp; Setup'!$AN$24="", "", 'Intro &amp; Setup'!$AN$24)</f>
        <v/>
      </c>
      <c r="O5" s="184" t="str">
        <f>IF('Intro &amp; Setup'!$AN$25="", "", 'Intro &amp; Setup'!$AN$25)</f>
        <v/>
      </c>
      <c r="P5" s="184" t="str">
        <f>IF('Intro &amp; Setup'!$AN$26="", "", 'Intro &amp; Setup'!$AN$26)</f>
        <v/>
      </c>
      <c r="Q5" s="184" t="str">
        <f>IF('Intro &amp; Setup'!$AN$27="", "", 'Intro &amp; Setup'!$AN$27)</f>
        <v/>
      </c>
      <c r="R5" s="35"/>
      <c r="S5" s="28"/>
      <c r="Y5" s="22" t="s">
        <v>31</v>
      </c>
      <c r="AA5" s="22">
        <v>3</v>
      </c>
    </row>
    <row r="6" spans="1:49" x14ac:dyDescent="0.25">
      <c r="A6" s="28"/>
      <c r="B6" s="158"/>
      <c r="C6" s="160"/>
      <c r="D6" s="28"/>
      <c r="E6" s="181" t="s">
        <v>21</v>
      </c>
      <c r="F6" s="181"/>
      <c r="G6" s="22">
        <f ca="1">COUNTIF($X$11:$X$1010, $E6)</f>
        <v>0</v>
      </c>
      <c r="H6" s="184" t="str">
        <f>IF('Intro &amp; Setup'!$AN$18="", "", 'Intro &amp; Setup'!$AN$18)</f>
        <v>Richard</v>
      </c>
      <c r="I6" s="184" t="str">
        <f>IF('Intro &amp; Setup'!$AN$19="", "", 'Intro &amp; Setup'!$AN$19)</f>
        <v>Wendy</v>
      </c>
      <c r="J6" s="184" t="str">
        <f>IF('Intro &amp; Setup'!$AN$20="", "", 'Intro &amp; Setup'!$AN$20)</f>
        <v/>
      </c>
      <c r="K6" s="184" t="str">
        <f>IF('Intro &amp; Setup'!$AN$21="", "", 'Intro &amp; Setup'!$AN$21)</f>
        <v/>
      </c>
      <c r="L6" s="184" t="str">
        <f>IF('Intro &amp; Setup'!$AN$22="", "", 'Intro &amp; Setup'!$AN$22)</f>
        <v/>
      </c>
      <c r="M6" s="184" t="str">
        <f>IF('Intro &amp; Setup'!$AN$23="", "", 'Intro &amp; Setup'!$AN$23)</f>
        <v/>
      </c>
      <c r="N6" s="184" t="str">
        <f>IF('Intro &amp; Setup'!$AN$24="", "", 'Intro &amp; Setup'!$AN$24)</f>
        <v/>
      </c>
      <c r="O6" s="184" t="str">
        <f>IF('Intro &amp; Setup'!$AN$25="", "", 'Intro &amp; Setup'!$AN$25)</f>
        <v/>
      </c>
      <c r="P6" s="184" t="str">
        <f>IF('Intro &amp; Setup'!$AN$26="", "", 'Intro &amp; Setup'!$AN$26)</f>
        <v/>
      </c>
      <c r="Q6" s="184" t="str">
        <f>IF('Intro &amp; Setup'!$AN$27="", "", 'Intro &amp; Setup'!$AN$27)</f>
        <v/>
      </c>
      <c r="R6" s="35"/>
      <c r="S6" s="28"/>
      <c r="X6" s="30">
        <f ca="1">IF($X$8="", "", $X$8-INDEX($AA$2:$AA$8, MATCH(TEXT($X$8,"ddd"), $Y$2:$Y$8, 0)))</f>
        <v>43801</v>
      </c>
      <c r="Y6" s="22" t="s">
        <v>32</v>
      </c>
      <c r="AA6" s="22">
        <v>4</v>
      </c>
      <c r="AD6" s="30">
        <f ca="1">IF($AE$6="", "", $AE$6-INDEX($AA$2:$AA$8, MATCH(TEXT($AE$6,"ddd"), $Y$2:$Y$8, 0)))</f>
        <v>43801</v>
      </c>
      <c r="AE6" s="30">
        <f ca="1">IF('Filterable Report'!$AD$6="", Tasks!$X$8, 'Filterable Report'!$AD$6)</f>
        <v>43801</v>
      </c>
    </row>
    <row r="7" spans="1:49" x14ac:dyDescent="0.25">
      <c r="A7" s="28"/>
      <c r="B7" s="161"/>
      <c r="C7" s="163"/>
      <c r="D7" s="28"/>
      <c r="E7" s="180" t="s">
        <v>22</v>
      </c>
      <c r="F7" s="180"/>
      <c r="G7" s="15">
        <f ca="1">COUNTIF($X$11:$X$1010, $E7)</f>
        <v>0</v>
      </c>
      <c r="H7" s="184" t="str">
        <f>IF('Intro &amp; Setup'!$AN$18="", "", 'Intro &amp; Setup'!$AN$18)</f>
        <v>Richard</v>
      </c>
      <c r="I7" s="184" t="str">
        <f>IF('Intro &amp; Setup'!$AN$19="", "", 'Intro &amp; Setup'!$AN$19)</f>
        <v>Wendy</v>
      </c>
      <c r="J7" s="184" t="str">
        <f>IF('Intro &amp; Setup'!$AN$20="", "", 'Intro &amp; Setup'!$AN$20)</f>
        <v/>
      </c>
      <c r="K7" s="184" t="str">
        <f>IF('Intro &amp; Setup'!$AN$21="", "", 'Intro &amp; Setup'!$AN$21)</f>
        <v/>
      </c>
      <c r="L7" s="184" t="str">
        <f>IF('Intro &amp; Setup'!$AN$22="", "", 'Intro &amp; Setup'!$AN$22)</f>
        <v/>
      </c>
      <c r="M7" s="184" t="str">
        <f>IF('Intro &amp; Setup'!$AN$23="", "", 'Intro &amp; Setup'!$AN$23)</f>
        <v/>
      </c>
      <c r="N7" s="184" t="str">
        <f>IF('Intro &amp; Setup'!$AN$24="", "", 'Intro &amp; Setup'!$AN$24)</f>
        <v/>
      </c>
      <c r="O7" s="184" t="str">
        <f>IF('Intro &amp; Setup'!$AN$25="", "", 'Intro &amp; Setup'!$AN$25)</f>
        <v/>
      </c>
      <c r="P7" s="184" t="str">
        <f>IF('Intro &amp; Setup'!$AN$26="", "", 'Intro &amp; Setup'!$AN$26)</f>
        <v/>
      </c>
      <c r="Q7" s="184" t="str">
        <f>IF('Intro &amp; Setup'!$AN$27="", "", 'Intro &amp; Setup'!$AN$27)</f>
        <v/>
      </c>
      <c r="R7" s="35"/>
      <c r="S7" s="28"/>
      <c r="V7" s="11" t="s">
        <v>54</v>
      </c>
      <c r="Y7" s="22" t="s">
        <v>33</v>
      </c>
      <c r="AA7" s="22">
        <v>5</v>
      </c>
    </row>
    <row r="8" spans="1:49" x14ac:dyDescent="0.25">
      <c r="A8" s="28"/>
      <c r="B8" s="29" t="s">
        <v>6</v>
      </c>
      <c r="C8" s="28"/>
      <c r="D8" s="29" t="s">
        <v>6</v>
      </c>
      <c r="E8" s="28"/>
      <c r="F8" s="28"/>
      <c r="G8" s="29" t="s">
        <v>10</v>
      </c>
      <c r="H8" s="184" t="str">
        <f>IF('Intro &amp; Setup'!$AN$18="", "", 'Intro &amp; Setup'!$AN$18)</f>
        <v>Richard</v>
      </c>
      <c r="I8" s="184" t="str">
        <f>IF('Intro &amp; Setup'!$AN$19="", "", 'Intro &amp; Setup'!$AN$19)</f>
        <v>Wendy</v>
      </c>
      <c r="J8" s="184" t="str">
        <f>IF('Intro &amp; Setup'!$AN$20="", "", 'Intro &amp; Setup'!$AN$20)</f>
        <v/>
      </c>
      <c r="K8" s="184" t="str">
        <f>IF('Intro &amp; Setup'!$AN$21="", "", 'Intro &amp; Setup'!$AN$21)</f>
        <v/>
      </c>
      <c r="L8" s="184" t="str">
        <f>IF('Intro &amp; Setup'!$AN$22="", "", 'Intro &amp; Setup'!$AN$22)</f>
        <v/>
      </c>
      <c r="M8" s="184" t="str">
        <f>IF('Intro &amp; Setup'!$AN$23="", "", 'Intro &amp; Setup'!$AN$23)</f>
        <v/>
      </c>
      <c r="N8" s="184" t="str">
        <f>IF('Intro &amp; Setup'!$AN$24="", "", 'Intro &amp; Setup'!$AN$24)</f>
        <v/>
      </c>
      <c r="O8" s="184" t="str">
        <f>IF('Intro &amp; Setup'!$AN$25="", "", 'Intro &amp; Setup'!$AN$25)</f>
        <v/>
      </c>
      <c r="P8" s="184" t="str">
        <f>IF('Intro &amp; Setup'!$AN$26="", "", 'Intro &amp; Setup'!$AN$26)</f>
        <v/>
      </c>
      <c r="Q8" s="184" t="str">
        <f>IF('Intro &amp; Setup'!$AN$27="", "", 'Intro &amp; Setup'!$AN$27)</f>
        <v/>
      </c>
      <c r="R8" s="29"/>
      <c r="S8" s="28"/>
      <c r="X8" s="30">
        <f ca="1">TODAY()</f>
        <v>43801</v>
      </c>
      <c r="Y8" s="15" t="s">
        <v>34</v>
      </c>
      <c r="AA8" s="15">
        <v>6</v>
      </c>
      <c r="AB8" s="11" t="str">
        <f>IF('Intro &amp; Setup'!$H$33="", 'Intro &amp; Setup'!$BQ$18, 'Intro &amp; Setup'!$H$33)</f>
        <v>Importance</v>
      </c>
      <c r="AH8" s="2"/>
    </row>
    <row r="9" spans="1:49" x14ac:dyDescent="0.25">
      <c r="A9" s="28"/>
      <c r="B9" s="12" t="s">
        <v>0</v>
      </c>
      <c r="C9" s="13" t="s">
        <v>1</v>
      </c>
      <c r="D9" s="13" t="s">
        <v>2</v>
      </c>
      <c r="E9" s="13" t="s">
        <v>3</v>
      </c>
      <c r="F9" s="13" t="s">
        <v>66</v>
      </c>
      <c r="G9" s="13" t="s">
        <v>4</v>
      </c>
      <c r="H9" s="184" t="str">
        <f>IF('Intro &amp; Setup'!$AN$18="", "", 'Intro &amp; Setup'!$AN$18)</f>
        <v>Richard</v>
      </c>
      <c r="I9" s="184" t="str">
        <f>IF('Intro &amp; Setup'!$AN$19="", "", 'Intro &amp; Setup'!$AN$19)</f>
        <v>Wendy</v>
      </c>
      <c r="J9" s="184" t="str">
        <f>IF('Intro &amp; Setup'!$AN$20="", "", 'Intro &amp; Setup'!$AN$20)</f>
        <v/>
      </c>
      <c r="K9" s="184" t="str">
        <f>IF('Intro &amp; Setup'!$AN$21="", "", 'Intro &amp; Setup'!$AN$21)</f>
        <v/>
      </c>
      <c r="L9" s="184" t="str">
        <f>IF('Intro &amp; Setup'!$AN$22="", "", 'Intro &amp; Setup'!$AN$22)</f>
        <v/>
      </c>
      <c r="M9" s="184" t="str">
        <f>IF('Intro &amp; Setup'!$AN$23="", "", 'Intro &amp; Setup'!$AN$23)</f>
        <v/>
      </c>
      <c r="N9" s="184" t="str">
        <f>IF('Intro &amp; Setup'!$AN$24="", "", 'Intro &amp; Setup'!$AN$24)</f>
        <v/>
      </c>
      <c r="O9" s="184" t="str">
        <f>IF('Intro &amp; Setup'!$AN$25="", "", 'Intro &amp; Setup'!$AN$25)</f>
        <v/>
      </c>
      <c r="P9" s="184" t="str">
        <f>IF('Intro &amp; Setup'!$AN$26="", "", 'Intro &amp; Setup'!$AN$26)</f>
        <v/>
      </c>
      <c r="Q9" s="184" t="str">
        <f>IF('Intro &amp; Setup'!$AN$27="", "", 'Intro &amp; Setup'!$AN$27)</f>
        <v/>
      </c>
      <c r="R9" s="34" t="s">
        <v>53</v>
      </c>
      <c r="S9" s="28"/>
      <c r="U9" s="25" t="s">
        <v>18</v>
      </c>
      <c r="V9" s="25" t="s">
        <v>19</v>
      </c>
      <c r="AD9" s="11" t="str">
        <f>IF('Filterable Report'!$F$6="", "", 'Filterable Report'!$F$6)</f>
        <v>Client 3</v>
      </c>
      <c r="AE9" s="11" t="str">
        <f>IF('Filterable Report'!$R$6="", "", 'Filterable Report'!$R$6)</f>
        <v>Richard</v>
      </c>
    </row>
    <row r="10" spans="1:49" x14ac:dyDescent="0.25">
      <c r="A10" s="28"/>
      <c r="B10" s="60"/>
      <c r="C10" s="61"/>
      <c r="D10" s="61"/>
      <c r="E10" s="61"/>
      <c r="F10" s="61"/>
      <c r="G10" s="61"/>
      <c r="H10" s="62"/>
      <c r="I10" s="62"/>
      <c r="J10" s="62"/>
      <c r="K10" s="62"/>
      <c r="L10" s="62"/>
      <c r="M10" s="62"/>
      <c r="N10" s="62"/>
      <c r="O10" s="62"/>
      <c r="P10" s="62"/>
      <c r="Q10" s="62"/>
      <c r="R10" s="63"/>
      <c r="S10" s="28"/>
      <c r="U10" s="11"/>
      <c r="V10" s="11"/>
      <c r="X10" s="25" t="s">
        <v>26</v>
      </c>
      <c r="Y10" s="25" t="s">
        <v>27</v>
      </c>
      <c r="AB10" s="25" t="s">
        <v>56</v>
      </c>
      <c r="AF10" s="25" t="s">
        <v>55</v>
      </c>
      <c r="AH10" s="25" t="s">
        <v>57</v>
      </c>
      <c r="AJ10" s="25" t="s">
        <v>58</v>
      </c>
      <c r="AL10" s="25" t="s">
        <v>4</v>
      </c>
      <c r="AN10" s="25" t="s">
        <v>61</v>
      </c>
      <c r="AO10" s="25" t="s">
        <v>62</v>
      </c>
      <c r="AP10" s="25" t="s">
        <v>63</v>
      </c>
      <c r="AQ10" s="25" t="s">
        <v>64</v>
      </c>
      <c r="AS10" s="25" t="s">
        <v>26</v>
      </c>
      <c r="AT10" s="25" t="s">
        <v>66</v>
      </c>
      <c r="AU10" s="25" t="s">
        <v>4</v>
      </c>
      <c r="AW10" s="25" t="s">
        <v>75</v>
      </c>
    </row>
    <row r="11" spans="1:49" x14ac:dyDescent="0.25">
      <c r="A11" s="28"/>
      <c r="B11" s="39" t="s">
        <v>86</v>
      </c>
      <c r="C11" s="64" t="s">
        <v>96</v>
      </c>
      <c r="D11" s="40" t="s">
        <v>93</v>
      </c>
      <c r="E11" s="65">
        <v>43535</v>
      </c>
      <c r="F11" s="65">
        <v>43538</v>
      </c>
      <c r="G11" s="66">
        <v>0.125</v>
      </c>
      <c r="H11" s="39" t="s">
        <v>24</v>
      </c>
      <c r="I11" s="40"/>
      <c r="J11" s="40"/>
      <c r="K11" s="40"/>
      <c r="L11" s="40"/>
      <c r="M11" s="40"/>
      <c r="N11" s="40"/>
      <c r="O11" s="40"/>
      <c r="P11" s="40"/>
      <c r="Q11" s="41"/>
      <c r="R11" s="67"/>
      <c r="S11" s="28"/>
      <c r="U11" s="14" t="str">
        <f>IF('Intro &amp; Setup'!$T18="", "", 'Intro &amp; Setup'!$T18)</f>
        <v>Client 1</v>
      </c>
      <c r="V11" s="14" t="str">
        <f>IF('Intro &amp; Setup'!$AP33="", "", 'Intro &amp; Setup'!$AP33)</f>
        <v>Critical</v>
      </c>
      <c r="X11" s="14" t="str">
        <f t="shared" ref="X11:X74" ca="1" si="0">IF($F11="", "", IF($R11=$U$3, $V$7, IF(F11&lt;$X$8, $E$5, IF($F11=$X$8, $E$6, IF($Y11=$X$6, $E$7, "")))))</f>
        <v>Overdue</v>
      </c>
      <c r="Y11" s="31">
        <f t="shared" ref="Y11:Y74" si="1">IF($F11="", "", $F11-INDEX($AA$2:$AA$8, MATCH(TEXT($F11,"ddd"), $Y$2:$Y$8, 0)))</f>
        <v>43535</v>
      </c>
      <c r="AA11" s="14">
        <f>IF($D11="", "", IFERROR(INDEX('Intro &amp; Setup'!$BQ$33:$BQ$37, MATCH($D11, 'Intro &amp; Setup'!$AP$33:$AP$37, 0)), ""))</f>
        <v>0</v>
      </c>
      <c r="AB11" s="14">
        <f>IF(AND($D11="", $F11=""), "", IF($R11=$U$3, "", IF($AB$8='Intro &amp; Setup'!$BQ$19, VALUE(_xlfn.CONCAT(TEXT($F11, "0"), ".", $AA11)), IF($AB$8='Intro &amp; Setup'!$BQ$18, VALUE(_xlfn.CONCAT($AA11, ".", TEXT($F11, "0")))))))</f>
        <v>0.43537999999999999</v>
      </c>
      <c r="AD11" s="14">
        <f>IF($AD$9="", $AB11, IF($B11=$AD$9, $AB11, ""))</f>
        <v>0.43537999999999999</v>
      </c>
      <c r="AE11" s="5">
        <f>IF($AE$9="", $AB11, IF($AF11="", "", $AB11))</f>
        <v>0.43537999999999999</v>
      </c>
      <c r="AF11" s="14" t="str">
        <f>IF($AB11="", "", IF(IFERROR(INDEX($H11:$Q11, $T11, MATCH($AE$9, $H$2:$H$9, 0)), "")="", "", IFERROR(INDEX($H11:$Q11, $T11, MATCH($AE$9, $H$2:$H$9, 0)), "")))</f>
        <v>✓</v>
      </c>
      <c r="AH11" s="14">
        <f>IF($AJ11="", "", COUNTIF($AJ$11:$AJ$1010, "&lt;"&amp;$AJ11)+1+COUNTIF($AJ$11:$AJ11, $AJ11)-1)</f>
        <v>1</v>
      </c>
      <c r="AJ11" s="14">
        <f>IF($AD11=$AE11, $AD11, "")</f>
        <v>0.43537999999999999</v>
      </c>
      <c r="AL11" s="42">
        <f>IF($AH11="", "", $G11)</f>
        <v>0.125</v>
      </c>
      <c r="AN11" s="3" t="str">
        <f>IF($AH11="", "", $D11)</f>
        <v>Normal</v>
      </c>
      <c r="AO11" s="5" t="str">
        <f>IF(AND(NOT($AF11=""), $AN11=""), "X", "")</f>
        <v/>
      </c>
      <c r="AP11" s="3" t="str">
        <f ca="1">IF($AH11="", "", IF($Y11=$AD$6, $D11, ""))</f>
        <v/>
      </c>
      <c r="AQ11" s="5" t="str">
        <f ca="1">IF(AND(NOT($AF11=""), $AP11="", $Y11=$AD$6), "X", "")</f>
        <v/>
      </c>
      <c r="AS11" s="14" t="str">
        <f ca="1">IF($AH11="", "", IF($AD$6=$Y11, $X11, ""))</f>
        <v/>
      </c>
      <c r="AT11" s="31" t="str">
        <f ca="1">IF($AH11="", "", IF($AD$6=$Y11, $F11, ""))</f>
        <v/>
      </c>
      <c r="AU11" s="42" t="str">
        <f ca="1">IF($AH11="", "", IF($AD$6=$Y11, $G11, ""))</f>
        <v/>
      </c>
      <c r="AW11" s="14" t="str">
        <f ca="1">IF($AT11="", "", _xlfn.CONCAT($D11, " - ", $AT11))</f>
        <v/>
      </c>
    </row>
    <row r="12" spans="1:49" x14ac:dyDescent="0.25">
      <c r="A12" s="28"/>
      <c r="B12" s="36" t="s">
        <v>87</v>
      </c>
      <c r="C12" s="68" t="s">
        <v>97</v>
      </c>
      <c r="D12" s="37" t="s">
        <v>94</v>
      </c>
      <c r="E12" s="69">
        <v>43535</v>
      </c>
      <c r="F12" s="69">
        <v>43542</v>
      </c>
      <c r="G12" s="70">
        <v>8.3333333333333329E-2</v>
      </c>
      <c r="H12" s="36"/>
      <c r="I12" s="37" t="s">
        <v>24</v>
      </c>
      <c r="J12" s="37"/>
      <c r="K12" s="37"/>
      <c r="L12" s="37"/>
      <c r="M12" s="37"/>
      <c r="N12" s="37"/>
      <c r="O12" s="37"/>
      <c r="P12" s="37"/>
      <c r="Q12" s="38"/>
      <c r="R12" s="71"/>
      <c r="S12" s="28"/>
      <c r="U12" s="22" t="str">
        <f>IF('Intro &amp; Setup'!$T19="", "", 'Intro &amp; Setup'!$T19)</f>
        <v>Client 2</v>
      </c>
      <c r="V12" s="22" t="str">
        <f>IF('Intro &amp; Setup'!$AP34="", "", 'Intro &amp; Setup'!$AP34)</f>
        <v>High</v>
      </c>
      <c r="X12" s="22" t="str">
        <f t="shared" ca="1" si="0"/>
        <v>Overdue</v>
      </c>
      <c r="Y12" s="32">
        <f t="shared" si="1"/>
        <v>43542</v>
      </c>
      <c r="AA12" s="22">
        <f>IF($D12="", "", IFERROR(INDEX('Intro &amp; Setup'!$BQ$33:$BQ$37, MATCH($D12, 'Intro &amp; Setup'!$AP$33:$AP$37, 0)), ""))</f>
        <v>0</v>
      </c>
      <c r="AB12" s="22">
        <f>IF(AND($D12="", $F12=""), "", IF($R12=$U$3, "", IF($AB$8='Intro &amp; Setup'!$BQ$19, VALUE(_xlfn.CONCAT(TEXT($F12, "0"), ".", $AA12)), IF($AB$8='Intro &amp; Setup'!$BQ$18, VALUE(_xlfn.CONCAT($AA12, ".", TEXT($F12, "0")))))))</f>
        <v>0.43541999999999997</v>
      </c>
      <c r="AD12" s="22" t="str">
        <f t="shared" ref="AD12:AD75" si="2">IF($AD$9="", $AB12, IF($B12=$AD$9, $AB12, ""))</f>
        <v/>
      </c>
      <c r="AE12" s="7" t="str">
        <f t="shared" ref="AE12:AE75" si="3">IF($AE$9="", $AB12, IF($AF12="", "", $AB12))</f>
        <v/>
      </c>
      <c r="AF12" s="22" t="str">
        <f t="shared" ref="AF12:AF74" si="4">IF($AB12="", "", IF(IFERROR(INDEX($H12:$Q12, $T12, MATCH($AE$9, $H$2:$H$9, 0)), "")="", "", IFERROR(INDEX($H12:$Q12, $T12, MATCH($AE$9, $H$2:$H$9, 0)), "")))</f>
        <v/>
      </c>
      <c r="AH12" s="22" t="str">
        <f>IF($AJ12="", "", COUNTIF($AJ$11:$AJ$1010, "&lt;"&amp;$AJ12)+1+COUNTIF($AJ$11:$AJ12, $AJ12)-1)</f>
        <v/>
      </c>
      <c r="AJ12" s="22" t="str">
        <f t="shared" ref="AJ12:AJ75" si="5">IF($AD12=$AE12, $AD12, "")</f>
        <v/>
      </c>
      <c r="AL12" s="43" t="str">
        <f t="shared" ref="AL12:AL75" si="6">IF($AH12="", "", $G12)</f>
        <v/>
      </c>
      <c r="AN12" s="6" t="str">
        <f t="shared" ref="AN12:AN75" si="7">IF($AH12="", "", $D12)</f>
        <v/>
      </c>
      <c r="AO12" s="7" t="str">
        <f t="shared" ref="AO12:AO75" si="8">IF(AND(NOT($AF12=""), $AN12=""), "X", "")</f>
        <v/>
      </c>
      <c r="AP12" s="6" t="str">
        <f t="shared" ref="AP12:AP75" si="9">IF($AH12="", "", IF($Y12=$AD$6, $D12, ""))</f>
        <v/>
      </c>
      <c r="AQ12" s="7" t="str">
        <f t="shared" ref="AQ12:AQ75" ca="1" si="10">IF(AND(NOT($AF12=""), $AP12="", $Y12=$AD$6), "X", "")</f>
        <v/>
      </c>
      <c r="AS12" s="22" t="str">
        <f t="shared" ref="AS12:AS75" si="11">IF($AH12="", "", IF($AD$6=$Y12, $X12, ""))</f>
        <v/>
      </c>
      <c r="AT12" s="32" t="str">
        <f t="shared" ref="AT12:AT75" si="12">IF($AH12="", "", IF($AD$6=$Y12, $F12, ""))</f>
        <v/>
      </c>
      <c r="AU12" s="43" t="str">
        <f t="shared" ref="AU12:AU75" si="13">IF($AH12="", "", IF($AD$6=$Y12, $G12, ""))</f>
        <v/>
      </c>
      <c r="AW12" s="22" t="str">
        <f t="shared" ref="AW12:AW75" si="14">IF($AT12="", "", _xlfn.CONCAT($D12, " - ", $AT12))</f>
        <v/>
      </c>
    </row>
    <row r="13" spans="1:49" x14ac:dyDescent="0.25">
      <c r="A13" s="28"/>
      <c r="B13" s="36" t="s">
        <v>88</v>
      </c>
      <c r="C13" s="68" t="s">
        <v>98</v>
      </c>
      <c r="D13" s="37" t="s">
        <v>95</v>
      </c>
      <c r="E13" s="69">
        <v>43535</v>
      </c>
      <c r="F13" s="69">
        <v>43543</v>
      </c>
      <c r="G13" s="70">
        <v>4.1666666666666664E-2</v>
      </c>
      <c r="H13" s="36" t="s">
        <v>24</v>
      </c>
      <c r="I13" s="37"/>
      <c r="J13" s="37"/>
      <c r="K13" s="37"/>
      <c r="L13" s="37"/>
      <c r="M13" s="37"/>
      <c r="N13" s="37"/>
      <c r="O13" s="37"/>
      <c r="P13" s="37"/>
      <c r="Q13" s="38"/>
      <c r="R13" s="71"/>
      <c r="S13" s="28"/>
      <c r="U13" s="22" t="str">
        <f>IF('Intro &amp; Setup'!$T20="", "", 'Intro &amp; Setup'!$T20)</f>
        <v>Client 3</v>
      </c>
      <c r="V13" s="22" t="str">
        <f>IF('Intro &amp; Setup'!$AP35="", "", 'Intro &amp; Setup'!$AP35)</f>
        <v>Normal</v>
      </c>
      <c r="X13" s="22" t="str">
        <f t="shared" ca="1" si="0"/>
        <v>Overdue</v>
      </c>
      <c r="Y13" s="32">
        <f t="shared" si="1"/>
        <v>43542</v>
      </c>
      <c r="AA13" s="22">
        <f>IF($D13="", "", IFERROR(INDEX('Intro &amp; Setup'!$BQ$33:$BQ$37, MATCH($D13, 'Intro &amp; Setup'!$AP$33:$AP$37, 0)), ""))</f>
        <v>0</v>
      </c>
      <c r="AB13" s="22">
        <f>IF(AND($D13="", $F13=""), "", IF($R13=$U$3, "", IF($AB$8='Intro &amp; Setup'!$BQ$19, VALUE(_xlfn.CONCAT(TEXT($F13, "0"), ".", $AA13)), IF($AB$8='Intro &amp; Setup'!$BQ$18, VALUE(_xlfn.CONCAT($AA13, ".", TEXT($F13, "0")))))))</f>
        <v>0.43542999999999998</v>
      </c>
      <c r="AD13" s="22" t="str">
        <f t="shared" si="2"/>
        <v/>
      </c>
      <c r="AE13" s="7">
        <f t="shared" si="3"/>
        <v>0.43542999999999998</v>
      </c>
      <c r="AF13" s="22" t="str">
        <f t="shared" si="4"/>
        <v>✓</v>
      </c>
      <c r="AH13" s="22" t="str">
        <f>IF($AJ13="", "", COUNTIF($AJ$11:$AJ$1010, "&lt;"&amp;$AJ13)+1+COUNTIF($AJ$11:$AJ13, $AJ13)-1)</f>
        <v/>
      </c>
      <c r="AJ13" s="22" t="str">
        <f t="shared" si="5"/>
        <v/>
      </c>
      <c r="AL13" s="43" t="str">
        <f t="shared" si="6"/>
        <v/>
      </c>
      <c r="AN13" s="6" t="str">
        <f t="shared" si="7"/>
        <v/>
      </c>
      <c r="AO13" s="7" t="str">
        <f t="shared" si="8"/>
        <v>X</v>
      </c>
      <c r="AP13" s="6" t="str">
        <f t="shared" si="9"/>
        <v/>
      </c>
      <c r="AQ13" s="7" t="str">
        <f t="shared" ca="1" si="10"/>
        <v/>
      </c>
      <c r="AS13" s="22" t="str">
        <f t="shared" si="11"/>
        <v/>
      </c>
      <c r="AT13" s="32" t="str">
        <f t="shared" si="12"/>
        <v/>
      </c>
      <c r="AU13" s="43" t="str">
        <f t="shared" si="13"/>
        <v/>
      </c>
      <c r="AW13" s="22" t="str">
        <f t="shared" si="14"/>
        <v/>
      </c>
    </row>
    <row r="14" spans="1:49" x14ac:dyDescent="0.25">
      <c r="A14" s="28"/>
      <c r="B14" s="36"/>
      <c r="C14" s="68"/>
      <c r="D14" s="37"/>
      <c r="E14" s="69"/>
      <c r="F14" s="69"/>
      <c r="G14" s="70"/>
      <c r="H14" s="36"/>
      <c r="I14" s="37"/>
      <c r="J14" s="37"/>
      <c r="K14" s="37"/>
      <c r="L14" s="37"/>
      <c r="M14" s="37"/>
      <c r="N14" s="37"/>
      <c r="O14" s="37"/>
      <c r="P14" s="37"/>
      <c r="Q14" s="38"/>
      <c r="R14" s="71"/>
      <c r="S14" s="28"/>
      <c r="U14" s="22" t="str">
        <f>IF('Intro &amp; Setup'!$T21="", "", 'Intro &amp; Setup'!$T21)</f>
        <v>Client 4</v>
      </c>
      <c r="V14" s="22" t="str">
        <f>IF('Intro &amp; Setup'!$AP36="", "", 'Intro &amp; Setup'!$AP36)</f>
        <v>Low</v>
      </c>
      <c r="X14" s="22" t="str">
        <f t="shared" si="0"/>
        <v/>
      </c>
      <c r="Y14" s="32" t="str">
        <f t="shared" si="1"/>
        <v/>
      </c>
      <c r="AA14" s="22" t="str">
        <f>IF($D14="", "", IFERROR(INDEX('Intro &amp; Setup'!$BQ$33:$BQ$37, MATCH($D14, 'Intro &amp; Setup'!$AP$33:$AP$37, 0)), ""))</f>
        <v/>
      </c>
      <c r="AB14" s="22" t="str">
        <f>IF(AND($D14="", $F14=""), "", IF($R14=$U$3, "", IF($AB$8='Intro &amp; Setup'!$BQ$19, VALUE(_xlfn.CONCAT(TEXT($F14, "0"), ".", $AA14)), IF($AB$8='Intro &amp; Setup'!$BQ$18, VALUE(_xlfn.CONCAT($AA14, ".", TEXT($F14, "0")))))))</f>
        <v/>
      </c>
      <c r="AD14" s="22" t="str">
        <f t="shared" si="2"/>
        <v/>
      </c>
      <c r="AE14" s="7" t="str">
        <f t="shared" si="3"/>
        <v/>
      </c>
      <c r="AF14" s="22" t="str">
        <f t="shared" si="4"/>
        <v/>
      </c>
      <c r="AH14" s="22" t="str">
        <f>IF($AJ14="", "", COUNTIF($AJ$11:$AJ$1010, "&lt;"&amp;$AJ14)+1+COUNTIF($AJ$11:$AJ14, $AJ14)-1)</f>
        <v/>
      </c>
      <c r="AJ14" s="22" t="str">
        <f t="shared" si="5"/>
        <v/>
      </c>
      <c r="AL14" s="43" t="str">
        <f t="shared" si="6"/>
        <v/>
      </c>
      <c r="AN14" s="6" t="str">
        <f t="shared" si="7"/>
        <v/>
      </c>
      <c r="AO14" s="7" t="str">
        <f t="shared" si="8"/>
        <v/>
      </c>
      <c r="AP14" s="6" t="str">
        <f t="shared" si="9"/>
        <v/>
      </c>
      <c r="AQ14" s="7" t="str">
        <f t="shared" ca="1" si="10"/>
        <v/>
      </c>
      <c r="AS14" s="22" t="str">
        <f t="shared" si="11"/>
        <v/>
      </c>
      <c r="AT14" s="32" t="str">
        <f t="shared" si="12"/>
        <v/>
      </c>
      <c r="AU14" s="43" t="str">
        <f t="shared" si="13"/>
        <v/>
      </c>
      <c r="AW14" s="22" t="str">
        <f t="shared" si="14"/>
        <v/>
      </c>
    </row>
    <row r="15" spans="1:49" x14ac:dyDescent="0.25">
      <c r="A15" s="28"/>
      <c r="B15" s="36"/>
      <c r="C15" s="68"/>
      <c r="D15" s="37"/>
      <c r="E15" s="69"/>
      <c r="F15" s="69"/>
      <c r="G15" s="70"/>
      <c r="H15" s="36"/>
      <c r="I15" s="37"/>
      <c r="J15" s="37"/>
      <c r="K15" s="37"/>
      <c r="L15" s="37"/>
      <c r="M15" s="37"/>
      <c r="N15" s="37"/>
      <c r="O15" s="37"/>
      <c r="P15" s="37"/>
      <c r="Q15" s="38"/>
      <c r="R15" s="71"/>
      <c r="S15" s="28"/>
      <c r="U15" s="22" t="str">
        <f>IF('Intro &amp; Setup'!$T22="", "", 'Intro &amp; Setup'!$T22)</f>
        <v>Client 5</v>
      </c>
      <c r="V15" s="15" t="str">
        <f>IF('Intro &amp; Setup'!$AP37="", "", 'Intro &amp; Setup'!$AP37)</f>
        <v>None</v>
      </c>
      <c r="X15" s="22" t="str">
        <f t="shared" si="0"/>
        <v/>
      </c>
      <c r="Y15" s="32" t="str">
        <f t="shared" si="1"/>
        <v/>
      </c>
      <c r="AA15" s="22" t="str">
        <f>IF($D15="", "", IFERROR(INDEX('Intro &amp; Setup'!$BQ$33:$BQ$37, MATCH($D15, 'Intro &amp; Setup'!$AP$33:$AP$37, 0)), ""))</f>
        <v/>
      </c>
      <c r="AB15" s="22" t="str">
        <f>IF(AND($D15="", $F15=""), "", IF($R15=$U$3, "", IF($AB$8='Intro &amp; Setup'!$BQ$19, VALUE(_xlfn.CONCAT(TEXT($F15, "0"), ".", $AA15)), IF($AB$8='Intro &amp; Setup'!$BQ$18, VALUE(_xlfn.CONCAT($AA15, ".", TEXT($F15, "0")))))))</f>
        <v/>
      </c>
      <c r="AD15" s="22" t="str">
        <f t="shared" si="2"/>
        <v/>
      </c>
      <c r="AE15" s="7" t="str">
        <f t="shared" si="3"/>
        <v/>
      </c>
      <c r="AF15" s="22" t="str">
        <f t="shared" si="4"/>
        <v/>
      </c>
      <c r="AH15" s="22" t="str">
        <f>IF($AJ15="", "", COUNTIF($AJ$11:$AJ$1010, "&lt;"&amp;$AJ15)+1+COUNTIF($AJ$11:$AJ15, $AJ15)-1)</f>
        <v/>
      </c>
      <c r="AJ15" s="22" t="str">
        <f t="shared" si="5"/>
        <v/>
      </c>
      <c r="AL15" s="43" t="str">
        <f t="shared" si="6"/>
        <v/>
      </c>
      <c r="AN15" s="6" t="str">
        <f t="shared" si="7"/>
        <v/>
      </c>
      <c r="AO15" s="7" t="str">
        <f t="shared" si="8"/>
        <v/>
      </c>
      <c r="AP15" s="6" t="str">
        <f t="shared" si="9"/>
        <v/>
      </c>
      <c r="AQ15" s="7" t="str">
        <f t="shared" ca="1" si="10"/>
        <v/>
      </c>
      <c r="AS15" s="22" t="str">
        <f t="shared" si="11"/>
        <v/>
      </c>
      <c r="AT15" s="32" t="str">
        <f t="shared" si="12"/>
        <v/>
      </c>
      <c r="AU15" s="43" t="str">
        <f t="shared" si="13"/>
        <v/>
      </c>
      <c r="AW15" s="22" t="str">
        <f t="shared" si="14"/>
        <v/>
      </c>
    </row>
    <row r="16" spans="1:49" x14ac:dyDescent="0.25">
      <c r="A16" s="28"/>
      <c r="B16" s="36"/>
      <c r="C16" s="68"/>
      <c r="D16" s="37"/>
      <c r="E16" s="69"/>
      <c r="F16" s="69"/>
      <c r="G16" s="70"/>
      <c r="H16" s="36"/>
      <c r="I16" s="37"/>
      <c r="J16" s="37"/>
      <c r="K16" s="37"/>
      <c r="L16" s="37"/>
      <c r="M16" s="37"/>
      <c r="N16" s="37"/>
      <c r="O16" s="37"/>
      <c r="P16" s="37"/>
      <c r="Q16" s="38"/>
      <c r="R16" s="71"/>
      <c r="S16" s="28"/>
      <c r="U16" s="22" t="str">
        <f>IF('Intro &amp; Setup'!$T23="", "", 'Intro &amp; Setup'!$T23)</f>
        <v/>
      </c>
      <c r="X16" s="22" t="str">
        <f t="shared" si="0"/>
        <v/>
      </c>
      <c r="Y16" s="32" t="str">
        <f t="shared" si="1"/>
        <v/>
      </c>
      <c r="AA16" s="22" t="str">
        <f>IF($D16="", "", IFERROR(INDEX('Intro &amp; Setup'!$BQ$33:$BQ$37, MATCH($D16, 'Intro &amp; Setup'!$AP$33:$AP$37, 0)), ""))</f>
        <v/>
      </c>
      <c r="AB16" s="22" t="str">
        <f>IF(AND($D16="", $F16=""), "", IF($R16=$U$3, "", IF($AB$8='Intro &amp; Setup'!$BQ$19, VALUE(_xlfn.CONCAT(TEXT($F16, "0"), ".", $AA16)), IF($AB$8='Intro &amp; Setup'!$BQ$18, VALUE(_xlfn.CONCAT($AA16, ".", TEXT($F16, "0")))))))</f>
        <v/>
      </c>
      <c r="AD16" s="22" t="str">
        <f t="shared" si="2"/>
        <v/>
      </c>
      <c r="AE16" s="7" t="str">
        <f t="shared" si="3"/>
        <v/>
      </c>
      <c r="AF16" s="22" t="str">
        <f t="shared" si="4"/>
        <v/>
      </c>
      <c r="AH16" s="22" t="str">
        <f>IF($AJ16="", "", COUNTIF($AJ$11:$AJ$1010, "&lt;"&amp;$AJ16)+1+COUNTIF($AJ$11:$AJ16, $AJ16)-1)</f>
        <v/>
      </c>
      <c r="AJ16" s="22" t="str">
        <f t="shared" si="5"/>
        <v/>
      </c>
      <c r="AL16" s="43" t="str">
        <f t="shared" si="6"/>
        <v/>
      </c>
      <c r="AN16" s="6" t="str">
        <f t="shared" si="7"/>
        <v/>
      </c>
      <c r="AO16" s="7" t="str">
        <f t="shared" si="8"/>
        <v/>
      </c>
      <c r="AP16" s="6" t="str">
        <f t="shared" si="9"/>
        <v/>
      </c>
      <c r="AQ16" s="7" t="str">
        <f t="shared" ca="1" si="10"/>
        <v/>
      </c>
      <c r="AS16" s="22" t="str">
        <f t="shared" si="11"/>
        <v/>
      </c>
      <c r="AT16" s="32" t="str">
        <f t="shared" si="12"/>
        <v/>
      </c>
      <c r="AU16" s="43" t="str">
        <f t="shared" si="13"/>
        <v/>
      </c>
      <c r="AW16" s="22" t="str">
        <f t="shared" si="14"/>
        <v/>
      </c>
    </row>
    <row r="17" spans="1:49" x14ac:dyDescent="0.25">
      <c r="A17" s="28"/>
      <c r="B17" s="36"/>
      <c r="C17" s="68"/>
      <c r="D17" s="37"/>
      <c r="E17" s="69"/>
      <c r="F17" s="69"/>
      <c r="G17" s="70"/>
      <c r="H17" s="36"/>
      <c r="I17" s="37"/>
      <c r="J17" s="37"/>
      <c r="K17" s="37"/>
      <c r="L17" s="37"/>
      <c r="M17" s="37"/>
      <c r="N17" s="37"/>
      <c r="O17" s="37"/>
      <c r="P17" s="37"/>
      <c r="Q17" s="38"/>
      <c r="R17" s="71"/>
      <c r="S17" s="28"/>
      <c r="U17" s="22" t="str">
        <f>IF('Intro &amp; Setup'!$T24="", "", 'Intro &amp; Setup'!$T24)</f>
        <v/>
      </c>
      <c r="X17" s="22" t="str">
        <f t="shared" si="0"/>
        <v/>
      </c>
      <c r="Y17" s="32" t="str">
        <f t="shared" si="1"/>
        <v/>
      </c>
      <c r="AA17" s="22" t="str">
        <f>IF($D17="", "", IFERROR(INDEX('Intro &amp; Setup'!$BQ$33:$BQ$37, MATCH($D17, 'Intro &amp; Setup'!$AP$33:$AP$37, 0)), ""))</f>
        <v/>
      </c>
      <c r="AB17" s="22" t="str">
        <f>IF(AND($D17="", $F17=""), "", IF($R17=$U$3, "", IF($AB$8='Intro &amp; Setup'!$BQ$19, VALUE(_xlfn.CONCAT(TEXT($F17, "0"), ".", $AA17)), IF($AB$8='Intro &amp; Setup'!$BQ$18, VALUE(_xlfn.CONCAT($AA17, ".", TEXT($F17, "0")))))))</f>
        <v/>
      </c>
      <c r="AD17" s="22" t="str">
        <f t="shared" si="2"/>
        <v/>
      </c>
      <c r="AE17" s="7" t="str">
        <f t="shared" si="3"/>
        <v/>
      </c>
      <c r="AF17" s="22" t="str">
        <f t="shared" si="4"/>
        <v/>
      </c>
      <c r="AH17" s="22" t="str">
        <f>IF($AJ17="", "", COUNTIF($AJ$11:$AJ$1010, "&lt;"&amp;$AJ17)+1+COUNTIF($AJ$11:$AJ17, $AJ17)-1)</f>
        <v/>
      </c>
      <c r="AJ17" s="22" t="str">
        <f t="shared" si="5"/>
        <v/>
      </c>
      <c r="AL17" s="43" t="str">
        <f t="shared" si="6"/>
        <v/>
      </c>
      <c r="AN17" s="6" t="str">
        <f t="shared" si="7"/>
        <v/>
      </c>
      <c r="AO17" s="7" t="str">
        <f t="shared" si="8"/>
        <v/>
      </c>
      <c r="AP17" s="6" t="str">
        <f t="shared" si="9"/>
        <v/>
      </c>
      <c r="AQ17" s="7" t="str">
        <f t="shared" ca="1" si="10"/>
        <v/>
      </c>
      <c r="AS17" s="22" t="str">
        <f t="shared" si="11"/>
        <v/>
      </c>
      <c r="AT17" s="32" t="str">
        <f t="shared" si="12"/>
        <v/>
      </c>
      <c r="AU17" s="43" t="str">
        <f t="shared" si="13"/>
        <v/>
      </c>
      <c r="AW17" s="22" t="str">
        <f t="shared" si="14"/>
        <v/>
      </c>
    </row>
    <row r="18" spans="1:49" x14ac:dyDescent="0.25">
      <c r="A18" s="28"/>
      <c r="B18" s="36"/>
      <c r="C18" s="68"/>
      <c r="D18" s="37"/>
      <c r="E18" s="69"/>
      <c r="F18" s="69"/>
      <c r="G18" s="70"/>
      <c r="H18" s="36"/>
      <c r="I18" s="37"/>
      <c r="J18" s="37"/>
      <c r="K18" s="37"/>
      <c r="L18" s="37"/>
      <c r="M18" s="37"/>
      <c r="N18" s="37"/>
      <c r="O18" s="37"/>
      <c r="P18" s="37"/>
      <c r="Q18" s="38"/>
      <c r="R18" s="71"/>
      <c r="S18" s="28"/>
      <c r="U18" s="22" t="str">
        <f>IF('Intro &amp; Setup'!$T25="", "", 'Intro &amp; Setup'!$T25)</f>
        <v/>
      </c>
      <c r="X18" s="22" t="str">
        <f t="shared" si="0"/>
        <v/>
      </c>
      <c r="Y18" s="32" t="str">
        <f t="shared" si="1"/>
        <v/>
      </c>
      <c r="AA18" s="22" t="str">
        <f>IF($D18="", "", IFERROR(INDEX('Intro &amp; Setup'!$BQ$33:$BQ$37, MATCH($D18, 'Intro &amp; Setup'!$AP$33:$AP$37, 0)), ""))</f>
        <v/>
      </c>
      <c r="AB18" s="22" t="str">
        <f>IF(AND($D18="", $F18=""), "", IF($R18=$U$3, "", IF($AB$8='Intro &amp; Setup'!$BQ$19, VALUE(_xlfn.CONCAT(TEXT($F18, "0"), ".", $AA18)), IF($AB$8='Intro &amp; Setup'!$BQ$18, VALUE(_xlfn.CONCAT($AA18, ".", TEXT($F18, "0")))))))</f>
        <v/>
      </c>
      <c r="AD18" s="22" t="str">
        <f t="shared" si="2"/>
        <v/>
      </c>
      <c r="AE18" s="7" t="str">
        <f t="shared" si="3"/>
        <v/>
      </c>
      <c r="AF18" s="22" t="str">
        <f t="shared" si="4"/>
        <v/>
      </c>
      <c r="AH18" s="22" t="str">
        <f>IF($AJ18="", "", COUNTIF($AJ$11:$AJ$1010, "&lt;"&amp;$AJ18)+1+COUNTIF($AJ$11:$AJ18, $AJ18)-1)</f>
        <v/>
      </c>
      <c r="AJ18" s="22" t="str">
        <f t="shared" si="5"/>
        <v/>
      </c>
      <c r="AL18" s="43" t="str">
        <f t="shared" si="6"/>
        <v/>
      </c>
      <c r="AN18" s="6" t="str">
        <f t="shared" si="7"/>
        <v/>
      </c>
      <c r="AO18" s="7" t="str">
        <f t="shared" si="8"/>
        <v/>
      </c>
      <c r="AP18" s="6" t="str">
        <f t="shared" si="9"/>
        <v/>
      </c>
      <c r="AQ18" s="7" t="str">
        <f t="shared" ca="1" si="10"/>
        <v/>
      </c>
      <c r="AS18" s="22" t="str">
        <f t="shared" si="11"/>
        <v/>
      </c>
      <c r="AT18" s="32" t="str">
        <f t="shared" si="12"/>
        <v/>
      </c>
      <c r="AU18" s="43" t="str">
        <f t="shared" si="13"/>
        <v/>
      </c>
      <c r="AW18" s="22" t="str">
        <f t="shared" si="14"/>
        <v/>
      </c>
    </row>
    <row r="19" spans="1:49" x14ac:dyDescent="0.25">
      <c r="A19" s="28"/>
      <c r="B19" s="36"/>
      <c r="C19" s="68"/>
      <c r="D19" s="37"/>
      <c r="E19" s="69"/>
      <c r="F19" s="69"/>
      <c r="G19" s="70"/>
      <c r="H19" s="36"/>
      <c r="I19" s="37"/>
      <c r="J19" s="37"/>
      <c r="K19" s="37"/>
      <c r="L19" s="37"/>
      <c r="M19" s="37"/>
      <c r="N19" s="37"/>
      <c r="O19" s="37"/>
      <c r="P19" s="37"/>
      <c r="Q19" s="38"/>
      <c r="R19" s="71"/>
      <c r="S19" s="28"/>
      <c r="U19" s="22" t="str">
        <f>IF('Intro &amp; Setup'!$T26="", "", 'Intro &amp; Setup'!$T26)</f>
        <v/>
      </c>
      <c r="X19" s="22" t="str">
        <f t="shared" si="0"/>
        <v/>
      </c>
      <c r="Y19" s="32" t="str">
        <f t="shared" si="1"/>
        <v/>
      </c>
      <c r="AA19" s="22" t="str">
        <f>IF($D19="", "", IFERROR(INDEX('Intro &amp; Setup'!$BQ$33:$BQ$37, MATCH($D19, 'Intro &amp; Setup'!$AP$33:$AP$37, 0)), ""))</f>
        <v/>
      </c>
      <c r="AB19" s="22" t="str">
        <f>IF(AND($D19="", $F19=""), "", IF($R19=$U$3, "", IF($AB$8='Intro &amp; Setup'!$BQ$19, VALUE(_xlfn.CONCAT(TEXT($F19, "0"), ".", $AA19)), IF($AB$8='Intro &amp; Setup'!$BQ$18, VALUE(_xlfn.CONCAT($AA19, ".", TEXT($F19, "0")))))))</f>
        <v/>
      </c>
      <c r="AD19" s="22" t="str">
        <f t="shared" si="2"/>
        <v/>
      </c>
      <c r="AE19" s="7" t="str">
        <f t="shared" si="3"/>
        <v/>
      </c>
      <c r="AF19" s="22" t="str">
        <f t="shared" si="4"/>
        <v/>
      </c>
      <c r="AH19" s="22" t="str">
        <f>IF($AJ19="", "", COUNTIF($AJ$11:$AJ$1010, "&lt;"&amp;$AJ19)+1+COUNTIF($AJ$11:$AJ19, $AJ19)-1)</f>
        <v/>
      </c>
      <c r="AJ19" s="22" t="str">
        <f t="shared" si="5"/>
        <v/>
      </c>
      <c r="AL19" s="43" t="str">
        <f t="shared" si="6"/>
        <v/>
      </c>
      <c r="AN19" s="6" t="str">
        <f t="shared" si="7"/>
        <v/>
      </c>
      <c r="AO19" s="7" t="str">
        <f t="shared" si="8"/>
        <v/>
      </c>
      <c r="AP19" s="6" t="str">
        <f t="shared" si="9"/>
        <v/>
      </c>
      <c r="AQ19" s="7" t="str">
        <f t="shared" ca="1" si="10"/>
        <v/>
      </c>
      <c r="AS19" s="22" t="str">
        <f t="shared" si="11"/>
        <v/>
      </c>
      <c r="AT19" s="32" t="str">
        <f t="shared" si="12"/>
        <v/>
      </c>
      <c r="AU19" s="43" t="str">
        <f t="shared" si="13"/>
        <v/>
      </c>
      <c r="AW19" s="22" t="str">
        <f t="shared" si="14"/>
        <v/>
      </c>
    </row>
    <row r="20" spans="1:49" x14ac:dyDescent="0.25">
      <c r="A20" s="28"/>
      <c r="B20" s="36"/>
      <c r="C20" s="68"/>
      <c r="D20" s="37"/>
      <c r="E20" s="69"/>
      <c r="F20" s="69"/>
      <c r="G20" s="70"/>
      <c r="H20" s="36"/>
      <c r="I20" s="37"/>
      <c r="J20" s="37"/>
      <c r="K20" s="37"/>
      <c r="L20" s="37"/>
      <c r="M20" s="37"/>
      <c r="N20" s="37"/>
      <c r="O20" s="37"/>
      <c r="P20" s="37"/>
      <c r="Q20" s="38"/>
      <c r="R20" s="71"/>
      <c r="S20" s="28"/>
      <c r="U20" s="22" t="str">
        <f>IF('Intro &amp; Setup'!$T27="", "", 'Intro &amp; Setup'!$T27)</f>
        <v/>
      </c>
      <c r="X20" s="22" t="str">
        <f t="shared" si="0"/>
        <v/>
      </c>
      <c r="Y20" s="32" t="str">
        <f t="shared" si="1"/>
        <v/>
      </c>
      <c r="AA20" s="22" t="str">
        <f>IF($D20="", "", IFERROR(INDEX('Intro &amp; Setup'!$BQ$33:$BQ$37, MATCH($D20, 'Intro &amp; Setup'!$AP$33:$AP$37, 0)), ""))</f>
        <v/>
      </c>
      <c r="AB20" s="22" t="str">
        <f>IF(AND($D20="", $F20=""), "", IF($R20=$U$3, "", IF($AB$8='Intro &amp; Setup'!$BQ$19, VALUE(_xlfn.CONCAT(TEXT($F20, "0"), ".", $AA20)), IF($AB$8='Intro &amp; Setup'!$BQ$18, VALUE(_xlfn.CONCAT($AA20, ".", TEXT($F20, "0")))))))</f>
        <v/>
      </c>
      <c r="AD20" s="22" t="str">
        <f t="shared" si="2"/>
        <v/>
      </c>
      <c r="AE20" s="7" t="str">
        <f t="shared" si="3"/>
        <v/>
      </c>
      <c r="AF20" s="22" t="str">
        <f t="shared" si="4"/>
        <v/>
      </c>
      <c r="AH20" s="22" t="str">
        <f>IF($AJ20="", "", COUNTIF($AJ$11:$AJ$1010, "&lt;"&amp;$AJ20)+1+COUNTIF($AJ$11:$AJ20, $AJ20)-1)</f>
        <v/>
      </c>
      <c r="AJ20" s="22" t="str">
        <f t="shared" si="5"/>
        <v/>
      </c>
      <c r="AL20" s="43" t="str">
        <f t="shared" si="6"/>
        <v/>
      </c>
      <c r="AN20" s="6" t="str">
        <f t="shared" si="7"/>
        <v/>
      </c>
      <c r="AO20" s="7" t="str">
        <f t="shared" si="8"/>
        <v/>
      </c>
      <c r="AP20" s="6" t="str">
        <f t="shared" si="9"/>
        <v/>
      </c>
      <c r="AQ20" s="7" t="str">
        <f t="shared" ca="1" si="10"/>
        <v/>
      </c>
      <c r="AS20" s="22" t="str">
        <f t="shared" si="11"/>
        <v/>
      </c>
      <c r="AT20" s="32" t="str">
        <f t="shared" si="12"/>
        <v/>
      </c>
      <c r="AU20" s="43" t="str">
        <f t="shared" si="13"/>
        <v/>
      </c>
      <c r="AW20" s="22" t="str">
        <f t="shared" si="14"/>
        <v/>
      </c>
    </row>
    <row r="21" spans="1:49" x14ac:dyDescent="0.25">
      <c r="A21" s="28"/>
      <c r="B21" s="72"/>
      <c r="C21" s="73"/>
      <c r="D21" s="74"/>
      <c r="E21" s="75"/>
      <c r="F21" s="75"/>
      <c r="G21" s="76"/>
      <c r="H21" s="72"/>
      <c r="I21" s="74"/>
      <c r="J21" s="74"/>
      <c r="K21" s="74"/>
      <c r="L21" s="74"/>
      <c r="M21" s="74"/>
      <c r="N21" s="74"/>
      <c r="O21" s="74"/>
      <c r="P21" s="74"/>
      <c r="Q21" s="77"/>
      <c r="R21" s="78"/>
      <c r="S21" s="28"/>
      <c r="U21" s="22" t="str">
        <f>IF('Intro &amp; Setup'!$T28="", "", 'Intro &amp; Setup'!$T28)</f>
        <v/>
      </c>
      <c r="X21" s="22" t="str">
        <f t="shared" si="0"/>
        <v/>
      </c>
      <c r="Y21" s="32" t="str">
        <f t="shared" si="1"/>
        <v/>
      </c>
      <c r="AA21" s="22" t="str">
        <f>IF($D21="", "", IFERROR(INDEX('Intro &amp; Setup'!$BQ$33:$BQ$37, MATCH($D21, 'Intro &amp; Setup'!$AP$33:$AP$37, 0)), ""))</f>
        <v/>
      </c>
      <c r="AB21" s="22" t="str">
        <f>IF(AND($D21="", $F21=""), "", IF($R21=$U$3, "", IF($AB$8='Intro &amp; Setup'!$BQ$19, VALUE(_xlfn.CONCAT(TEXT($F21, "0"), ".", $AA21)), IF($AB$8='Intro &amp; Setup'!$BQ$18, VALUE(_xlfn.CONCAT($AA21, ".", TEXT($F21, "0")))))))</f>
        <v/>
      </c>
      <c r="AD21" s="22" t="str">
        <f t="shared" si="2"/>
        <v/>
      </c>
      <c r="AE21" s="7" t="str">
        <f t="shared" si="3"/>
        <v/>
      </c>
      <c r="AF21" s="22" t="str">
        <f t="shared" si="4"/>
        <v/>
      </c>
      <c r="AH21" s="22" t="str">
        <f>IF($AJ21="", "", COUNTIF($AJ$11:$AJ$1010, "&lt;"&amp;$AJ21)+1+COUNTIF($AJ$11:$AJ21, $AJ21)-1)</f>
        <v/>
      </c>
      <c r="AJ21" s="22" t="str">
        <f t="shared" si="5"/>
        <v/>
      </c>
      <c r="AL21" s="43" t="str">
        <f t="shared" si="6"/>
        <v/>
      </c>
      <c r="AN21" s="6" t="str">
        <f t="shared" si="7"/>
        <v/>
      </c>
      <c r="AO21" s="7" t="str">
        <f t="shared" si="8"/>
        <v/>
      </c>
      <c r="AP21" s="6" t="str">
        <f t="shared" si="9"/>
        <v/>
      </c>
      <c r="AQ21" s="7" t="str">
        <f t="shared" ca="1" si="10"/>
        <v/>
      </c>
      <c r="AS21" s="22" t="str">
        <f t="shared" si="11"/>
        <v/>
      </c>
      <c r="AT21" s="32" t="str">
        <f t="shared" si="12"/>
        <v/>
      </c>
      <c r="AU21" s="43" t="str">
        <f t="shared" si="13"/>
        <v/>
      </c>
      <c r="AW21" s="22" t="str">
        <f t="shared" si="14"/>
        <v/>
      </c>
    </row>
    <row r="22" spans="1:49" x14ac:dyDescent="0.25">
      <c r="A22" s="28"/>
      <c r="B22" s="79"/>
      <c r="C22" s="80"/>
      <c r="D22" s="81"/>
      <c r="E22" s="82"/>
      <c r="F22" s="82"/>
      <c r="G22" s="83"/>
      <c r="H22" s="79"/>
      <c r="I22" s="81"/>
      <c r="J22" s="81"/>
      <c r="K22" s="81"/>
      <c r="L22" s="81"/>
      <c r="M22" s="81"/>
      <c r="N22" s="81"/>
      <c r="O22" s="81"/>
      <c r="P22" s="81"/>
      <c r="Q22" s="84"/>
      <c r="R22" s="85"/>
      <c r="S22" s="28"/>
      <c r="U22" s="22" t="str">
        <f>IF('Intro &amp; Setup'!$T29="", "", 'Intro &amp; Setup'!$T29)</f>
        <v/>
      </c>
      <c r="X22" s="22" t="str">
        <f t="shared" si="0"/>
        <v/>
      </c>
      <c r="Y22" s="32" t="str">
        <f t="shared" si="1"/>
        <v/>
      </c>
      <c r="AA22" s="22" t="str">
        <f>IF($D22="", "", IFERROR(INDEX('Intro &amp; Setup'!$BQ$33:$BQ$37, MATCH($D22, 'Intro &amp; Setup'!$AP$33:$AP$37, 0)), ""))</f>
        <v/>
      </c>
      <c r="AB22" s="22" t="str">
        <f>IF(AND($D22="", $F22=""), "", IF($R22=$U$3, "", IF($AB$8='Intro &amp; Setup'!$BQ$19, VALUE(_xlfn.CONCAT(TEXT($F22, "0"), ".", $AA22)), IF($AB$8='Intro &amp; Setup'!$BQ$18, VALUE(_xlfn.CONCAT($AA22, ".", TEXT($F22, "0")))))))</f>
        <v/>
      </c>
      <c r="AD22" s="22" t="str">
        <f t="shared" si="2"/>
        <v/>
      </c>
      <c r="AE22" s="7" t="str">
        <f t="shared" si="3"/>
        <v/>
      </c>
      <c r="AF22" s="22" t="str">
        <f t="shared" si="4"/>
        <v/>
      </c>
      <c r="AH22" s="22" t="str">
        <f>IF($AJ22="", "", COUNTIF($AJ$11:$AJ$1010, "&lt;"&amp;$AJ22)+1+COUNTIF($AJ$11:$AJ22, $AJ22)-1)</f>
        <v/>
      </c>
      <c r="AJ22" s="22" t="str">
        <f t="shared" si="5"/>
        <v/>
      </c>
      <c r="AL22" s="43" t="str">
        <f t="shared" si="6"/>
        <v/>
      </c>
      <c r="AN22" s="6" t="str">
        <f t="shared" si="7"/>
        <v/>
      </c>
      <c r="AO22" s="7" t="str">
        <f t="shared" si="8"/>
        <v/>
      </c>
      <c r="AP22" s="6" t="str">
        <f t="shared" si="9"/>
        <v/>
      </c>
      <c r="AQ22" s="7" t="str">
        <f t="shared" ca="1" si="10"/>
        <v/>
      </c>
      <c r="AS22" s="22" t="str">
        <f t="shared" si="11"/>
        <v/>
      </c>
      <c r="AT22" s="32" t="str">
        <f t="shared" si="12"/>
        <v/>
      </c>
      <c r="AU22" s="43" t="str">
        <f t="shared" si="13"/>
        <v/>
      </c>
      <c r="AW22" s="22" t="str">
        <f t="shared" si="14"/>
        <v/>
      </c>
    </row>
    <row r="23" spans="1:49" x14ac:dyDescent="0.25">
      <c r="A23" s="28"/>
      <c r="B23" s="79"/>
      <c r="C23" s="80"/>
      <c r="D23" s="81"/>
      <c r="E23" s="82"/>
      <c r="F23" s="82"/>
      <c r="G23" s="83"/>
      <c r="H23" s="79"/>
      <c r="I23" s="81"/>
      <c r="J23" s="81"/>
      <c r="K23" s="81"/>
      <c r="L23" s="81"/>
      <c r="M23" s="81"/>
      <c r="N23" s="81"/>
      <c r="O23" s="81"/>
      <c r="P23" s="81"/>
      <c r="Q23" s="84"/>
      <c r="R23" s="85"/>
      <c r="S23" s="28"/>
      <c r="U23" s="22" t="str">
        <f>IF('Intro &amp; Setup'!$T30="", "", 'Intro &amp; Setup'!$T30)</f>
        <v/>
      </c>
      <c r="X23" s="22" t="str">
        <f t="shared" si="0"/>
        <v/>
      </c>
      <c r="Y23" s="32" t="str">
        <f t="shared" si="1"/>
        <v/>
      </c>
      <c r="AA23" s="22" t="str">
        <f>IF($D23="", "", IFERROR(INDEX('Intro &amp; Setup'!$BQ$33:$BQ$37, MATCH($D23, 'Intro &amp; Setup'!$AP$33:$AP$37, 0)), ""))</f>
        <v/>
      </c>
      <c r="AB23" s="22" t="str">
        <f>IF(AND($D23="", $F23=""), "", IF($R23=$U$3, "", IF($AB$8='Intro &amp; Setup'!$BQ$19, VALUE(_xlfn.CONCAT(TEXT($F23, "0"), ".", $AA23)), IF($AB$8='Intro &amp; Setup'!$BQ$18, VALUE(_xlfn.CONCAT($AA23, ".", TEXT($F23, "0")))))))</f>
        <v/>
      </c>
      <c r="AD23" s="22" t="str">
        <f t="shared" si="2"/>
        <v/>
      </c>
      <c r="AE23" s="7" t="str">
        <f t="shared" si="3"/>
        <v/>
      </c>
      <c r="AF23" s="22" t="str">
        <f t="shared" si="4"/>
        <v/>
      </c>
      <c r="AH23" s="22" t="str">
        <f>IF($AJ23="", "", COUNTIF($AJ$11:$AJ$1010, "&lt;"&amp;$AJ23)+1+COUNTIF($AJ$11:$AJ23, $AJ23)-1)</f>
        <v/>
      </c>
      <c r="AJ23" s="22" t="str">
        <f t="shared" si="5"/>
        <v/>
      </c>
      <c r="AL23" s="43" t="str">
        <f t="shared" si="6"/>
        <v/>
      </c>
      <c r="AN23" s="6" t="str">
        <f t="shared" si="7"/>
        <v/>
      </c>
      <c r="AO23" s="7" t="str">
        <f t="shared" si="8"/>
        <v/>
      </c>
      <c r="AP23" s="6" t="str">
        <f t="shared" si="9"/>
        <v/>
      </c>
      <c r="AQ23" s="7" t="str">
        <f t="shared" ca="1" si="10"/>
        <v/>
      </c>
      <c r="AS23" s="22" t="str">
        <f t="shared" si="11"/>
        <v/>
      </c>
      <c r="AT23" s="32" t="str">
        <f t="shared" si="12"/>
        <v/>
      </c>
      <c r="AU23" s="43" t="str">
        <f t="shared" si="13"/>
        <v/>
      </c>
      <c r="AW23" s="22" t="str">
        <f t="shared" si="14"/>
        <v/>
      </c>
    </row>
    <row r="24" spans="1:49" x14ac:dyDescent="0.25">
      <c r="A24" s="28"/>
      <c r="B24" s="79"/>
      <c r="C24" s="80"/>
      <c r="D24" s="81"/>
      <c r="E24" s="82"/>
      <c r="F24" s="82"/>
      <c r="G24" s="83"/>
      <c r="H24" s="79"/>
      <c r="I24" s="81"/>
      <c r="J24" s="81"/>
      <c r="K24" s="81"/>
      <c r="L24" s="81"/>
      <c r="M24" s="81"/>
      <c r="N24" s="81"/>
      <c r="O24" s="81"/>
      <c r="P24" s="81"/>
      <c r="Q24" s="84"/>
      <c r="R24" s="85"/>
      <c r="S24" s="28"/>
      <c r="U24" s="22" t="str">
        <f>IF('Intro &amp; Setup'!$T31="", "", 'Intro &amp; Setup'!$T31)</f>
        <v/>
      </c>
      <c r="X24" s="22" t="str">
        <f t="shared" si="0"/>
        <v/>
      </c>
      <c r="Y24" s="32" t="str">
        <f t="shared" si="1"/>
        <v/>
      </c>
      <c r="AA24" s="22" t="str">
        <f>IF($D24="", "", IFERROR(INDEX('Intro &amp; Setup'!$BQ$33:$BQ$37, MATCH($D24, 'Intro &amp; Setup'!$AP$33:$AP$37, 0)), ""))</f>
        <v/>
      </c>
      <c r="AB24" s="22" t="str">
        <f>IF(AND($D24="", $F24=""), "", IF($R24=$U$3, "", IF($AB$8='Intro &amp; Setup'!$BQ$19, VALUE(_xlfn.CONCAT(TEXT($F24, "0"), ".", $AA24)), IF($AB$8='Intro &amp; Setup'!$BQ$18, VALUE(_xlfn.CONCAT($AA24, ".", TEXT($F24, "0")))))))</f>
        <v/>
      </c>
      <c r="AD24" s="22" t="str">
        <f t="shared" si="2"/>
        <v/>
      </c>
      <c r="AE24" s="7" t="str">
        <f t="shared" si="3"/>
        <v/>
      </c>
      <c r="AF24" s="22" t="str">
        <f t="shared" si="4"/>
        <v/>
      </c>
      <c r="AH24" s="22" t="str">
        <f>IF($AJ24="", "", COUNTIF($AJ$11:$AJ$1010, "&lt;"&amp;$AJ24)+1+COUNTIF($AJ$11:$AJ24, $AJ24)-1)</f>
        <v/>
      </c>
      <c r="AJ24" s="22" t="str">
        <f t="shared" si="5"/>
        <v/>
      </c>
      <c r="AL24" s="43" t="str">
        <f t="shared" si="6"/>
        <v/>
      </c>
      <c r="AN24" s="6" t="str">
        <f t="shared" si="7"/>
        <v/>
      </c>
      <c r="AO24" s="7" t="str">
        <f t="shared" si="8"/>
        <v/>
      </c>
      <c r="AP24" s="6" t="str">
        <f t="shared" si="9"/>
        <v/>
      </c>
      <c r="AQ24" s="7" t="str">
        <f t="shared" ca="1" si="10"/>
        <v/>
      </c>
      <c r="AS24" s="22" t="str">
        <f t="shared" si="11"/>
        <v/>
      </c>
      <c r="AT24" s="32" t="str">
        <f t="shared" si="12"/>
        <v/>
      </c>
      <c r="AU24" s="43" t="str">
        <f t="shared" si="13"/>
        <v/>
      </c>
      <c r="AW24" s="22" t="str">
        <f t="shared" si="14"/>
        <v/>
      </c>
    </row>
    <row r="25" spans="1:49" x14ac:dyDescent="0.25">
      <c r="A25" s="28"/>
      <c r="B25" s="79"/>
      <c r="C25" s="80"/>
      <c r="D25" s="81"/>
      <c r="E25" s="82"/>
      <c r="F25" s="82"/>
      <c r="G25" s="83"/>
      <c r="H25" s="79"/>
      <c r="I25" s="81"/>
      <c r="J25" s="81"/>
      <c r="K25" s="81"/>
      <c r="L25" s="81"/>
      <c r="M25" s="81"/>
      <c r="N25" s="81"/>
      <c r="O25" s="81"/>
      <c r="P25" s="81"/>
      <c r="Q25" s="84"/>
      <c r="R25" s="85"/>
      <c r="S25" s="28"/>
      <c r="U25" s="22" t="str">
        <f>IF('Intro &amp; Setup'!$T32="", "", 'Intro &amp; Setup'!$T32)</f>
        <v/>
      </c>
      <c r="X25" s="22" t="str">
        <f t="shared" si="0"/>
        <v/>
      </c>
      <c r="Y25" s="32" t="str">
        <f t="shared" si="1"/>
        <v/>
      </c>
      <c r="AA25" s="22" t="str">
        <f>IF($D25="", "", IFERROR(INDEX('Intro &amp; Setup'!$BQ$33:$BQ$37, MATCH($D25, 'Intro &amp; Setup'!$AP$33:$AP$37, 0)), ""))</f>
        <v/>
      </c>
      <c r="AB25" s="22" t="str">
        <f>IF(AND($D25="", $F25=""), "", IF($R25=$U$3, "", IF($AB$8='Intro &amp; Setup'!$BQ$19, VALUE(_xlfn.CONCAT(TEXT($F25, "0"), ".", $AA25)), IF($AB$8='Intro &amp; Setup'!$BQ$18, VALUE(_xlfn.CONCAT($AA25, ".", TEXT($F25, "0")))))))</f>
        <v/>
      </c>
      <c r="AD25" s="22" t="str">
        <f t="shared" si="2"/>
        <v/>
      </c>
      <c r="AE25" s="7" t="str">
        <f t="shared" si="3"/>
        <v/>
      </c>
      <c r="AF25" s="22" t="str">
        <f t="shared" si="4"/>
        <v/>
      </c>
      <c r="AH25" s="22" t="str">
        <f>IF($AJ25="", "", COUNTIF($AJ$11:$AJ$1010, "&lt;"&amp;$AJ25)+1+COUNTIF($AJ$11:$AJ25, $AJ25)-1)</f>
        <v/>
      </c>
      <c r="AJ25" s="22" t="str">
        <f t="shared" si="5"/>
        <v/>
      </c>
      <c r="AL25" s="43" t="str">
        <f t="shared" si="6"/>
        <v/>
      </c>
      <c r="AN25" s="6" t="str">
        <f t="shared" si="7"/>
        <v/>
      </c>
      <c r="AO25" s="7" t="str">
        <f t="shared" si="8"/>
        <v/>
      </c>
      <c r="AP25" s="6" t="str">
        <f t="shared" si="9"/>
        <v/>
      </c>
      <c r="AQ25" s="7" t="str">
        <f t="shared" ca="1" si="10"/>
        <v/>
      </c>
      <c r="AS25" s="22" t="str">
        <f t="shared" si="11"/>
        <v/>
      </c>
      <c r="AT25" s="32" t="str">
        <f t="shared" si="12"/>
        <v/>
      </c>
      <c r="AU25" s="43" t="str">
        <f t="shared" si="13"/>
        <v/>
      </c>
      <c r="AW25" s="22" t="str">
        <f t="shared" si="14"/>
        <v/>
      </c>
    </row>
    <row r="26" spans="1:49" x14ac:dyDescent="0.25">
      <c r="A26" s="28"/>
      <c r="B26" s="79"/>
      <c r="C26" s="80"/>
      <c r="D26" s="81"/>
      <c r="E26" s="82"/>
      <c r="F26" s="82"/>
      <c r="G26" s="83"/>
      <c r="H26" s="79"/>
      <c r="I26" s="81"/>
      <c r="J26" s="81"/>
      <c r="K26" s="81"/>
      <c r="L26" s="81"/>
      <c r="M26" s="81"/>
      <c r="N26" s="81"/>
      <c r="O26" s="81"/>
      <c r="P26" s="81"/>
      <c r="Q26" s="84"/>
      <c r="R26" s="85"/>
      <c r="S26" s="28"/>
      <c r="U26" s="22" t="str">
        <f>IF('Intro &amp; Setup'!$T33="", "", 'Intro &amp; Setup'!$T33)</f>
        <v/>
      </c>
      <c r="X26" s="22" t="str">
        <f t="shared" si="0"/>
        <v/>
      </c>
      <c r="Y26" s="32" t="str">
        <f t="shared" si="1"/>
        <v/>
      </c>
      <c r="AA26" s="22" t="str">
        <f>IF($D26="", "", IFERROR(INDEX('Intro &amp; Setup'!$BQ$33:$BQ$37, MATCH($D26, 'Intro &amp; Setup'!$AP$33:$AP$37, 0)), ""))</f>
        <v/>
      </c>
      <c r="AB26" s="22" t="str">
        <f>IF(AND($D26="", $F26=""), "", IF($R26=$U$3, "", IF($AB$8='Intro &amp; Setup'!$BQ$19, VALUE(_xlfn.CONCAT(TEXT($F26, "0"), ".", $AA26)), IF($AB$8='Intro &amp; Setup'!$BQ$18, VALUE(_xlfn.CONCAT($AA26, ".", TEXT($F26, "0")))))))</f>
        <v/>
      </c>
      <c r="AD26" s="22" t="str">
        <f t="shared" si="2"/>
        <v/>
      </c>
      <c r="AE26" s="7" t="str">
        <f t="shared" si="3"/>
        <v/>
      </c>
      <c r="AF26" s="22" t="str">
        <f t="shared" si="4"/>
        <v/>
      </c>
      <c r="AH26" s="22" t="str">
        <f>IF($AJ26="", "", COUNTIF($AJ$11:$AJ$1010, "&lt;"&amp;$AJ26)+1+COUNTIF($AJ$11:$AJ26, $AJ26)-1)</f>
        <v/>
      </c>
      <c r="AJ26" s="22" t="str">
        <f t="shared" si="5"/>
        <v/>
      </c>
      <c r="AL26" s="43" t="str">
        <f t="shared" si="6"/>
        <v/>
      </c>
      <c r="AN26" s="6" t="str">
        <f t="shared" si="7"/>
        <v/>
      </c>
      <c r="AO26" s="7" t="str">
        <f t="shared" si="8"/>
        <v/>
      </c>
      <c r="AP26" s="6" t="str">
        <f t="shared" si="9"/>
        <v/>
      </c>
      <c r="AQ26" s="7" t="str">
        <f t="shared" ca="1" si="10"/>
        <v/>
      </c>
      <c r="AS26" s="22" t="str">
        <f t="shared" si="11"/>
        <v/>
      </c>
      <c r="AT26" s="32" t="str">
        <f t="shared" si="12"/>
        <v/>
      </c>
      <c r="AU26" s="43" t="str">
        <f t="shared" si="13"/>
        <v/>
      </c>
      <c r="AW26" s="22" t="str">
        <f t="shared" si="14"/>
        <v/>
      </c>
    </row>
    <row r="27" spans="1:49" x14ac:dyDescent="0.25">
      <c r="A27" s="28"/>
      <c r="B27" s="79"/>
      <c r="C27" s="80"/>
      <c r="D27" s="81"/>
      <c r="E27" s="82"/>
      <c r="F27" s="82"/>
      <c r="G27" s="83"/>
      <c r="H27" s="79"/>
      <c r="I27" s="81"/>
      <c r="J27" s="81"/>
      <c r="K27" s="81"/>
      <c r="L27" s="81"/>
      <c r="M27" s="81"/>
      <c r="N27" s="81"/>
      <c r="O27" s="81"/>
      <c r="P27" s="81"/>
      <c r="Q27" s="84"/>
      <c r="R27" s="85"/>
      <c r="S27" s="28"/>
      <c r="U27" s="22" t="str">
        <f>IF('Intro &amp; Setup'!$T34="", "", 'Intro &amp; Setup'!$T34)</f>
        <v/>
      </c>
      <c r="X27" s="22" t="str">
        <f t="shared" si="0"/>
        <v/>
      </c>
      <c r="Y27" s="32" t="str">
        <f t="shared" si="1"/>
        <v/>
      </c>
      <c r="AA27" s="22" t="str">
        <f>IF($D27="", "", IFERROR(INDEX('Intro &amp; Setup'!$BQ$33:$BQ$37, MATCH($D27, 'Intro &amp; Setup'!$AP$33:$AP$37, 0)), ""))</f>
        <v/>
      </c>
      <c r="AB27" s="22" t="str">
        <f>IF(AND($D27="", $F27=""), "", IF($R27=$U$3, "", IF($AB$8='Intro &amp; Setup'!$BQ$19, VALUE(_xlfn.CONCAT(TEXT($F27, "0"), ".", $AA27)), IF($AB$8='Intro &amp; Setup'!$BQ$18, VALUE(_xlfn.CONCAT($AA27, ".", TEXT($F27, "0")))))))</f>
        <v/>
      </c>
      <c r="AD27" s="22" t="str">
        <f t="shared" si="2"/>
        <v/>
      </c>
      <c r="AE27" s="7" t="str">
        <f t="shared" si="3"/>
        <v/>
      </c>
      <c r="AF27" s="22" t="str">
        <f t="shared" si="4"/>
        <v/>
      </c>
      <c r="AH27" s="22" t="str">
        <f>IF($AJ27="", "", COUNTIF($AJ$11:$AJ$1010, "&lt;"&amp;$AJ27)+1+COUNTIF($AJ$11:$AJ27, $AJ27)-1)</f>
        <v/>
      </c>
      <c r="AJ27" s="22" t="str">
        <f t="shared" si="5"/>
        <v/>
      </c>
      <c r="AL27" s="43" t="str">
        <f t="shared" si="6"/>
        <v/>
      </c>
      <c r="AN27" s="6" t="str">
        <f t="shared" si="7"/>
        <v/>
      </c>
      <c r="AO27" s="7" t="str">
        <f t="shared" si="8"/>
        <v/>
      </c>
      <c r="AP27" s="6" t="str">
        <f t="shared" si="9"/>
        <v/>
      </c>
      <c r="AQ27" s="7" t="str">
        <f t="shared" ca="1" si="10"/>
        <v/>
      </c>
      <c r="AS27" s="22" t="str">
        <f t="shared" si="11"/>
        <v/>
      </c>
      <c r="AT27" s="32" t="str">
        <f t="shared" si="12"/>
        <v/>
      </c>
      <c r="AU27" s="43" t="str">
        <f t="shared" si="13"/>
        <v/>
      </c>
      <c r="AW27" s="22" t="str">
        <f t="shared" si="14"/>
        <v/>
      </c>
    </row>
    <row r="28" spans="1:49" x14ac:dyDescent="0.25">
      <c r="A28" s="28"/>
      <c r="B28" s="79"/>
      <c r="C28" s="80"/>
      <c r="D28" s="81"/>
      <c r="E28" s="82"/>
      <c r="F28" s="82"/>
      <c r="G28" s="83"/>
      <c r="H28" s="79"/>
      <c r="I28" s="81"/>
      <c r="J28" s="81"/>
      <c r="K28" s="81"/>
      <c r="L28" s="81"/>
      <c r="M28" s="81"/>
      <c r="N28" s="81"/>
      <c r="O28" s="81"/>
      <c r="P28" s="81"/>
      <c r="Q28" s="84"/>
      <c r="R28" s="85"/>
      <c r="S28" s="28"/>
      <c r="U28" s="22" t="str">
        <f>IF('Intro &amp; Setup'!$T35="", "", 'Intro &amp; Setup'!$T35)</f>
        <v/>
      </c>
      <c r="X28" s="22" t="str">
        <f t="shared" si="0"/>
        <v/>
      </c>
      <c r="Y28" s="32" t="str">
        <f t="shared" si="1"/>
        <v/>
      </c>
      <c r="AA28" s="22" t="str">
        <f>IF($D28="", "", IFERROR(INDEX('Intro &amp; Setup'!$BQ$33:$BQ$37, MATCH($D28, 'Intro &amp; Setup'!$AP$33:$AP$37, 0)), ""))</f>
        <v/>
      </c>
      <c r="AB28" s="22" t="str">
        <f>IF(AND($D28="", $F28=""), "", IF($R28=$U$3, "", IF($AB$8='Intro &amp; Setup'!$BQ$19, VALUE(_xlfn.CONCAT(TEXT($F28, "0"), ".", $AA28)), IF($AB$8='Intro &amp; Setup'!$BQ$18, VALUE(_xlfn.CONCAT($AA28, ".", TEXT($F28, "0")))))))</f>
        <v/>
      </c>
      <c r="AD28" s="22" t="str">
        <f t="shared" si="2"/>
        <v/>
      </c>
      <c r="AE28" s="7" t="str">
        <f t="shared" si="3"/>
        <v/>
      </c>
      <c r="AF28" s="22" t="str">
        <f t="shared" si="4"/>
        <v/>
      </c>
      <c r="AH28" s="22" t="str">
        <f>IF($AJ28="", "", COUNTIF($AJ$11:$AJ$1010, "&lt;"&amp;$AJ28)+1+COUNTIF($AJ$11:$AJ28, $AJ28)-1)</f>
        <v/>
      </c>
      <c r="AJ28" s="22" t="str">
        <f t="shared" si="5"/>
        <v/>
      </c>
      <c r="AL28" s="43" t="str">
        <f t="shared" si="6"/>
        <v/>
      </c>
      <c r="AN28" s="6" t="str">
        <f t="shared" si="7"/>
        <v/>
      </c>
      <c r="AO28" s="7" t="str">
        <f t="shared" si="8"/>
        <v/>
      </c>
      <c r="AP28" s="6" t="str">
        <f t="shared" si="9"/>
        <v/>
      </c>
      <c r="AQ28" s="7" t="str">
        <f t="shared" ca="1" si="10"/>
        <v/>
      </c>
      <c r="AS28" s="22" t="str">
        <f t="shared" si="11"/>
        <v/>
      </c>
      <c r="AT28" s="32" t="str">
        <f t="shared" si="12"/>
        <v/>
      </c>
      <c r="AU28" s="43" t="str">
        <f t="shared" si="13"/>
        <v/>
      </c>
      <c r="AW28" s="22" t="str">
        <f t="shared" si="14"/>
        <v/>
      </c>
    </row>
    <row r="29" spans="1:49" x14ac:dyDescent="0.25">
      <c r="A29" s="28"/>
      <c r="B29" s="79"/>
      <c r="C29" s="80"/>
      <c r="D29" s="81"/>
      <c r="E29" s="82"/>
      <c r="F29" s="82"/>
      <c r="G29" s="83"/>
      <c r="H29" s="79"/>
      <c r="I29" s="81"/>
      <c r="J29" s="81"/>
      <c r="K29" s="81"/>
      <c r="L29" s="81"/>
      <c r="M29" s="81"/>
      <c r="N29" s="81"/>
      <c r="O29" s="81"/>
      <c r="P29" s="81"/>
      <c r="Q29" s="84"/>
      <c r="R29" s="85"/>
      <c r="S29" s="28"/>
      <c r="U29" s="22" t="str">
        <f>IF('Intro &amp; Setup'!$T36="", "", 'Intro &amp; Setup'!$T36)</f>
        <v/>
      </c>
      <c r="X29" s="22" t="str">
        <f t="shared" si="0"/>
        <v/>
      </c>
      <c r="Y29" s="32" t="str">
        <f t="shared" si="1"/>
        <v/>
      </c>
      <c r="AA29" s="22" t="str">
        <f>IF($D29="", "", IFERROR(INDEX('Intro &amp; Setup'!$BQ$33:$BQ$37, MATCH($D29, 'Intro &amp; Setup'!$AP$33:$AP$37, 0)), ""))</f>
        <v/>
      </c>
      <c r="AB29" s="22" t="str">
        <f>IF(AND($D29="", $F29=""), "", IF($R29=$U$3, "", IF($AB$8='Intro &amp; Setup'!$BQ$19, VALUE(_xlfn.CONCAT(TEXT($F29, "0"), ".", $AA29)), IF($AB$8='Intro &amp; Setup'!$BQ$18, VALUE(_xlfn.CONCAT($AA29, ".", TEXT($F29, "0")))))))</f>
        <v/>
      </c>
      <c r="AD29" s="22" t="str">
        <f t="shared" si="2"/>
        <v/>
      </c>
      <c r="AE29" s="7" t="str">
        <f t="shared" si="3"/>
        <v/>
      </c>
      <c r="AF29" s="22" t="str">
        <f t="shared" si="4"/>
        <v/>
      </c>
      <c r="AH29" s="22" t="str">
        <f>IF($AJ29="", "", COUNTIF($AJ$11:$AJ$1010, "&lt;"&amp;$AJ29)+1+COUNTIF($AJ$11:$AJ29, $AJ29)-1)</f>
        <v/>
      </c>
      <c r="AJ29" s="22" t="str">
        <f t="shared" si="5"/>
        <v/>
      </c>
      <c r="AL29" s="43" t="str">
        <f t="shared" si="6"/>
        <v/>
      </c>
      <c r="AN29" s="6" t="str">
        <f t="shared" si="7"/>
        <v/>
      </c>
      <c r="AO29" s="7" t="str">
        <f t="shared" si="8"/>
        <v/>
      </c>
      <c r="AP29" s="6" t="str">
        <f t="shared" si="9"/>
        <v/>
      </c>
      <c r="AQ29" s="7" t="str">
        <f t="shared" ca="1" si="10"/>
        <v/>
      </c>
      <c r="AS29" s="22" t="str">
        <f t="shared" si="11"/>
        <v/>
      </c>
      <c r="AT29" s="32" t="str">
        <f t="shared" si="12"/>
        <v/>
      </c>
      <c r="AU29" s="43" t="str">
        <f t="shared" si="13"/>
        <v/>
      </c>
      <c r="AW29" s="22" t="str">
        <f t="shared" si="14"/>
        <v/>
      </c>
    </row>
    <row r="30" spans="1:49" x14ac:dyDescent="0.25">
      <c r="A30" s="28"/>
      <c r="B30" s="79"/>
      <c r="C30" s="80"/>
      <c r="D30" s="81"/>
      <c r="E30" s="82"/>
      <c r="F30" s="82"/>
      <c r="G30" s="83"/>
      <c r="H30" s="79"/>
      <c r="I30" s="81"/>
      <c r="J30" s="81"/>
      <c r="K30" s="81"/>
      <c r="L30" s="81"/>
      <c r="M30" s="81"/>
      <c r="N30" s="81"/>
      <c r="O30" s="81"/>
      <c r="P30" s="81"/>
      <c r="Q30" s="84"/>
      <c r="R30" s="85"/>
      <c r="S30" s="28"/>
      <c r="U30" s="15" t="str">
        <f>IF('Intro &amp; Setup'!$T37="", "", 'Intro &amp; Setup'!$T37)</f>
        <v/>
      </c>
      <c r="X30" s="22" t="str">
        <f t="shared" si="0"/>
        <v/>
      </c>
      <c r="Y30" s="32" t="str">
        <f t="shared" si="1"/>
        <v/>
      </c>
      <c r="AA30" s="22" t="str">
        <f>IF($D30="", "", IFERROR(INDEX('Intro &amp; Setup'!$BQ$33:$BQ$37, MATCH($D30, 'Intro &amp; Setup'!$AP$33:$AP$37, 0)), ""))</f>
        <v/>
      </c>
      <c r="AB30" s="22" t="str">
        <f>IF(AND($D30="", $F30=""), "", IF($R30=$U$3, "", IF($AB$8='Intro &amp; Setup'!$BQ$19, VALUE(_xlfn.CONCAT(TEXT($F30, "0"), ".", $AA30)), IF($AB$8='Intro &amp; Setup'!$BQ$18, VALUE(_xlfn.CONCAT($AA30, ".", TEXT($F30, "0")))))))</f>
        <v/>
      </c>
      <c r="AD30" s="22" t="str">
        <f t="shared" si="2"/>
        <v/>
      </c>
      <c r="AE30" s="7" t="str">
        <f t="shared" si="3"/>
        <v/>
      </c>
      <c r="AF30" s="22" t="str">
        <f t="shared" si="4"/>
        <v/>
      </c>
      <c r="AH30" s="22" t="str">
        <f>IF($AJ30="", "", COUNTIF($AJ$11:$AJ$1010, "&lt;"&amp;$AJ30)+1+COUNTIF($AJ$11:$AJ30, $AJ30)-1)</f>
        <v/>
      </c>
      <c r="AJ30" s="22" t="str">
        <f t="shared" si="5"/>
        <v/>
      </c>
      <c r="AL30" s="43" t="str">
        <f t="shared" si="6"/>
        <v/>
      </c>
      <c r="AN30" s="6" t="str">
        <f t="shared" si="7"/>
        <v/>
      </c>
      <c r="AO30" s="7" t="str">
        <f t="shared" si="8"/>
        <v/>
      </c>
      <c r="AP30" s="6" t="str">
        <f t="shared" si="9"/>
        <v/>
      </c>
      <c r="AQ30" s="7" t="str">
        <f t="shared" ca="1" si="10"/>
        <v/>
      </c>
      <c r="AS30" s="22" t="str">
        <f t="shared" si="11"/>
        <v/>
      </c>
      <c r="AT30" s="32" t="str">
        <f t="shared" si="12"/>
        <v/>
      </c>
      <c r="AU30" s="43" t="str">
        <f t="shared" si="13"/>
        <v/>
      </c>
      <c r="AW30" s="22" t="str">
        <f t="shared" si="14"/>
        <v/>
      </c>
    </row>
    <row r="31" spans="1:49" x14ac:dyDescent="0.25">
      <c r="A31" s="28"/>
      <c r="B31" s="79"/>
      <c r="C31" s="80"/>
      <c r="D31" s="81"/>
      <c r="E31" s="82"/>
      <c r="F31" s="82"/>
      <c r="G31" s="83"/>
      <c r="H31" s="79"/>
      <c r="I31" s="81"/>
      <c r="J31" s="81"/>
      <c r="K31" s="81"/>
      <c r="L31" s="81"/>
      <c r="M31" s="81"/>
      <c r="N31" s="81"/>
      <c r="O31" s="81"/>
      <c r="P31" s="81"/>
      <c r="Q31" s="84"/>
      <c r="R31" s="85"/>
      <c r="S31" s="28"/>
      <c r="X31" s="22" t="str">
        <f t="shared" si="0"/>
        <v/>
      </c>
      <c r="Y31" s="32" t="str">
        <f t="shared" si="1"/>
        <v/>
      </c>
      <c r="AA31" s="22" t="str">
        <f>IF($D31="", "", IFERROR(INDEX('Intro &amp; Setup'!$BQ$33:$BQ$37, MATCH($D31, 'Intro &amp; Setup'!$AP$33:$AP$37, 0)), ""))</f>
        <v/>
      </c>
      <c r="AB31" s="22" t="str">
        <f>IF(AND($D31="", $F31=""), "", IF($R31=$U$3, "", IF($AB$8='Intro &amp; Setup'!$BQ$19, VALUE(_xlfn.CONCAT(TEXT($F31, "0"), ".", $AA31)), IF($AB$8='Intro &amp; Setup'!$BQ$18, VALUE(_xlfn.CONCAT($AA31, ".", TEXT($F31, "0")))))))</f>
        <v/>
      </c>
      <c r="AD31" s="22" t="str">
        <f t="shared" si="2"/>
        <v/>
      </c>
      <c r="AE31" s="7" t="str">
        <f t="shared" si="3"/>
        <v/>
      </c>
      <c r="AF31" s="22" t="str">
        <f t="shared" si="4"/>
        <v/>
      </c>
      <c r="AH31" s="22" t="str">
        <f>IF($AJ31="", "", COUNTIF($AJ$11:$AJ$1010, "&lt;"&amp;$AJ31)+1+COUNTIF($AJ$11:$AJ31, $AJ31)-1)</f>
        <v/>
      </c>
      <c r="AJ31" s="22" t="str">
        <f t="shared" si="5"/>
        <v/>
      </c>
      <c r="AL31" s="43" t="str">
        <f t="shared" si="6"/>
        <v/>
      </c>
      <c r="AN31" s="6" t="str">
        <f t="shared" si="7"/>
        <v/>
      </c>
      <c r="AO31" s="7" t="str">
        <f t="shared" si="8"/>
        <v/>
      </c>
      <c r="AP31" s="6" t="str">
        <f t="shared" si="9"/>
        <v/>
      </c>
      <c r="AQ31" s="7" t="str">
        <f t="shared" ca="1" si="10"/>
        <v/>
      </c>
      <c r="AS31" s="22" t="str">
        <f t="shared" si="11"/>
        <v/>
      </c>
      <c r="AT31" s="32" t="str">
        <f t="shared" si="12"/>
        <v/>
      </c>
      <c r="AU31" s="43" t="str">
        <f t="shared" si="13"/>
        <v/>
      </c>
      <c r="AW31" s="22" t="str">
        <f t="shared" si="14"/>
        <v/>
      </c>
    </row>
    <row r="32" spans="1:49" x14ac:dyDescent="0.25">
      <c r="A32" s="28"/>
      <c r="B32" s="79"/>
      <c r="C32" s="80"/>
      <c r="D32" s="81"/>
      <c r="E32" s="82"/>
      <c r="F32" s="82"/>
      <c r="G32" s="83"/>
      <c r="H32" s="79"/>
      <c r="I32" s="81"/>
      <c r="J32" s="81"/>
      <c r="K32" s="81"/>
      <c r="L32" s="81"/>
      <c r="M32" s="81"/>
      <c r="N32" s="81"/>
      <c r="O32" s="81"/>
      <c r="P32" s="81"/>
      <c r="Q32" s="84"/>
      <c r="R32" s="85"/>
      <c r="S32" s="28"/>
      <c r="X32" s="22" t="str">
        <f t="shared" si="0"/>
        <v/>
      </c>
      <c r="Y32" s="32" t="str">
        <f t="shared" si="1"/>
        <v/>
      </c>
      <c r="AA32" s="22" t="str">
        <f>IF($D32="", "", IFERROR(INDEX('Intro &amp; Setup'!$BQ$33:$BQ$37, MATCH($D32, 'Intro &amp; Setup'!$AP$33:$AP$37, 0)), ""))</f>
        <v/>
      </c>
      <c r="AB32" s="22" t="str">
        <f>IF(AND($D32="", $F32=""), "", IF($R32=$U$3, "", IF($AB$8='Intro &amp; Setup'!$BQ$19, VALUE(_xlfn.CONCAT(TEXT($F32, "0"), ".", $AA32)), IF($AB$8='Intro &amp; Setup'!$BQ$18, VALUE(_xlfn.CONCAT($AA32, ".", TEXT($F32, "0")))))))</f>
        <v/>
      </c>
      <c r="AD32" s="22" t="str">
        <f t="shared" si="2"/>
        <v/>
      </c>
      <c r="AE32" s="7" t="str">
        <f t="shared" si="3"/>
        <v/>
      </c>
      <c r="AF32" s="22" t="str">
        <f t="shared" si="4"/>
        <v/>
      </c>
      <c r="AH32" s="22" t="str">
        <f>IF($AJ32="", "", COUNTIF($AJ$11:$AJ$1010, "&lt;"&amp;$AJ32)+1+COUNTIF($AJ$11:$AJ32, $AJ32)-1)</f>
        <v/>
      </c>
      <c r="AJ32" s="22" t="str">
        <f t="shared" si="5"/>
        <v/>
      </c>
      <c r="AL32" s="43" t="str">
        <f t="shared" si="6"/>
        <v/>
      </c>
      <c r="AN32" s="6" t="str">
        <f t="shared" si="7"/>
        <v/>
      </c>
      <c r="AO32" s="7" t="str">
        <f t="shared" si="8"/>
        <v/>
      </c>
      <c r="AP32" s="6" t="str">
        <f t="shared" si="9"/>
        <v/>
      </c>
      <c r="AQ32" s="7" t="str">
        <f t="shared" ca="1" si="10"/>
        <v/>
      </c>
      <c r="AS32" s="22" t="str">
        <f t="shared" si="11"/>
        <v/>
      </c>
      <c r="AT32" s="32" t="str">
        <f t="shared" si="12"/>
        <v/>
      </c>
      <c r="AU32" s="43" t="str">
        <f t="shared" si="13"/>
        <v/>
      </c>
      <c r="AW32" s="22" t="str">
        <f t="shared" si="14"/>
        <v/>
      </c>
    </row>
    <row r="33" spans="1:49" x14ac:dyDescent="0.25">
      <c r="A33" s="28"/>
      <c r="B33" s="79"/>
      <c r="C33" s="80"/>
      <c r="D33" s="81"/>
      <c r="E33" s="82"/>
      <c r="F33" s="82"/>
      <c r="G33" s="83"/>
      <c r="H33" s="79"/>
      <c r="I33" s="81"/>
      <c r="J33" s="81"/>
      <c r="K33" s="81"/>
      <c r="L33" s="81"/>
      <c r="M33" s="81"/>
      <c r="N33" s="81"/>
      <c r="O33" s="81"/>
      <c r="P33" s="81"/>
      <c r="Q33" s="84"/>
      <c r="R33" s="85"/>
      <c r="S33" s="28"/>
      <c r="X33" s="22" t="str">
        <f t="shared" si="0"/>
        <v/>
      </c>
      <c r="Y33" s="32" t="str">
        <f t="shared" si="1"/>
        <v/>
      </c>
      <c r="AA33" s="22" t="str">
        <f>IF($D33="", "", IFERROR(INDEX('Intro &amp; Setup'!$BQ$33:$BQ$37, MATCH($D33, 'Intro &amp; Setup'!$AP$33:$AP$37, 0)), ""))</f>
        <v/>
      </c>
      <c r="AB33" s="22" t="str">
        <f>IF(AND($D33="", $F33=""), "", IF($R33=$U$3, "", IF($AB$8='Intro &amp; Setup'!$BQ$19, VALUE(_xlfn.CONCAT(TEXT($F33, "0"), ".", $AA33)), IF($AB$8='Intro &amp; Setup'!$BQ$18, VALUE(_xlfn.CONCAT($AA33, ".", TEXT($F33, "0")))))))</f>
        <v/>
      </c>
      <c r="AD33" s="22" t="str">
        <f t="shared" si="2"/>
        <v/>
      </c>
      <c r="AE33" s="7" t="str">
        <f t="shared" si="3"/>
        <v/>
      </c>
      <c r="AF33" s="22" t="str">
        <f t="shared" si="4"/>
        <v/>
      </c>
      <c r="AH33" s="22" t="str">
        <f>IF($AJ33="", "", COUNTIF($AJ$11:$AJ$1010, "&lt;"&amp;$AJ33)+1+COUNTIF($AJ$11:$AJ33, $AJ33)-1)</f>
        <v/>
      </c>
      <c r="AJ33" s="22" t="str">
        <f t="shared" si="5"/>
        <v/>
      </c>
      <c r="AL33" s="43" t="str">
        <f t="shared" si="6"/>
        <v/>
      </c>
      <c r="AN33" s="6" t="str">
        <f t="shared" si="7"/>
        <v/>
      </c>
      <c r="AO33" s="7" t="str">
        <f t="shared" si="8"/>
        <v/>
      </c>
      <c r="AP33" s="6" t="str">
        <f t="shared" si="9"/>
        <v/>
      </c>
      <c r="AQ33" s="7" t="str">
        <f t="shared" ca="1" si="10"/>
        <v/>
      </c>
      <c r="AS33" s="22" t="str">
        <f t="shared" si="11"/>
        <v/>
      </c>
      <c r="AT33" s="32" t="str">
        <f t="shared" si="12"/>
        <v/>
      </c>
      <c r="AU33" s="43" t="str">
        <f t="shared" si="13"/>
        <v/>
      </c>
      <c r="AW33" s="22" t="str">
        <f t="shared" si="14"/>
        <v/>
      </c>
    </row>
    <row r="34" spans="1:49" x14ac:dyDescent="0.25">
      <c r="A34" s="28"/>
      <c r="B34" s="79"/>
      <c r="C34" s="80"/>
      <c r="D34" s="81"/>
      <c r="E34" s="82"/>
      <c r="F34" s="82"/>
      <c r="G34" s="83"/>
      <c r="H34" s="79"/>
      <c r="I34" s="81"/>
      <c r="J34" s="81"/>
      <c r="K34" s="81"/>
      <c r="L34" s="81"/>
      <c r="M34" s="81"/>
      <c r="N34" s="81"/>
      <c r="O34" s="81"/>
      <c r="P34" s="81"/>
      <c r="Q34" s="84"/>
      <c r="R34" s="85"/>
      <c r="S34" s="28"/>
      <c r="X34" s="22" t="str">
        <f t="shared" si="0"/>
        <v/>
      </c>
      <c r="Y34" s="32" t="str">
        <f t="shared" si="1"/>
        <v/>
      </c>
      <c r="AA34" s="22" t="str">
        <f>IF($D34="", "", IFERROR(INDEX('Intro &amp; Setup'!$BQ$33:$BQ$37, MATCH($D34, 'Intro &amp; Setup'!$AP$33:$AP$37, 0)), ""))</f>
        <v/>
      </c>
      <c r="AB34" s="22" t="str">
        <f>IF(AND($D34="", $F34=""), "", IF($R34=$U$3, "", IF($AB$8='Intro &amp; Setup'!$BQ$19, VALUE(_xlfn.CONCAT(TEXT($F34, "0"), ".", $AA34)), IF($AB$8='Intro &amp; Setup'!$BQ$18, VALUE(_xlfn.CONCAT($AA34, ".", TEXT($F34, "0")))))))</f>
        <v/>
      </c>
      <c r="AD34" s="22" t="str">
        <f t="shared" si="2"/>
        <v/>
      </c>
      <c r="AE34" s="7" t="str">
        <f t="shared" si="3"/>
        <v/>
      </c>
      <c r="AF34" s="22" t="str">
        <f t="shared" si="4"/>
        <v/>
      </c>
      <c r="AH34" s="22" t="str">
        <f>IF($AJ34="", "", COUNTIF($AJ$11:$AJ$1010, "&lt;"&amp;$AJ34)+1+COUNTIF($AJ$11:$AJ34, $AJ34)-1)</f>
        <v/>
      </c>
      <c r="AJ34" s="22" t="str">
        <f t="shared" si="5"/>
        <v/>
      </c>
      <c r="AL34" s="43" t="str">
        <f t="shared" si="6"/>
        <v/>
      </c>
      <c r="AN34" s="6" t="str">
        <f t="shared" si="7"/>
        <v/>
      </c>
      <c r="AO34" s="7" t="str">
        <f t="shared" si="8"/>
        <v/>
      </c>
      <c r="AP34" s="6" t="str">
        <f t="shared" si="9"/>
        <v/>
      </c>
      <c r="AQ34" s="7" t="str">
        <f t="shared" ca="1" si="10"/>
        <v/>
      </c>
      <c r="AS34" s="22" t="str">
        <f t="shared" si="11"/>
        <v/>
      </c>
      <c r="AT34" s="32" t="str">
        <f t="shared" si="12"/>
        <v/>
      </c>
      <c r="AU34" s="43" t="str">
        <f t="shared" si="13"/>
        <v/>
      </c>
      <c r="AW34" s="22" t="str">
        <f t="shared" si="14"/>
        <v/>
      </c>
    </row>
    <row r="35" spans="1:49" x14ac:dyDescent="0.25">
      <c r="A35" s="28"/>
      <c r="B35" s="79"/>
      <c r="C35" s="80"/>
      <c r="D35" s="81"/>
      <c r="E35" s="82"/>
      <c r="F35" s="82"/>
      <c r="G35" s="83"/>
      <c r="H35" s="79"/>
      <c r="I35" s="81"/>
      <c r="J35" s="81"/>
      <c r="K35" s="81"/>
      <c r="L35" s="81"/>
      <c r="M35" s="81"/>
      <c r="N35" s="81"/>
      <c r="O35" s="81"/>
      <c r="P35" s="81"/>
      <c r="Q35" s="84"/>
      <c r="R35" s="85"/>
      <c r="S35" s="28"/>
      <c r="X35" s="22" t="str">
        <f t="shared" si="0"/>
        <v/>
      </c>
      <c r="Y35" s="32" t="str">
        <f t="shared" si="1"/>
        <v/>
      </c>
      <c r="AA35" s="22" t="str">
        <f>IF($D35="", "", IFERROR(INDEX('Intro &amp; Setup'!$BQ$33:$BQ$37, MATCH($D35, 'Intro &amp; Setup'!$AP$33:$AP$37, 0)), ""))</f>
        <v/>
      </c>
      <c r="AB35" s="22" t="str">
        <f>IF(AND($D35="", $F35=""), "", IF($R35=$U$3, "", IF($AB$8='Intro &amp; Setup'!$BQ$19, VALUE(_xlfn.CONCAT(TEXT($F35, "0"), ".", $AA35)), IF($AB$8='Intro &amp; Setup'!$BQ$18, VALUE(_xlfn.CONCAT($AA35, ".", TEXT($F35, "0")))))))</f>
        <v/>
      </c>
      <c r="AD35" s="22" t="str">
        <f t="shared" si="2"/>
        <v/>
      </c>
      <c r="AE35" s="7" t="str">
        <f t="shared" si="3"/>
        <v/>
      </c>
      <c r="AF35" s="22" t="str">
        <f t="shared" si="4"/>
        <v/>
      </c>
      <c r="AH35" s="22" t="str">
        <f>IF($AJ35="", "", COUNTIF($AJ$11:$AJ$1010, "&lt;"&amp;$AJ35)+1+COUNTIF($AJ$11:$AJ35, $AJ35)-1)</f>
        <v/>
      </c>
      <c r="AJ35" s="22" t="str">
        <f t="shared" si="5"/>
        <v/>
      </c>
      <c r="AL35" s="43" t="str">
        <f t="shared" si="6"/>
        <v/>
      </c>
      <c r="AN35" s="6" t="str">
        <f t="shared" si="7"/>
        <v/>
      </c>
      <c r="AO35" s="7" t="str">
        <f t="shared" si="8"/>
        <v/>
      </c>
      <c r="AP35" s="6" t="str">
        <f t="shared" si="9"/>
        <v/>
      </c>
      <c r="AQ35" s="7" t="str">
        <f t="shared" ca="1" si="10"/>
        <v/>
      </c>
      <c r="AS35" s="22" t="str">
        <f t="shared" si="11"/>
        <v/>
      </c>
      <c r="AT35" s="32" t="str">
        <f t="shared" si="12"/>
        <v/>
      </c>
      <c r="AU35" s="43" t="str">
        <f t="shared" si="13"/>
        <v/>
      </c>
      <c r="AW35" s="22" t="str">
        <f t="shared" si="14"/>
        <v/>
      </c>
    </row>
    <row r="36" spans="1:49" x14ac:dyDescent="0.25">
      <c r="A36" s="28"/>
      <c r="B36" s="79"/>
      <c r="C36" s="80"/>
      <c r="D36" s="81"/>
      <c r="E36" s="82"/>
      <c r="F36" s="82"/>
      <c r="G36" s="83"/>
      <c r="H36" s="79"/>
      <c r="I36" s="81"/>
      <c r="J36" s="81"/>
      <c r="K36" s="81"/>
      <c r="L36" s="81"/>
      <c r="M36" s="81"/>
      <c r="N36" s="81"/>
      <c r="O36" s="81"/>
      <c r="P36" s="81"/>
      <c r="Q36" s="84"/>
      <c r="R36" s="85"/>
      <c r="S36" s="28"/>
      <c r="X36" s="22" t="str">
        <f t="shared" si="0"/>
        <v/>
      </c>
      <c r="Y36" s="32" t="str">
        <f t="shared" si="1"/>
        <v/>
      </c>
      <c r="AA36" s="22" t="str">
        <f>IF($D36="", "", IFERROR(INDEX('Intro &amp; Setup'!$BQ$33:$BQ$37, MATCH($D36, 'Intro &amp; Setup'!$AP$33:$AP$37, 0)), ""))</f>
        <v/>
      </c>
      <c r="AB36" s="22" t="str">
        <f>IF(AND($D36="", $F36=""), "", IF($R36=$U$3, "", IF($AB$8='Intro &amp; Setup'!$BQ$19, VALUE(_xlfn.CONCAT(TEXT($F36, "0"), ".", $AA36)), IF($AB$8='Intro &amp; Setup'!$BQ$18, VALUE(_xlfn.CONCAT($AA36, ".", TEXT($F36, "0")))))))</f>
        <v/>
      </c>
      <c r="AD36" s="22" t="str">
        <f t="shared" si="2"/>
        <v/>
      </c>
      <c r="AE36" s="7" t="str">
        <f t="shared" si="3"/>
        <v/>
      </c>
      <c r="AF36" s="22" t="str">
        <f t="shared" si="4"/>
        <v/>
      </c>
      <c r="AH36" s="22" t="str">
        <f>IF($AJ36="", "", COUNTIF($AJ$11:$AJ$1010, "&lt;"&amp;$AJ36)+1+COUNTIF($AJ$11:$AJ36, $AJ36)-1)</f>
        <v/>
      </c>
      <c r="AJ36" s="22" t="str">
        <f t="shared" si="5"/>
        <v/>
      </c>
      <c r="AL36" s="43" t="str">
        <f t="shared" si="6"/>
        <v/>
      </c>
      <c r="AN36" s="6" t="str">
        <f t="shared" si="7"/>
        <v/>
      </c>
      <c r="AO36" s="7" t="str">
        <f t="shared" si="8"/>
        <v/>
      </c>
      <c r="AP36" s="6" t="str">
        <f t="shared" si="9"/>
        <v/>
      </c>
      <c r="AQ36" s="7" t="str">
        <f t="shared" ca="1" si="10"/>
        <v/>
      </c>
      <c r="AS36" s="22" t="str">
        <f t="shared" si="11"/>
        <v/>
      </c>
      <c r="AT36" s="32" t="str">
        <f t="shared" si="12"/>
        <v/>
      </c>
      <c r="AU36" s="43" t="str">
        <f t="shared" si="13"/>
        <v/>
      </c>
      <c r="AW36" s="22" t="str">
        <f t="shared" si="14"/>
        <v/>
      </c>
    </row>
    <row r="37" spans="1:49" x14ac:dyDescent="0.25">
      <c r="A37" s="28"/>
      <c r="B37" s="79"/>
      <c r="C37" s="80"/>
      <c r="D37" s="81"/>
      <c r="E37" s="82"/>
      <c r="F37" s="82"/>
      <c r="G37" s="83"/>
      <c r="H37" s="79"/>
      <c r="I37" s="81"/>
      <c r="J37" s="81"/>
      <c r="K37" s="81"/>
      <c r="L37" s="81"/>
      <c r="M37" s="81"/>
      <c r="N37" s="81"/>
      <c r="O37" s="81"/>
      <c r="P37" s="81"/>
      <c r="Q37" s="84"/>
      <c r="R37" s="85"/>
      <c r="S37" s="28"/>
      <c r="X37" s="22" t="str">
        <f t="shared" si="0"/>
        <v/>
      </c>
      <c r="Y37" s="32" t="str">
        <f t="shared" si="1"/>
        <v/>
      </c>
      <c r="AA37" s="22" t="str">
        <f>IF($D37="", "", IFERROR(INDEX('Intro &amp; Setup'!$BQ$33:$BQ$37, MATCH($D37, 'Intro &amp; Setup'!$AP$33:$AP$37, 0)), ""))</f>
        <v/>
      </c>
      <c r="AB37" s="22" t="str">
        <f>IF(AND($D37="", $F37=""), "", IF($R37=$U$3, "", IF($AB$8='Intro &amp; Setup'!$BQ$19, VALUE(_xlfn.CONCAT(TEXT($F37, "0"), ".", $AA37)), IF($AB$8='Intro &amp; Setup'!$BQ$18, VALUE(_xlfn.CONCAT($AA37, ".", TEXT($F37, "0")))))))</f>
        <v/>
      </c>
      <c r="AD37" s="22" t="str">
        <f t="shared" si="2"/>
        <v/>
      </c>
      <c r="AE37" s="7" t="str">
        <f t="shared" si="3"/>
        <v/>
      </c>
      <c r="AF37" s="22" t="str">
        <f t="shared" si="4"/>
        <v/>
      </c>
      <c r="AH37" s="22" t="str">
        <f>IF($AJ37="", "", COUNTIF($AJ$11:$AJ$1010, "&lt;"&amp;$AJ37)+1+COUNTIF($AJ$11:$AJ37, $AJ37)-1)</f>
        <v/>
      </c>
      <c r="AJ37" s="22" t="str">
        <f t="shared" si="5"/>
        <v/>
      </c>
      <c r="AL37" s="43" t="str">
        <f t="shared" si="6"/>
        <v/>
      </c>
      <c r="AN37" s="6" t="str">
        <f t="shared" si="7"/>
        <v/>
      </c>
      <c r="AO37" s="7" t="str">
        <f t="shared" si="8"/>
        <v/>
      </c>
      <c r="AP37" s="6" t="str">
        <f t="shared" si="9"/>
        <v/>
      </c>
      <c r="AQ37" s="7" t="str">
        <f t="shared" ca="1" si="10"/>
        <v/>
      </c>
      <c r="AS37" s="22" t="str">
        <f t="shared" si="11"/>
        <v/>
      </c>
      <c r="AT37" s="32" t="str">
        <f t="shared" si="12"/>
        <v/>
      </c>
      <c r="AU37" s="43" t="str">
        <f t="shared" si="13"/>
        <v/>
      </c>
      <c r="AW37" s="22" t="str">
        <f t="shared" si="14"/>
        <v/>
      </c>
    </row>
    <row r="38" spans="1:49" x14ac:dyDescent="0.25">
      <c r="A38" s="28"/>
      <c r="B38" s="79"/>
      <c r="C38" s="80"/>
      <c r="D38" s="81"/>
      <c r="E38" s="82"/>
      <c r="F38" s="82"/>
      <c r="G38" s="83"/>
      <c r="H38" s="79"/>
      <c r="I38" s="81"/>
      <c r="J38" s="81"/>
      <c r="K38" s="81"/>
      <c r="L38" s="81"/>
      <c r="M38" s="81"/>
      <c r="N38" s="81"/>
      <c r="O38" s="81"/>
      <c r="P38" s="81"/>
      <c r="Q38" s="84"/>
      <c r="R38" s="85"/>
      <c r="S38" s="28"/>
      <c r="X38" s="22" t="str">
        <f t="shared" si="0"/>
        <v/>
      </c>
      <c r="Y38" s="32" t="str">
        <f t="shared" si="1"/>
        <v/>
      </c>
      <c r="AA38" s="22" t="str">
        <f>IF($D38="", "", IFERROR(INDEX('Intro &amp; Setup'!$BQ$33:$BQ$37, MATCH($D38, 'Intro &amp; Setup'!$AP$33:$AP$37, 0)), ""))</f>
        <v/>
      </c>
      <c r="AB38" s="22" t="str">
        <f>IF(AND($D38="", $F38=""), "", IF($R38=$U$3, "", IF($AB$8='Intro &amp; Setup'!$BQ$19, VALUE(_xlfn.CONCAT(TEXT($F38, "0"), ".", $AA38)), IF($AB$8='Intro &amp; Setup'!$BQ$18, VALUE(_xlfn.CONCAT($AA38, ".", TEXT($F38, "0")))))))</f>
        <v/>
      </c>
      <c r="AD38" s="22" t="str">
        <f t="shared" si="2"/>
        <v/>
      </c>
      <c r="AE38" s="7" t="str">
        <f t="shared" si="3"/>
        <v/>
      </c>
      <c r="AF38" s="22" t="str">
        <f t="shared" si="4"/>
        <v/>
      </c>
      <c r="AH38" s="22" t="str">
        <f>IF($AJ38="", "", COUNTIF($AJ$11:$AJ$1010, "&lt;"&amp;$AJ38)+1+COUNTIF($AJ$11:$AJ38, $AJ38)-1)</f>
        <v/>
      </c>
      <c r="AJ38" s="22" t="str">
        <f t="shared" si="5"/>
        <v/>
      </c>
      <c r="AL38" s="43" t="str">
        <f t="shared" si="6"/>
        <v/>
      </c>
      <c r="AN38" s="6" t="str">
        <f t="shared" si="7"/>
        <v/>
      </c>
      <c r="AO38" s="7" t="str">
        <f t="shared" si="8"/>
        <v/>
      </c>
      <c r="AP38" s="6" t="str">
        <f t="shared" si="9"/>
        <v/>
      </c>
      <c r="AQ38" s="7" t="str">
        <f t="shared" ca="1" si="10"/>
        <v/>
      </c>
      <c r="AS38" s="22" t="str">
        <f t="shared" si="11"/>
        <v/>
      </c>
      <c r="AT38" s="32" t="str">
        <f t="shared" si="12"/>
        <v/>
      </c>
      <c r="AU38" s="43" t="str">
        <f t="shared" si="13"/>
        <v/>
      </c>
      <c r="AW38" s="22" t="str">
        <f t="shared" si="14"/>
        <v/>
      </c>
    </row>
    <row r="39" spans="1:49" x14ac:dyDescent="0.25">
      <c r="A39" s="28"/>
      <c r="B39" s="79"/>
      <c r="C39" s="80"/>
      <c r="D39" s="81"/>
      <c r="E39" s="82"/>
      <c r="F39" s="82"/>
      <c r="G39" s="83"/>
      <c r="H39" s="79"/>
      <c r="I39" s="81"/>
      <c r="J39" s="81"/>
      <c r="K39" s="81"/>
      <c r="L39" s="81"/>
      <c r="M39" s="81"/>
      <c r="N39" s="81"/>
      <c r="O39" s="81"/>
      <c r="P39" s="81"/>
      <c r="Q39" s="84"/>
      <c r="R39" s="85"/>
      <c r="S39" s="28"/>
      <c r="X39" s="22" t="str">
        <f t="shared" si="0"/>
        <v/>
      </c>
      <c r="Y39" s="32" t="str">
        <f t="shared" si="1"/>
        <v/>
      </c>
      <c r="AA39" s="22" t="str">
        <f>IF($D39="", "", IFERROR(INDEX('Intro &amp; Setup'!$BQ$33:$BQ$37, MATCH($D39, 'Intro &amp; Setup'!$AP$33:$AP$37, 0)), ""))</f>
        <v/>
      </c>
      <c r="AB39" s="22" t="str">
        <f>IF(AND($D39="", $F39=""), "", IF($R39=$U$3, "", IF($AB$8='Intro &amp; Setup'!$BQ$19, VALUE(_xlfn.CONCAT(TEXT($F39, "0"), ".", $AA39)), IF($AB$8='Intro &amp; Setup'!$BQ$18, VALUE(_xlfn.CONCAT($AA39, ".", TEXT($F39, "0")))))))</f>
        <v/>
      </c>
      <c r="AD39" s="22" t="str">
        <f t="shared" si="2"/>
        <v/>
      </c>
      <c r="AE39" s="7" t="str">
        <f t="shared" si="3"/>
        <v/>
      </c>
      <c r="AF39" s="22" t="str">
        <f t="shared" si="4"/>
        <v/>
      </c>
      <c r="AH39" s="22" t="str">
        <f>IF($AJ39="", "", COUNTIF($AJ$11:$AJ$1010, "&lt;"&amp;$AJ39)+1+COUNTIF($AJ$11:$AJ39, $AJ39)-1)</f>
        <v/>
      </c>
      <c r="AJ39" s="22" t="str">
        <f t="shared" si="5"/>
        <v/>
      </c>
      <c r="AL39" s="43" t="str">
        <f t="shared" si="6"/>
        <v/>
      </c>
      <c r="AN39" s="6" t="str">
        <f t="shared" si="7"/>
        <v/>
      </c>
      <c r="AO39" s="7" t="str">
        <f t="shared" si="8"/>
        <v/>
      </c>
      <c r="AP39" s="6" t="str">
        <f t="shared" si="9"/>
        <v/>
      </c>
      <c r="AQ39" s="7" t="str">
        <f t="shared" ca="1" si="10"/>
        <v/>
      </c>
      <c r="AS39" s="22" t="str">
        <f t="shared" si="11"/>
        <v/>
      </c>
      <c r="AT39" s="32" t="str">
        <f t="shared" si="12"/>
        <v/>
      </c>
      <c r="AU39" s="43" t="str">
        <f t="shared" si="13"/>
        <v/>
      </c>
      <c r="AW39" s="22" t="str">
        <f t="shared" si="14"/>
        <v/>
      </c>
    </row>
    <row r="40" spans="1:49" x14ac:dyDescent="0.25">
      <c r="A40" s="28"/>
      <c r="B40" s="79"/>
      <c r="C40" s="80"/>
      <c r="D40" s="81"/>
      <c r="E40" s="82"/>
      <c r="F40" s="82"/>
      <c r="G40" s="83"/>
      <c r="H40" s="79"/>
      <c r="I40" s="81"/>
      <c r="J40" s="81"/>
      <c r="K40" s="81"/>
      <c r="L40" s="81"/>
      <c r="M40" s="81"/>
      <c r="N40" s="81"/>
      <c r="O40" s="81"/>
      <c r="P40" s="81"/>
      <c r="Q40" s="84"/>
      <c r="R40" s="85"/>
      <c r="S40" s="28"/>
      <c r="X40" s="22" t="str">
        <f t="shared" si="0"/>
        <v/>
      </c>
      <c r="Y40" s="32" t="str">
        <f t="shared" si="1"/>
        <v/>
      </c>
      <c r="AA40" s="22" t="str">
        <f>IF($D40="", "", IFERROR(INDEX('Intro &amp; Setup'!$BQ$33:$BQ$37, MATCH($D40, 'Intro &amp; Setup'!$AP$33:$AP$37, 0)), ""))</f>
        <v/>
      </c>
      <c r="AB40" s="22" t="str">
        <f>IF(AND($D40="", $F40=""), "", IF($R40=$U$3, "", IF($AB$8='Intro &amp; Setup'!$BQ$19, VALUE(_xlfn.CONCAT(TEXT($F40, "0"), ".", $AA40)), IF($AB$8='Intro &amp; Setup'!$BQ$18, VALUE(_xlfn.CONCAT($AA40, ".", TEXT($F40, "0")))))))</f>
        <v/>
      </c>
      <c r="AD40" s="22" t="str">
        <f t="shared" si="2"/>
        <v/>
      </c>
      <c r="AE40" s="7" t="str">
        <f t="shared" si="3"/>
        <v/>
      </c>
      <c r="AF40" s="22" t="str">
        <f t="shared" si="4"/>
        <v/>
      </c>
      <c r="AH40" s="22" t="str">
        <f>IF($AJ40="", "", COUNTIF($AJ$11:$AJ$1010, "&lt;"&amp;$AJ40)+1+COUNTIF($AJ$11:$AJ40, $AJ40)-1)</f>
        <v/>
      </c>
      <c r="AJ40" s="22" t="str">
        <f t="shared" si="5"/>
        <v/>
      </c>
      <c r="AL40" s="43" t="str">
        <f t="shared" si="6"/>
        <v/>
      </c>
      <c r="AN40" s="6" t="str">
        <f t="shared" si="7"/>
        <v/>
      </c>
      <c r="AO40" s="7" t="str">
        <f t="shared" si="8"/>
        <v/>
      </c>
      <c r="AP40" s="6" t="str">
        <f t="shared" si="9"/>
        <v/>
      </c>
      <c r="AQ40" s="7" t="str">
        <f t="shared" ca="1" si="10"/>
        <v/>
      </c>
      <c r="AS40" s="22" t="str">
        <f t="shared" si="11"/>
        <v/>
      </c>
      <c r="AT40" s="32" t="str">
        <f t="shared" si="12"/>
        <v/>
      </c>
      <c r="AU40" s="43" t="str">
        <f t="shared" si="13"/>
        <v/>
      </c>
      <c r="AW40" s="22" t="str">
        <f t="shared" si="14"/>
        <v/>
      </c>
    </row>
    <row r="41" spans="1:49" x14ac:dyDescent="0.25">
      <c r="A41" s="28"/>
      <c r="B41" s="79"/>
      <c r="C41" s="80"/>
      <c r="D41" s="81"/>
      <c r="E41" s="82"/>
      <c r="F41" s="82"/>
      <c r="G41" s="83"/>
      <c r="H41" s="79"/>
      <c r="I41" s="81"/>
      <c r="J41" s="81"/>
      <c r="K41" s="81"/>
      <c r="L41" s="81"/>
      <c r="M41" s="81"/>
      <c r="N41" s="81"/>
      <c r="O41" s="81"/>
      <c r="P41" s="81"/>
      <c r="Q41" s="84"/>
      <c r="R41" s="85"/>
      <c r="S41" s="28"/>
      <c r="X41" s="22" t="str">
        <f t="shared" si="0"/>
        <v/>
      </c>
      <c r="Y41" s="32" t="str">
        <f t="shared" si="1"/>
        <v/>
      </c>
      <c r="AA41" s="22" t="str">
        <f>IF($D41="", "", IFERROR(INDEX('Intro &amp; Setup'!$BQ$33:$BQ$37, MATCH($D41, 'Intro &amp; Setup'!$AP$33:$AP$37, 0)), ""))</f>
        <v/>
      </c>
      <c r="AB41" s="22" t="str">
        <f>IF(AND($D41="", $F41=""), "", IF($R41=$U$3, "", IF($AB$8='Intro &amp; Setup'!$BQ$19, VALUE(_xlfn.CONCAT(TEXT($F41, "0"), ".", $AA41)), IF($AB$8='Intro &amp; Setup'!$BQ$18, VALUE(_xlfn.CONCAT($AA41, ".", TEXT($F41, "0")))))))</f>
        <v/>
      </c>
      <c r="AD41" s="22" t="str">
        <f t="shared" si="2"/>
        <v/>
      </c>
      <c r="AE41" s="7" t="str">
        <f t="shared" si="3"/>
        <v/>
      </c>
      <c r="AF41" s="22" t="str">
        <f t="shared" si="4"/>
        <v/>
      </c>
      <c r="AH41" s="22" t="str">
        <f>IF($AJ41="", "", COUNTIF($AJ$11:$AJ$1010, "&lt;"&amp;$AJ41)+1+COUNTIF($AJ$11:$AJ41, $AJ41)-1)</f>
        <v/>
      </c>
      <c r="AJ41" s="22" t="str">
        <f t="shared" si="5"/>
        <v/>
      </c>
      <c r="AL41" s="43" t="str">
        <f t="shared" si="6"/>
        <v/>
      </c>
      <c r="AN41" s="6" t="str">
        <f t="shared" si="7"/>
        <v/>
      </c>
      <c r="AO41" s="7" t="str">
        <f t="shared" si="8"/>
        <v/>
      </c>
      <c r="AP41" s="6" t="str">
        <f t="shared" si="9"/>
        <v/>
      </c>
      <c r="AQ41" s="7" t="str">
        <f t="shared" ca="1" si="10"/>
        <v/>
      </c>
      <c r="AS41" s="22" t="str">
        <f t="shared" si="11"/>
        <v/>
      </c>
      <c r="AT41" s="32" t="str">
        <f t="shared" si="12"/>
        <v/>
      </c>
      <c r="AU41" s="43" t="str">
        <f t="shared" si="13"/>
        <v/>
      </c>
      <c r="AW41" s="22" t="str">
        <f t="shared" si="14"/>
        <v/>
      </c>
    </row>
    <row r="42" spans="1:49" x14ac:dyDescent="0.25">
      <c r="A42" s="28"/>
      <c r="B42" s="79"/>
      <c r="C42" s="80"/>
      <c r="D42" s="81"/>
      <c r="E42" s="82"/>
      <c r="F42" s="82"/>
      <c r="G42" s="83"/>
      <c r="H42" s="79"/>
      <c r="I42" s="81"/>
      <c r="J42" s="81"/>
      <c r="K42" s="81"/>
      <c r="L42" s="81"/>
      <c r="M42" s="81"/>
      <c r="N42" s="81"/>
      <c r="O42" s="81"/>
      <c r="P42" s="81"/>
      <c r="Q42" s="84"/>
      <c r="R42" s="85"/>
      <c r="S42" s="28"/>
      <c r="X42" s="22" t="str">
        <f t="shared" si="0"/>
        <v/>
      </c>
      <c r="Y42" s="32" t="str">
        <f t="shared" si="1"/>
        <v/>
      </c>
      <c r="AA42" s="22" t="str">
        <f>IF($D42="", "", IFERROR(INDEX('Intro &amp; Setup'!$BQ$33:$BQ$37, MATCH($D42, 'Intro &amp; Setup'!$AP$33:$AP$37, 0)), ""))</f>
        <v/>
      </c>
      <c r="AB42" s="22" t="str">
        <f>IF(AND($D42="", $F42=""), "", IF($R42=$U$3, "", IF($AB$8='Intro &amp; Setup'!$BQ$19, VALUE(_xlfn.CONCAT(TEXT($F42, "0"), ".", $AA42)), IF($AB$8='Intro &amp; Setup'!$BQ$18, VALUE(_xlfn.CONCAT($AA42, ".", TEXT($F42, "0")))))))</f>
        <v/>
      </c>
      <c r="AD42" s="22" t="str">
        <f t="shared" si="2"/>
        <v/>
      </c>
      <c r="AE42" s="7" t="str">
        <f t="shared" si="3"/>
        <v/>
      </c>
      <c r="AF42" s="22" t="str">
        <f t="shared" si="4"/>
        <v/>
      </c>
      <c r="AH42" s="22" t="str">
        <f>IF($AJ42="", "", COUNTIF($AJ$11:$AJ$1010, "&lt;"&amp;$AJ42)+1+COUNTIF($AJ$11:$AJ42, $AJ42)-1)</f>
        <v/>
      </c>
      <c r="AJ42" s="22" t="str">
        <f t="shared" si="5"/>
        <v/>
      </c>
      <c r="AL42" s="43" t="str">
        <f t="shared" si="6"/>
        <v/>
      </c>
      <c r="AN42" s="6" t="str">
        <f t="shared" si="7"/>
        <v/>
      </c>
      <c r="AO42" s="7" t="str">
        <f t="shared" si="8"/>
        <v/>
      </c>
      <c r="AP42" s="6" t="str">
        <f t="shared" si="9"/>
        <v/>
      </c>
      <c r="AQ42" s="7" t="str">
        <f t="shared" ca="1" si="10"/>
        <v/>
      </c>
      <c r="AS42" s="22" t="str">
        <f t="shared" si="11"/>
        <v/>
      </c>
      <c r="AT42" s="32" t="str">
        <f t="shared" si="12"/>
        <v/>
      </c>
      <c r="AU42" s="43" t="str">
        <f t="shared" si="13"/>
        <v/>
      </c>
      <c r="AW42" s="22" t="str">
        <f t="shared" si="14"/>
        <v/>
      </c>
    </row>
    <row r="43" spans="1:49" x14ac:dyDescent="0.25">
      <c r="A43" s="28"/>
      <c r="B43" s="79"/>
      <c r="C43" s="80"/>
      <c r="D43" s="81"/>
      <c r="E43" s="82"/>
      <c r="F43" s="82"/>
      <c r="G43" s="83"/>
      <c r="H43" s="79"/>
      <c r="I43" s="81"/>
      <c r="J43" s="81"/>
      <c r="K43" s="81"/>
      <c r="L43" s="81"/>
      <c r="M43" s="81"/>
      <c r="N43" s="81"/>
      <c r="O43" s="81"/>
      <c r="P43" s="81"/>
      <c r="Q43" s="84"/>
      <c r="R43" s="85"/>
      <c r="S43" s="28"/>
      <c r="X43" s="22" t="str">
        <f t="shared" si="0"/>
        <v/>
      </c>
      <c r="Y43" s="32" t="str">
        <f t="shared" si="1"/>
        <v/>
      </c>
      <c r="AA43" s="22" t="str">
        <f>IF($D43="", "", IFERROR(INDEX('Intro &amp; Setup'!$BQ$33:$BQ$37, MATCH($D43, 'Intro &amp; Setup'!$AP$33:$AP$37, 0)), ""))</f>
        <v/>
      </c>
      <c r="AB43" s="22" t="str">
        <f>IF(AND($D43="", $F43=""), "", IF($R43=$U$3, "", IF($AB$8='Intro &amp; Setup'!$BQ$19, VALUE(_xlfn.CONCAT(TEXT($F43, "0"), ".", $AA43)), IF($AB$8='Intro &amp; Setup'!$BQ$18, VALUE(_xlfn.CONCAT($AA43, ".", TEXT($F43, "0")))))))</f>
        <v/>
      </c>
      <c r="AD43" s="22" t="str">
        <f t="shared" si="2"/>
        <v/>
      </c>
      <c r="AE43" s="7" t="str">
        <f t="shared" si="3"/>
        <v/>
      </c>
      <c r="AF43" s="22" t="str">
        <f t="shared" si="4"/>
        <v/>
      </c>
      <c r="AH43" s="22" t="str">
        <f>IF($AJ43="", "", COUNTIF($AJ$11:$AJ$1010, "&lt;"&amp;$AJ43)+1+COUNTIF($AJ$11:$AJ43, $AJ43)-1)</f>
        <v/>
      </c>
      <c r="AJ43" s="22" t="str">
        <f t="shared" si="5"/>
        <v/>
      </c>
      <c r="AL43" s="43" t="str">
        <f t="shared" si="6"/>
        <v/>
      </c>
      <c r="AN43" s="6" t="str">
        <f t="shared" si="7"/>
        <v/>
      </c>
      <c r="AO43" s="7" t="str">
        <f t="shared" si="8"/>
        <v/>
      </c>
      <c r="AP43" s="6" t="str">
        <f t="shared" si="9"/>
        <v/>
      </c>
      <c r="AQ43" s="7" t="str">
        <f t="shared" ca="1" si="10"/>
        <v/>
      </c>
      <c r="AS43" s="22" t="str">
        <f t="shared" si="11"/>
        <v/>
      </c>
      <c r="AT43" s="32" t="str">
        <f t="shared" si="12"/>
        <v/>
      </c>
      <c r="AU43" s="43" t="str">
        <f t="shared" si="13"/>
        <v/>
      </c>
      <c r="AW43" s="22" t="str">
        <f t="shared" si="14"/>
        <v/>
      </c>
    </row>
    <row r="44" spans="1:49" x14ac:dyDescent="0.25">
      <c r="A44" s="28"/>
      <c r="B44" s="79"/>
      <c r="C44" s="80"/>
      <c r="D44" s="81"/>
      <c r="E44" s="82"/>
      <c r="F44" s="82"/>
      <c r="G44" s="83"/>
      <c r="H44" s="79"/>
      <c r="I44" s="81"/>
      <c r="J44" s="81"/>
      <c r="K44" s="81"/>
      <c r="L44" s="81"/>
      <c r="M44" s="81"/>
      <c r="N44" s="81"/>
      <c r="O44" s="81"/>
      <c r="P44" s="81"/>
      <c r="Q44" s="84"/>
      <c r="R44" s="85"/>
      <c r="S44" s="28"/>
      <c r="X44" s="22" t="str">
        <f t="shared" si="0"/>
        <v/>
      </c>
      <c r="Y44" s="32" t="str">
        <f t="shared" si="1"/>
        <v/>
      </c>
      <c r="AA44" s="22" t="str">
        <f>IF($D44="", "", IFERROR(INDEX('Intro &amp; Setup'!$BQ$33:$BQ$37, MATCH($D44, 'Intro &amp; Setup'!$AP$33:$AP$37, 0)), ""))</f>
        <v/>
      </c>
      <c r="AB44" s="22" t="str">
        <f>IF(AND($D44="", $F44=""), "", IF($R44=$U$3, "", IF($AB$8='Intro &amp; Setup'!$BQ$19, VALUE(_xlfn.CONCAT(TEXT($F44, "0"), ".", $AA44)), IF($AB$8='Intro &amp; Setup'!$BQ$18, VALUE(_xlfn.CONCAT($AA44, ".", TEXT($F44, "0")))))))</f>
        <v/>
      </c>
      <c r="AD44" s="22" t="str">
        <f t="shared" si="2"/>
        <v/>
      </c>
      <c r="AE44" s="7" t="str">
        <f t="shared" si="3"/>
        <v/>
      </c>
      <c r="AF44" s="22" t="str">
        <f t="shared" si="4"/>
        <v/>
      </c>
      <c r="AH44" s="22" t="str">
        <f>IF($AJ44="", "", COUNTIF($AJ$11:$AJ$1010, "&lt;"&amp;$AJ44)+1+COUNTIF($AJ$11:$AJ44, $AJ44)-1)</f>
        <v/>
      </c>
      <c r="AJ44" s="22" t="str">
        <f t="shared" si="5"/>
        <v/>
      </c>
      <c r="AL44" s="43" t="str">
        <f t="shared" si="6"/>
        <v/>
      </c>
      <c r="AN44" s="6" t="str">
        <f t="shared" si="7"/>
        <v/>
      </c>
      <c r="AO44" s="7" t="str">
        <f t="shared" si="8"/>
        <v/>
      </c>
      <c r="AP44" s="6" t="str">
        <f t="shared" si="9"/>
        <v/>
      </c>
      <c r="AQ44" s="7" t="str">
        <f t="shared" ca="1" si="10"/>
        <v/>
      </c>
      <c r="AS44" s="22" t="str">
        <f t="shared" si="11"/>
        <v/>
      </c>
      <c r="AT44" s="32" t="str">
        <f t="shared" si="12"/>
        <v/>
      </c>
      <c r="AU44" s="43" t="str">
        <f t="shared" si="13"/>
        <v/>
      </c>
      <c r="AW44" s="22" t="str">
        <f t="shared" si="14"/>
        <v/>
      </c>
    </row>
    <row r="45" spans="1:49" x14ac:dyDescent="0.25">
      <c r="A45" s="28"/>
      <c r="B45" s="79"/>
      <c r="C45" s="80"/>
      <c r="D45" s="81"/>
      <c r="E45" s="82"/>
      <c r="F45" s="82"/>
      <c r="G45" s="83"/>
      <c r="H45" s="79"/>
      <c r="I45" s="81"/>
      <c r="J45" s="81"/>
      <c r="K45" s="81"/>
      <c r="L45" s="81"/>
      <c r="M45" s="81"/>
      <c r="N45" s="81"/>
      <c r="O45" s="81"/>
      <c r="P45" s="81"/>
      <c r="Q45" s="84"/>
      <c r="R45" s="85"/>
      <c r="S45" s="28"/>
      <c r="X45" s="22" t="str">
        <f t="shared" si="0"/>
        <v/>
      </c>
      <c r="Y45" s="32" t="str">
        <f t="shared" si="1"/>
        <v/>
      </c>
      <c r="AA45" s="22" t="str">
        <f>IF($D45="", "", IFERROR(INDEX('Intro &amp; Setup'!$BQ$33:$BQ$37, MATCH($D45, 'Intro &amp; Setup'!$AP$33:$AP$37, 0)), ""))</f>
        <v/>
      </c>
      <c r="AB45" s="22" t="str">
        <f>IF(AND($D45="", $F45=""), "", IF($R45=$U$3, "", IF($AB$8='Intro &amp; Setup'!$BQ$19, VALUE(_xlfn.CONCAT(TEXT($F45, "0"), ".", $AA45)), IF($AB$8='Intro &amp; Setup'!$BQ$18, VALUE(_xlfn.CONCAT($AA45, ".", TEXT($F45, "0")))))))</f>
        <v/>
      </c>
      <c r="AD45" s="22" t="str">
        <f t="shared" si="2"/>
        <v/>
      </c>
      <c r="AE45" s="7" t="str">
        <f t="shared" si="3"/>
        <v/>
      </c>
      <c r="AF45" s="22" t="str">
        <f t="shared" si="4"/>
        <v/>
      </c>
      <c r="AH45" s="22" t="str">
        <f>IF($AJ45="", "", COUNTIF($AJ$11:$AJ$1010, "&lt;"&amp;$AJ45)+1+COUNTIF($AJ$11:$AJ45, $AJ45)-1)</f>
        <v/>
      </c>
      <c r="AJ45" s="22" t="str">
        <f t="shared" si="5"/>
        <v/>
      </c>
      <c r="AL45" s="43" t="str">
        <f t="shared" si="6"/>
        <v/>
      </c>
      <c r="AN45" s="6" t="str">
        <f t="shared" si="7"/>
        <v/>
      </c>
      <c r="AO45" s="7" t="str">
        <f t="shared" si="8"/>
        <v/>
      </c>
      <c r="AP45" s="6" t="str">
        <f t="shared" si="9"/>
        <v/>
      </c>
      <c r="AQ45" s="7" t="str">
        <f t="shared" ca="1" si="10"/>
        <v/>
      </c>
      <c r="AS45" s="22" t="str">
        <f t="shared" si="11"/>
        <v/>
      </c>
      <c r="AT45" s="32" t="str">
        <f t="shared" si="12"/>
        <v/>
      </c>
      <c r="AU45" s="43" t="str">
        <f t="shared" si="13"/>
        <v/>
      </c>
      <c r="AW45" s="22" t="str">
        <f t="shared" si="14"/>
        <v/>
      </c>
    </row>
    <row r="46" spans="1:49" x14ac:dyDescent="0.25">
      <c r="A46" s="28"/>
      <c r="B46" s="79"/>
      <c r="C46" s="80"/>
      <c r="D46" s="81"/>
      <c r="E46" s="82"/>
      <c r="F46" s="82"/>
      <c r="G46" s="83"/>
      <c r="H46" s="79"/>
      <c r="I46" s="81"/>
      <c r="J46" s="81"/>
      <c r="K46" s="81"/>
      <c r="L46" s="81"/>
      <c r="M46" s="81"/>
      <c r="N46" s="81"/>
      <c r="O46" s="81"/>
      <c r="P46" s="81"/>
      <c r="Q46" s="84"/>
      <c r="R46" s="85"/>
      <c r="S46" s="28"/>
      <c r="X46" s="22" t="str">
        <f t="shared" si="0"/>
        <v/>
      </c>
      <c r="Y46" s="32" t="str">
        <f t="shared" si="1"/>
        <v/>
      </c>
      <c r="AA46" s="22" t="str">
        <f>IF($D46="", "", IFERROR(INDEX('Intro &amp; Setup'!$BQ$33:$BQ$37, MATCH($D46, 'Intro &amp; Setup'!$AP$33:$AP$37, 0)), ""))</f>
        <v/>
      </c>
      <c r="AB46" s="22" t="str">
        <f>IF(AND($D46="", $F46=""), "", IF($R46=$U$3, "", IF($AB$8='Intro &amp; Setup'!$BQ$19, VALUE(_xlfn.CONCAT(TEXT($F46, "0"), ".", $AA46)), IF($AB$8='Intro &amp; Setup'!$BQ$18, VALUE(_xlfn.CONCAT($AA46, ".", TEXT($F46, "0")))))))</f>
        <v/>
      </c>
      <c r="AD46" s="22" t="str">
        <f t="shared" si="2"/>
        <v/>
      </c>
      <c r="AE46" s="7" t="str">
        <f t="shared" si="3"/>
        <v/>
      </c>
      <c r="AF46" s="22" t="str">
        <f t="shared" si="4"/>
        <v/>
      </c>
      <c r="AH46" s="22" t="str">
        <f>IF($AJ46="", "", COUNTIF($AJ$11:$AJ$1010, "&lt;"&amp;$AJ46)+1+COUNTIF($AJ$11:$AJ46, $AJ46)-1)</f>
        <v/>
      </c>
      <c r="AJ46" s="22" t="str">
        <f t="shared" si="5"/>
        <v/>
      </c>
      <c r="AL46" s="43" t="str">
        <f t="shared" si="6"/>
        <v/>
      </c>
      <c r="AN46" s="6" t="str">
        <f t="shared" si="7"/>
        <v/>
      </c>
      <c r="AO46" s="7" t="str">
        <f t="shared" si="8"/>
        <v/>
      </c>
      <c r="AP46" s="6" t="str">
        <f t="shared" si="9"/>
        <v/>
      </c>
      <c r="AQ46" s="7" t="str">
        <f t="shared" ca="1" si="10"/>
        <v/>
      </c>
      <c r="AS46" s="22" t="str">
        <f t="shared" si="11"/>
        <v/>
      </c>
      <c r="AT46" s="32" t="str">
        <f t="shared" si="12"/>
        <v/>
      </c>
      <c r="AU46" s="43" t="str">
        <f t="shared" si="13"/>
        <v/>
      </c>
      <c r="AW46" s="22" t="str">
        <f t="shared" si="14"/>
        <v/>
      </c>
    </row>
    <row r="47" spans="1:49" x14ac:dyDescent="0.25">
      <c r="A47" s="28"/>
      <c r="B47" s="79"/>
      <c r="C47" s="80"/>
      <c r="D47" s="81"/>
      <c r="E47" s="82"/>
      <c r="F47" s="82"/>
      <c r="G47" s="83"/>
      <c r="H47" s="79"/>
      <c r="I47" s="81"/>
      <c r="J47" s="81"/>
      <c r="K47" s="81"/>
      <c r="L47" s="81"/>
      <c r="M47" s="81"/>
      <c r="N47" s="81"/>
      <c r="O47" s="81"/>
      <c r="P47" s="81"/>
      <c r="Q47" s="84"/>
      <c r="R47" s="85"/>
      <c r="S47" s="28"/>
      <c r="X47" s="22" t="str">
        <f t="shared" si="0"/>
        <v/>
      </c>
      <c r="Y47" s="32" t="str">
        <f t="shared" si="1"/>
        <v/>
      </c>
      <c r="AA47" s="22" t="str">
        <f>IF($D47="", "", IFERROR(INDEX('Intro &amp; Setup'!$BQ$33:$BQ$37, MATCH($D47, 'Intro &amp; Setup'!$AP$33:$AP$37, 0)), ""))</f>
        <v/>
      </c>
      <c r="AB47" s="22" t="str">
        <f>IF(AND($D47="", $F47=""), "", IF($R47=$U$3, "", IF($AB$8='Intro &amp; Setup'!$BQ$19, VALUE(_xlfn.CONCAT(TEXT($F47, "0"), ".", $AA47)), IF($AB$8='Intro &amp; Setup'!$BQ$18, VALUE(_xlfn.CONCAT($AA47, ".", TEXT($F47, "0")))))))</f>
        <v/>
      </c>
      <c r="AD47" s="22" t="str">
        <f t="shared" si="2"/>
        <v/>
      </c>
      <c r="AE47" s="7" t="str">
        <f t="shared" si="3"/>
        <v/>
      </c>
      <c r="AF47" s="22" t="str">
        <f t="shared" si="4"/>
        <v/>
      </c>
      <c r="AH47" s="22" t="str">
        <f>IF($AJ47="", "", COUNTIF($AJ$11:$AJ$1010, "&lt;"&amp;$AJ47)+1+COUNTIF($AJ$11:$AJ47, $AJ47)-1)</f>
        <v/>
      </c>
      <c r="AJ47" s="22" t="str">
        <f t="shared" si="5"/>
        <v/>
      </c>
      <c r="AL47" s="43" t="str">
        <f t="shared" si="6"/>
        <v/>
      </c>
      <c r="AN47" s="6" t="str">
        <f t="shared" si="7"/>
        <v/>
      </c>
      <c r="AO47" s="7" t="str">
        <f t="shared" si="8"/>
        <v/>
      </c>
      <c r="AP47" s="6" t="str">
        <f t="shared" si="9"/>
        <v/>
      </c>
      <c r="AQ47" s="7" t="str">
        <f t="shared" ca="1" si="10"/>
        <v/>
      </c>
      <c r="AS47" s="22" t="str">
        <f t="shared" si="11"/>
        <v/>
      </c>
      <c r="AT47" s="32" t="str">
        <f t="shared" si="12"/>
        <v/>
      </c>
      <c r="AU47" s="43" t="str">
        <f t="shared" si="13"/>
        <v/>
      </c>
      <c r="AW47" s="22" t="str">
        <f t="shared" si="14"/>
        <v/>
      </c>
    </row>
    <row r="48" spans="1:49" x14ac:dyDescent="0.25">
      <c r="A48" s="28"/>
      <c r="B48" s="79"/>
      <c r="C48" s="80"/>
      <c r="D48" s="81"/>
      <c r="E48" s="82"/>
      <c r="F48" s="82"/>
      <c r="G48" s="83"/>
      <c r="H48" s="79"/>
      <c r="I48" s="81"/>
      <c r="J48" s="81"/>
      <c r="K48" s="81"/>
      <c r="L48" s="81"/>
      <c r="M48" s="81"/>
      <c r="N48" s="81"/>
      <c r="O48" s="81"/>
      <c r="P48" s="81"/>
      <c r="Q48" s="84"/>
      <c r="R48" s="85"/>
      <c r="S48" s="28"/>
      <c r="X48" s="22" t="str">
        <f t="shared" si="0"/>
        <v/>
      </c>
      <c r="Y48" s="32" t="str">
        <f t="shared" si="1"/>
        <v/>
      </c>
      <c r="AA48" s="22" t="str">
        <f>IF($D48="", "", IFERROR(INDEX('Intro &amp; Setup'!$BQ$33:$BQ$37, MATCH($D48, 'Intro &amp; Setup'!$AP$33:$AP$37, 0)), ""))</f>
        <v/>
      </c>
      <c r="AB48" s="22" t="str">
        <f>IF(AND($D48="", $F48=""), "", IF($R48=$U$3, "", IF($AB$8='Intro &amp; Setup'!$BQ$19, VALUE(_xlfn.CONCAT(TEXT($F48, "0"), ".", $AA48)), IF($AB$8='Intro &amp; Setup'!$BQ$18, VALUE(_xlfn.CONCAT($AA48, ".", TEXT($F48, "0")))))))</f>
        <v/>
      </c>
      <c r="AD48" s="22" t="str">
        <f t="shared" si="2"/>
        <v/>
      </c>
      <c r="AE48" s="7" t="str">
        <f t="shared" si="3"/>
        <v/>
      </c>
      <c r="AF48" s="22" t="str">
        <f t="shared" si="4"/>
        <v/>
      </c>
      <c r="AH48" s="22" t="str">
        <f>IF($AJ48="", "", COUNTIF($AJ$11:$AJ$1010, "&lt;"&amp;$AJ48)+1+COUNTIF($AJ$11:$AJ48, $AJ48)-1)</f>
        <v/>
      </c>
      <c r="AJ48" s="22" t="str">
        <f t="shared" si="5"/>
        <v/>
      </c>
      <c r="AL48" s="43" t="str">
        <f t="shared" si="6"/>
        <v/>
      </c>
      <c r="AN48" s="6" t="str">
        <f t="shared" si="7"/>
        <v/>
      </c>
      <c r="AO48" s="7" t="str">
        <f t="shared" si="8"/>
        <v/>
      </c>
      <c r="AP48" s="6" t="str">
        <f t="shared" si="9"/>
        <v/>
      </c>
      <c r="AQ48" s="7" t="str">
        <f t="shared" ca="1" si="10"/>
        <v/>
      </c>
      <c r="AS48" s="22" t="str">
        <f t="shared" si="11"/>
        <v/>
      </c>
      <c r="AT48" s="32" t="str">
        <f t="shared" si="12"/>
        <v/>
      </c>
      <c r="AU48" s="43" t="str">
        <f t="shared" si="13"/>
        <v/>
      </c>
      <c r="AW48" s="22" t="str">
        <f t="shared" si="14"/>
        <v/>
      </c>
    </row>
    <row r="49" spans="1:49" x14ac:dyDescent="0.25">
      <c r="A49" s="28"/>
      <c r="B49" s="79"/>
      <c r="C49" s="80"/>
      <c r="D49" s="81"/>
      <c r="E49" s="82"/>
      <c r="F49" s="82"/>
      <c r="G49" s="83"/>
      <c r="H49" s="79"/>
      <c r="I49" s="81"/>
      <c r="J49" s="81"/>
      <c r="K49" s="81"/>
      <c r="L49" s="81"/>
      <c r="M49" s="81"/>
      <c r="N49" s="81"/>
      <c r="O49" s="81"/>
      <c r="P49" s="81"/>
      <c r="Q49" s="84"/>
      <c r="R49" s="85"/>
      <c r="S49" s="28"/>
      <c r="X49" s="22" t="str">
        <f t="shared" si="0"/>
        <v/>
      </c>
      <c r="Y49" s="32" t="str">
        <f t="shared" si="1"/>
        <v/>
      </c>
      <c r="AA49" s="22" t="str">
        <f>IF($D49="", "", IFERROR(INDEX('Intro &amp; Setup'!$BQ$33:$BQ$37, MATCH($D49, 'Intro &amp; Setup'!$AP$33:$AP$37, 0)), ""))</f>
        <v/>
      </c>
      <c r="AB49" s="22" t="str">
        <f>IF(AND($D49="", $F49=""), "", IF($R49=$U$3, "", IF($AB$8='Intro &amp; Setup'!$BQ$19, VALUE(_xlfn.CONCAT(TEXT($F49, "0"), ".", $AA49)), IF($AB$8='Intro &amp; Setup'!$BQ$18, VALUE(_xlfn.CONCAT($AA49, ".", TEXT($F49, "0")))))))</f>
        <v/>
      </c>
      <c r="AD49" s="22" t="str">
        <f t="shared" si="2"/>
        <v/>
      </c>
      <c r="AE49" s="7" t="str">
        <f t="shared" si="3"/>
        <v/>
      </c>
      <c r="AF49" s="22" t="str">
        <f t="shared" si="4"/>
        <v/>
      </c>
      <c r="AH49" s="22" t="str">
        <f>IF($AJ49="", "", COUNTIF($AJ$11:$AJ$1010, "&lt;"&amp;$AJ49)+1+COUNTIF($AJ$11:$AJ49, $AJ49)-1)</f>
        <v/>
      </c>
      <c r="AJ49" s="22" t="str">
        <f t="shared" si="5"/>
        <v/>
      </c>
      <c r="AL49" s="43" t="str">
        <f t="shared" si="6"/>
        <v/>
      </c>
      <c r="AN49" s="6" t="str">
        <f t="shared" si="7"/>
        <v/>
      </c>
      <c r="AO49" s="7" t="str">
        <f t="shared" si="8"/>
        <v/>
      </c>
      <c r="AP49" s="6" t="str">
        <f t="shared" si="9"/>
        <v/>
      </c>
      <c r="AQ49" s="7" t="str">
        <f t="shared" ca="1" si="10"/>
        <v/>
      </c>
      <c r="AS49" s="22" t="str">
        <f t="shared" si="11"/>
        <v/>
      </c>
      <c r="AT49" s="32" t="str">
        <f t="shared" si="12"/>
        <v/>
      </c>
      <c r="AU49" s="43" t="str">
        <f t="shared" si="13"/>
        <v/>
      </c>
      <c r="AW49" s="22" t="str">
        <f t="shared" si="14"/>
        <v/>
      </c>
    </row>
    <row r="50" spans="1:49" x14ac:dyDescent="0.25">
      <c r="A50" s="28"/>
      <c r="B50" s="79"/>
      <c r="C50" s="80"/>
      <c r="D50" s="81"/>
      <c r="E50" s="82"/>
      <c r="F50" s="82"/>
      <c r="G50" s="83"/>
      <c r="H50" s="79"/>
      <c r="I50" s="81"/>
      <c r="J50" s="81"/>
      <c r="K50" s="81"/>
      <c r="L50" s="81"/>
      <c r="M50" s="81"/>
      <c r="N50" s="81"/>
      <c r="O50" s="81"/>
      <c r="P50" s="81"/>
      <c r="Q50" s="84"/>
      <c r="R50" s="85"/>
      <c r="S50" s="28"/>
      <c r="X50" s="22" t="str">
        <f t="shared" si="0"/>
        <v/>
      </c>
      <c r="Y50" s="32" t="str">
        <f t="shared" si="1"/>
        <v/>
      </c>
      <c r="AA50" s="22" t="str">
        <f>IF($D50="", "", IFERROR(INDEX('Intro &amp; Setup'!$BQ$33:$BQ$37, MATCH($D50, 'Intro &amp; Setup'!$AP$33:$AP$37, 0)), ""))</f>
        <v/>
      </c>
      <c r="AB50" s="22" t="str">
        <f>IF(AND($D50="", $F50=""), "", IF($R50=$U$3, "", IF($AB$8='Intro &amp; Setup'!$BQ$19, VALUE(_xlfn.CONCAT(TEXT($F50, "0"), ".", $AA50)), IF($AB$8='Intro &amp; Setup'!$BQ$18, VALUE(_xlfn.CONCAT($AA50, ".", TEXT($F50, "0")))))))</f>
        <v/>
      </c>
      <c r="AD50" s="22" t="str">
        <f t="shared" si="2"/>
        <v/>
      </c>
      <c r="AE50" s="7" t="str">
        <f t="shared" si="3"/>
        <v/>
      </c>
      <c r="AF50" s="22" t="str">
        <f t="shared" si="4"/>
        <v/>
      </c>
      <c r="AH50" s="22" t="str">
        <f>IF($AJ50="", "", COUNTIF($AJ$11:$AJ$1010, "&lt;"&amp;$AJ50)+1+COUNTIF($AJ$11:$AJ50, $AJ50)-1)</f>
        <v/>
      </c>
      <c r="AJ50" s="22" t="str">
        <f t="shared" si="5"/>
        <v/>
      </c>
      <c r="AL50" s="43" t="str">
        <f t="shared" si="6"/>
        <v/>
      </c>
      <c r="AN50" s="6" t="str">
        <f t="shared" si="7"/>
        <v/>
      </c>
      <c r="AO50" s="7" t="str">
        <f t="shared" si="8"/>
        <v/>
      </c>
      <c r="AP50" s="6" t="str">
        <f t="shared" si="9"/>
        <v/>
      </c>
      <c r="AQ50" s="7" t="str">
        <f t="shared" ca="1" si="10"/>
        <v/>
      </c>
      <c r="AS50" s="22" t="str">
        <f t="shared" si="11"/>
        <v/>
      </c>
      <c r="AT50" s="32" t="str">
        <f t="shared" si="12"/>
        <v/>
      </c>
      <c r="AU50" s="43" t="str">
        <f t="shared" si="13"/>
        <v/>
      </c>
      <c r="AW50" s="22" t="str">
        <f t="shared" si="14"/>
        <v/>
      </c>
    </row>
    <row r="51" spans="1:49" x14ac:dyDescent="0.25">
      <c r="A51" s="28"/>
      <c r="B51" s="79"/>
      <c r="C51" s="80"/>
      <c r="D51" s="81"/>
      <c r="E51" s="82"/>
      <c r="F51" s="82"/>
      <c r="G51" s="83"/>
      <c r="H51" s="79"/>
      <c r="I51" s="81"/>
      <c r="J51" s="81"/>
      <c r="K51" s="81"/>
      <c r="L51" s="81"/>
      <c r="M51" s="81"/>
      <c r="N51" s="81"/>
      <c r="O51" s="81"/>
      <c r="P51" s="81"/>
      <c r="Q51" s="84"/>
      <c r="R51" s="85"/>
      <c r="S51" s="28"/>
      <c r="X51" s="22" t="str">
        <f t="shared" si="0"/>
        <v/>
      </c>
      <c r="Y51" s="32" t="str">
        <f t="shared" si="1"/>
        <v/>
      </c>
      <c r="AA51" s="22" t="str">
        <f>IF($D51="", "", IFERROR(INDEX('Intro &amp; Setup'!$BQ$33:$BQ$37, MATCH($D51, 'Intro &amp; Setup'!$AP$33:$AP$37, 0)), ""))</f>
        <v/>
      </c>
      <c r="AB51" s="22" t="str">
        <f>IF(AND($D51="", $F51=""), "", IF($R51=$U$3, "", IF($AB$8='Intro &amp; Setup'!$BQ$19, VALUE(_xlfn.CONCAT(TEXT($F51, "0"), ".", $AA51)), IF($AB$8='Intro &amp; Setup'!$BQ$18, VALUE(_xlfn.CONCAT($AA51, ".", TEXT($F51, "0")))))))</f>
        <v/>
      </c>
      <c r="AD51" s="22" t="str">
        <f t="shared" si="2"/>
        <v/>
      </c>
      <c r="AE51" s="7" t="str">
        <f t="shared" si="3"/>
        <v/>
      </c>
      <c r="AF51" s="22" t="str">
        <f t="shared" si="4"/>
        <v/>
      </c>
      <c r="AH51" s="22" t="str">
        <f>IF($AJ51="", "", COUNTIF($AJ$11:$AJ$1010, "&lt;"&amp;$AJ51)+1+COUNTIF($AJ$11:$AJ51, $AJ51)-1)</f>
        <v/>
      </c>
      <c r="AJ51" s="22" t="str">
        <f t="shared" si="5"/>
        <v/>
      </c>
      <c r="AL51" s="43" t="str">
        <f t="shared" si="6"/>
        <v/>
      </c>
      <c r="AN51" s="6" t="str">
        <f t="shared" si="7"/>
        <v/>
      </c>
      <c r="AO51" s="7" t="str">
        <f t="shared" si="8"/>
        <v/>
      </c>
      <c r="AP51" s="6" t="str">
        <f t="shared" si="9"/>
        <v/>
      </c>
      <c r="AQ51" s="7" t="str">
        <f t="shared" ca="1" si="10"/>
        <v/>
      </c>
      <c r="AS51" s="22" t="str">
        <f t="shared" si="11"/>
        <v/>
      </c>
      <c r="AT51" s="32" t="str">
        <f t="shared" si="12"/>
        <v/>
      </c>
      <c r="AU51" s="43" t="str">
        <f t="shared" si="13"/>
        <v/>
      </c>
      <c r="AW51" s="22" t="str">
        <f t="shared" si="14"/>
        <v/>
      </c>
    </row>
    <row r="52" spans="1:49" x14ac:dyDescent="0.25">
      <c r="A52" s="28"/>
      <c r="B52" s="79"/>
      <c r="C52" s="80"/>
      <c r="D52" s="81"/>
      <c r="E52" s="82"/>
      <c r="F52" s="82"/>
      <c r="G52" s="83"/>
      <c r="H52" s="79"/>
      <c r="I52" s="81"/>
      <c r="J52" s="81"/>
      <c r="K52" s="81"/>
      <c r="L52" s="81"/>
      <c r="M52" s="81"/>
      <c r="N52" s="81"/>
      <c r="O52" s="81"/>
      <c r="P52" s="81"/>
      <c r="Q52" s="84"/>
      <c r="R52" s="85"/>
      <c r="S52" s="28"/>
      <c r="X52" s="22" t="str">
        <f t="shared" si="0"/>
        <v/>
      </c>
      <c r="Y52" s="32" t="str">
        <f t="shared" si="1"/>
        <v/>
      </c>
      <c r="AA52" s="22" t="str">
        <f>IF($D52="", "", IFERROR(INDEX('Intro &amp; Setup'!$BQ$33:$BQ$37, MATCH($D52, 'Intro &amp; Setup'!$AP$33:$AP$37, 0)), ""))</f>
        <v/>
      </c>
      <c r="AB52" s="22" t="str">
        <f>IF(AND($D52="", $F52=""), "", IF($R52=$U$3, "", IF($AB$8='Intro &amp; Setup'!$BQ$19, VALUE(_xlfn.CONCAT(TEXT($F52, "0"), ".", $AA52)), IF($AB$8='Intro &amp; Setup'!$BQ$18, VALUE(_xlfn.CONCAT($AA52, ".", TEXT($F52, "0")))))))</f>
        <v/>
      </c>
      <c r="AD52" s="22" t="str">
        <f t="shared" si="2"/>
        <v/>
      </c>
      <c r="AE52" s="7" t="str">
        <f t="shared" si="3"/>
        <v/>
      </c>
      <c r="AF52" s="22" t="str">
        <f t="shared" si="4"/>
        <v/>
      </c>
      <c r="AH52" s="22" t="str">
        <f>IF($AJ52="", "", COUNTIF($AJ$11:$AJ$1010, "&lt;"&amp;$AJ52)+1+COUNTIF($AJ$11:$AJ52, $AJ52)-1)</f>
        <v/>
      </c>
      <c r="AJ52" s="22" t="str">
        <f t="shared" si="5"/>
        <v/>
      </c>
      <c r="AL52" s="43" t="str">
        <f t="shared" si="6"/>
        <v/>
      </c>
      <c r="AN52" s="6" t="str">
        <f t="shared" si="7"/>
        <v/>
      </c>
      <c r="AO52" s="7" t="str">
        <f t="shared" si="8"/>
        <v/>
      </c>
      <c r="AP52" s="6" t="str">
        <f t="shared" si="9"/>
        <v/>
      </c>
      <c r="AQ52" s="7" t="str">
        <f t="shared" ca="1" si="10"/>
        <v/>
      </c>
      <c r="AS52" s="22" t="str">
        <f t="shared" si="11"/>
        <v/>
      </c>
      <c r="AT52" s="32" t="str">
        <f t="shared" si="12"/>
        <v/>
      </c>
      <c r="AU52" s="43" t="str">
        <f t="shared" si="13"/>
        <v/>
      </c>
      <c r="AW52" s="22" t="str">
        <f t="shared" si="14"/>
        <v/>
      </c>
    </row>
    <row r="53" spans="1:49" x14ac:dyDescent="0.25">
      <c r="A53" s="28"/>
      <c r="B53" s="79"/>
      <c r="C53" s="80"/>
      <c r="D53" s="81"/>
      <c r="E53" s="82"/>
      <c r="F53" s="82"/>
      <c r="G53" s="83"/>
      <c r="H53" s="79"/>
      <c r="I53" s="81"/>
      <c r="J53" s="81"/>
      <c r="K53" s="81"/>
      <c r="L53" s="81"/>
      <c r="M53" s="81"/>
      <c r="N53" s="81"/>
      <c r="O53" s="81"/>
      <c r="P53" s="81"/>
      <c r="Q53" s="84"/>
      <c r="R53" s="85"/>
      <c r="S53" s="28"/>
      <c r="X53" s="22" t="str">
        <f t="shared" si="0"/>
        <v/>
      </c>
      <c r="Y53" s="32" t="str">
        <f t="shared" si="1"/>
        <v/>
      </c>
      <c r="AA53" s="22" t="str">
        <f>IF($D53="", "", IFERROR(INDEX('Intro &amp; Setup'!$BQ$33:$BQ$37, MATCH($D53, 'Intro &amp; Setup'!$AP$33:$AP$37, 0)), ""))</f>
        <v/>
      </c>
      <c r="AB53" s="22" t="str">
        <f>IF(AND($D53="", $F53=""), "", IF($R53=$U$3, "", IF($AB$8='Intro &amp; Setup'!$BQ$19, VALUE(_xlfn.CONCAT(TEXT($F53, "0"), ".", $AA53)), IF($AB$8='Intro &amp; Setup'!$BQ$18, VALUE(_xlfn.CONCAT($AA53, ".", TEXT($F53, "0")))))))</f>
        <v/>
      </c>
      <c r="AD53" s="22" t="str">
        <f t="shared" si="2"/>
        <v/>
      </c>
      <c r="AE53" s="7" t="str">
        <f t="shared" si="3"/>
        <v/>
      </c>
      <c r="AF53" s="22" t="str">
        <f t="shared" si="4"/>
        <v/>
      </c>
      <c r="AH53" s="22" t="str">
        <f>IF($AJ53="", "", COUNTIF($AJ$11:$AJ$1010, "&lt;"&amp;$AJ53)+1+COUNTIF($AJ$11:$AJ53, $AJ53)-1)</f>
        <v/>
      </c>
      <c r="AJ53" s="22" t="str">
        <f t="shared" si="5"/>
        <v/>
      </c>
      <c r="AL53" s="43" t="str">
        <f t="shared" si="6"/>
        <v/>
      </c>
      <c r="AN53" s="6" t="str">
        <f t="shared" si="7"/>
        <v/>
      </c>
      <c r="AO53" s="7" t="str">
        <f t="shared" si="8"/>
        <v/>
      </c>
      <c r="AP53" s="6" t="str">
        <f t="shared" si="9"/>
        <v/>
      </c>
      <c r="AQ53" s="7" t="str">
        <f t="shared" ca="1" si="10"/>
        <v/>
      </c>
      <c r="AS53" s="22" t="str">
        <f t="shared" si="11"/>
        <v/>
      </c>
      <c r="AT53" s="32" t="str">
        <f t="shared" si="12"/>
        <v/>
      </c>
      <c r="AU53" s="43" t="str">
        <f t="shared" si="13"/>
        <v/>
      </c>
      <c r="AW53" s="22" t="str">
        <f t="shared" si="14"/>
        <v/>
      </c>
    </row>
    <row r="54" spans="1:49" x14ac:dyDescent="0.25">
      <c r="A54" s="28"/>
      <c r="B54" s="79"/>
      <c r="C54" s="80"/>
      <c r="D54" s="81"/>
      <c r="E54" s="82"/>
      <c r="F54" s="82"/>
      <c r="G54" s="83"/>
      <c r="H54" s="79"/>
      <c r="I54" s="81"/>
      <c r="J54" s="81"/>
      <c r="K54" s="81"/>
      <c r="L54" s="81"/>
      <c r="M54" s="81"/>
      <c r="N54" s="81"/>
      <c r="O54" s="81"/>
      <c r="P54" s="81"/>
      <c r="Q54" s="84"/>
      <c r="R54" s="85"/>
      <c r="S54" s="28"/>
      <c r="X54" s="22" t="str">
        <f t="shared" si="0"/>
        <v/>
      </c>
      <c r="Y54" s="32" t="str">
        <f t="shared" si="1"/>
        <v/>
      </c>
      <c r="AA54" s="22" t="str">
        <f>IF($D54="", "", IFERROR(INDEX('Intro &amp; Setup'!$BQ$33:$BQ$37, MATCH($D54, 'Intro &amp; Setup'!$AP$33:$AP$37, 0)), ""))</f>
        <v/>
      </c>
      <c r="AB54" s="22" t="str">
        <f>IF(AND($D54="", $F54=""), "", IF($R54=$U$3, "", IF($AB$8='Intro &amp; Setup'!$BQ$19, VALUE(_xlfn.CONCAT(TEXT($F54, "0"), ".", $AA54)), IF($AB$8='Intro &amp; Setup'!$BQ$18, VALUE(_xlfn.CONCAT($AA54, ".", TEXT($F54, "0")))))))</f>
        <v/>
      </c>
      <c r="AD54" s="22" t="str">
        <f t="shared" si="2"/>
        <v/>
      </c>
      <c r="AE54" s="7" t="str">
        <f t="shared" si="3"/>
        <v/>
      </c>
      <c r="AF54" s="22" t="str">
        <f t="shared" si="4"/>
        <v/>
      </c>
      <c r="AH54" s="22" t="str">
        <f>IF($AJ54="", "", COUNTIF($AJ$11:$AJ$1010, "&lt;"&amp;$AJ54)+1+COUNTIF($AJ$11:$AJ54, $AJ54)-1)</f>
        <v/>
      </c>
      <c r="AJ54" s="22" t="str">
        <f t="shared" si="5"/>
        <v/>
      </c>
      <c r="AL54" s="43" t="str">
        <f t="shared" si="6"/>
        <v/>
      </c>
      <c r="AN54" s="6" t="str">
        <f t="shared" si="7"/>
        <v/>
      </c>
      <c r="AO54" s="7" t="str">
        <f t="shared" si="8"/>
        <v/>
      </c>
      <c r="AP54" s="6" t="str">
        <f t="shared" si="9"/>
        <v/>
      </c>
      <c r="AQ54" s="7" t="str">
        <f t="shared" ca="1" si="10"/>
        <v/>
      </c>
      <c r="AS54" s="22" t="str">
        <f t="shared" si="11"/>
        <v/>
      </c>
      <c r="AT54" s="32" t="str">
        <f t="shared" si="12"/>
        <v/>
      </c>
      <c r="AU54" s="43" t="str">
        <f t="shared" si="13"/>
        <v/>
      </c>
      <c r="AW54" s="22" t="str">
        <f t="shared" si="14"/>
        <v/>
      </c>
    </row>
    <row r="55" spans="1:49" x14ac:dyDescent="0.25">
      <c r="A55" s="28"/>
      <c r="B55" s="79"/>
      <c r="C55" s="80"/>
      <c r="D55" s="81"/>
      <c r="E55" s="82"/>
      <c r="F55" s="82"/>
      <c r="G55" s="83"/>
      <c r="H55" s="79"/>
      <c r="I55" s="81"/>
      <c r="J55" s="81"/>
      <c r="K55" s="81"/>
      <c r="L55" s="81"/>
      <c r="M55" s="81"/>
      <c r="N55" s="81"/>
      <c r="O55" s="81"/>
      <c r="P55" s="81"/>
      <c r="Q55" s="84"/>
      <c r="R55" s="85"/>
      <c r="S55" s="28"/>
      <c r="X55" s="22" t="str">
        <f t="shared" si="0"/>
        <v/>
      </c>
      <c r="Y55" s="32" t="str">
        <f t="shared" si="1"/>
        <v/>
      </c>
      <c r="AA55" s="22" t="str">
        <f>IF($D55="", "", IFERROR(INDEX('Intro &amp; Setup'!$BQ$33:$BQ$37, MATCH($D55, 'Intro &amp; Setup'!$AP$33:$AP$37, 0)), ""))</f>
        <v/>
      </c>
      <c r="AB55" s="22" t="str">
        <f>IF(AND($D55="", $F55=""), "", IF($R55=$U$3, "", IF($AB$8='Intro &amp; Setup'!$BQ$19, VALUE(_xlfn.CONCAT(TEXT($F55, "0"), ".", $AA55)), IF($AB$8='Intro &amp; Setup'!$BQ$18, VALUE(_xlfn.CONCAT($AA55, ".", TEXT($F55, "0")))))))</f>
        <v/>
      </c>
      <c r="AD55" s="22" t="str">
        <f t="shared" si="2"/>
        <v/>
      </c>
      <c r="AE55" s="7" t="str">
        <f t="shared" si="3"/>
        <v/>
      </c>
      <c r="AF55" s="22" t="str">
        <f t="shared" si="4"/>
        <v/>
      </c>
      <c r="AH55" s="22" t="str">
        <f>IF($AJ55="", "", COUNTIF($AJ$11:$AJ$1010, "&lt;"&amp;$AJ55)+1+COUNTIF($AJ$11:$AJ55, $AJ55)-1)</f>
        <v/>
      </c>
      <c r="AJ55" s="22" t="str">
        <f t="shared" si="5"/>
        <v/>
      </c>
      <c r="AL55" s="43" t="str">
        <f t="shared" si="6"/>
        <v/>
      </c>
      <c r="AN55" s="6" t="str">
        <f t="shared" si="7"/>
        <v/>
      </c>
      <c r="AO55" s="7" t="str">
        <f t="shared" si="8"/>
        <v/>
      </c>
      <c r="AP55" s="6" t="str">
        <f t="shared" si="9"/>
        <v/>
      </c>
      <c r="AQ55" s="7" t="str">
        <f t="shared" ca="1" si="10"/>
        <v/>
      </c>
      <c r="AS55" s="22" t="str">
        <f t="shared" si="11"/>
        <v/>
      </c>
      <c r="AT55" s="32" t="str">
        <f t="shared" si="12"/>
        <v/>
      </c>
      <c r="AU55" s="43" t="str">
        <f t="shared" si="13"/>
        <v/>
      </c>
      <c r="AW55" s="22" t="str">
        <f t="shared" si="14"/>
        <v/>
      </c>
    </row>
    <row r="56" spans="1:49" x14ac:dyDescent="0.25">
      <c r="A56" s="28"/>
      <c r="B56" s="79"/>
      <c r="C56" s="80"/>
      <c r="D56" s="81"/>
      <c r="E56" s="82"/>
      <c r="F56" s="82"/>
      <c r="G56" s="83"/>
      <c r="H56" s="79"/>
      <c r="I56" s="81"/>
      <c r="J56" s="81"/>
      <c r="K56" s="81"/>
      <c r="L56" s="81"/>
      <c r="M56" s="81"/>
      <c r="N56" s="81"/>
      <c r="O56" s="81"/>
      <c r="P56" s="81"/>
      <c r="Q56" s="84"/>
      <c r="R56" s="85"/>
      <c r="S56" s="28"/>
      <c r="X56" s="22" t="str">
        <f t="shared" si="0"/>
        <v/>
      </c>
      <c r="Y56" s="32" t="str">
        <f t="shared" si="1"/>
        <v/>
      </c>
      <c r="AA56" s="22" t="str">
        <f>IF($D56="", "", IFERROR(INDEX('Intro &amp; Setup'!$BQ$33:$BQ$37, MATCH($D56, 'Intro &amp; Setup'!$AP$33:$AP$37, 0)), ""))</f>
        <v/>
      </c>
      <c r="AB56" s="22" t="str">
        <f>IF(AND($D56="", $F56=""), "", IF($R56=$U$3, "", IF($AB$8='Intro &amp; Setup'!$BQ$19, VALUE(_xlfn.CONCAT(TEXT($F56, "0"), ".", $AA56)), IF($AB$8='Intro &amp; Setup'!$BQ$18, VALUE(_xlfn.CONCAT($AA56, ".", TEXT($F56, "0")))))))</f>
        <v/>
      </c>
      <c r="AD56" s="22" t="str">
        <f t="shared" si="2"/>
        <v/>
      </c>
      <c r="AE56" s="7" t="str">
        <f t="shared" si="3"/>
        <v/>
      </c>
      <c r="AF56" s="22" t="str">
        <f t="shared" si="4"/>
        <v/>
      </c>
      <c r="AH56" s="22" t="str">
        <f>IF($AJ56="", "", COUNTIF($AJ$11:$AJ$1010, "&lt;"&amp;$AJ56)+1+COUNTIF($AJ$11:$AJ56, $AJ56)-1)</f>
        <v/>
      </c>
      <c r="AJ56" s="22" t="str">
        <f t="shared" si="5"/>
        <v/>
      </c>
      <c r="AL56" s="43" t="str">
        <f t="shared" si="6"/>
        <v/>
      </c>
      <c r="AN56" s="6" t="str">
        <f t="shared" si="7"/>
        <v/>
      </c>
      <c r="AO56" s="7" t="str">
        <f t="shared" si="8"/>
        <v/>
      </c>
      <c r="AP56" s="6" t="str">
        <f t="shared" si="9"/>
        <v/>
      </c>
      <c r="AQ56" s="7" t="str">
        <f t="shared" ca="1" si="10"/>
        <v/>
      </c>
      <c r="AS56" s="22" t="str">
        <f t="shared" si="11"/>
        <v/>
      </c>
      <c r="AT56" s="32" t="str">
        <f t="shared" si="12"/>
        <v/>
      </c>
      <c r="AU56" s="43" t="str">
        <f t="shared" si="13"/>
        <v/>
      </c>
      <c r="AW56" s="22" t="str">
        <f t="shared" si="14"/>
        <v/>
      </c>
    </row>
    <row r="57" spans="1:49" x14ac:dyDescent="0.25">
      <c r="A57" s="28"/>
      <c r="B57" s="79"/>
      <c r="C57" s="80"/>
      <c r="D57" s="81"/>
      <c r="E57" s="82"/>
      <c r="F57" s="82"/>
      <c r="G57" s="83"/>
      <c r="H57" s="79"/>
      <c r="I57" s="81"/>
      <c r="J57" s="81"/>
      <c r="K57" s="81"/>
      <c r="L57" s="81"/>
      <c r="M57" s="81"/>
      <c r="N57" s="81"/>
      <c r="O57" s="81"/>
      <c r="P57" s="81"/>
      <c r="Q57" s="84"/>
      <c r="R57" s="85"/>
      <c r="S57" s="28"/>
      <c r="X57" s="22" t="str">
        <f t="shared" si="0"/>
        <v/>
      </c>
      <c r="Y57" s="32" t="str">
        <f t="shared" si="1"/>
        <v/>
      </c>
      <c r="AA57" s="22" t="str">
        <f>IF($D57="", "", IFERROR(INDEX('Intro &amp; Setup'!$BQ$33:$BQ$37, MATCH($D57, 'Intro &amp; Setup'!$AP$33:$AP$37, 0)), ""))</f>
        <v/>
      </c>
      <c r="AB57" s="22" t="str">
        <f>IF(AND($D57="", $F57=""), "", IF($R57=$U$3, "", IF($AB$8='Intro &amp; Setup'!$BQ$19, VALUE(_xlfn.CONCAT(TEXT($F57, "0"), ".", $AA57)), IF($AB$8='Intro &amp; Setup'!$BQ$18, VALUE(_xlfn.CONCAT($AA57, ".", TEXT($F57, "0")))))))</f>
        <v/>
      </c>
      <c r="AD57" s="22" t="str">
        <f t="shared" si="2"/>
        <v/>
      </c>
      <c r="AE57" s="7" t="str">
        <f t="shared" si="3"/>
        <v/>
      </c>
      <c r="AF57" s="22" t="str">
        <f t="shared" si="4"/>
        <v/>
      </c>
      <c r="AH57" s="22" t="str">
        <f>IF($AJ57="", "", COUNTIF($AJ$11:$AJ$1010, "&lt;"&amp;$AJ57)+1+COUNTIF($AJ$11:$AJ57, $AJ57)-1)</f>
        <v/>
      </c>
      <c r="AJ57" s="22" t="str">
        <f t="shared" si="5"/>
        <v/>
      </c>
      <c r="AL57" s="43" t="str">
        <f t="shared" si="6"/>
        <v/>
      </c>
      <c r="AN57" s="6" t="str">
        <f t="shared" si="7"/>
        <v/>
      </c>
      <c r="AO57" s="7" t="str">
        <f t="shared" si="8"/>
        <v/>
      </c>
      <c r="AP57" s="6" t="str">
        <f t="shared" si="9"/>
        <v/>
      </c>
      <c r="AQ57" s="7" t="str">
        <f t="shared" ca="1" si="10"/>
        <v/>
      </c>
      <c r="AS57" s="22" t="str">
        <f t="shared" si="11"/>
        <v/>
      </c>
      <c r="AT57" s="32" t="str">
        <f t="shared" si="12"/>
        <v/>
      </c>
      <c r="AU57" s="43" t="str">
        <f t="shared" si="13"/>
        <v/>
      </c>
      <c r="AW57" s="22" t="str">
        <f t="shared" si="14"/>
        <v/>
      </c>
    </row>
    <row r="58" spans="1:49" x14ac:dyDescent="0.25">
      <c r="A58" s="28"/>
      <c r="B58" s="79"/>
      <c r="C58" s="80"/>
      <c r="D58" s="81"/>
      <c r="E58" s="82"/>
      <c r="F58" s="82"/>
      <c r="G58" s="83"/>
      <c r="H58" s="79"/>
      <c r="I58" s="81"/>
      <c r="J58" s="81"/>
      <c r="K58" s="81"/>
      <c r="L58" s="81"/>
      <c r="M58" s="81"/>
      <c r="N58" s="81"/>
      <c r="O58" s="81"/>
      <c r="P58" s="81"/>
      <c r="Q58" s="84"/>
      <c r="R58" s="85"/>
      <c r="S58" s="28"/>
      <c r="X58" s="22" t="str">
        <f t="shared" si="0"/>
        <v/>
      </c>
      <c r="Y58" s="32" t="str">
        <f t="shared" si="1"/>
        <v/>
      </c>
      <c r="AA58" s="22" t="str">
        <f>IF($D58="", "", IFERROR(INDEX('Intro &amp; Setup'!$BQ$33:$BQ$37, MATCH($D58, 'Intro &amp; Setup'!$AP$33:$AP$37, 0)), ""))</f>
        <v/>
      </c>
      <c r="AB58" s="22" t="str">
        <f>IF(AND($D58="", $F58=""), "", IF($R58=$U$3, "", IF($AB$8='Intro &amp; Setup'!$BQ$19, VALUE(_xlfn.CONCAT(TEXT($F58, "0"), ".", $AA58)), IF($AB$8='Intro &amp; Setup'!$BQ$18, VALUE(_xlfn.CONCAT($AA58, ".", TEXT($F58, "0")))))))</f>
        <v/>
      </c>
      <c r="AD58" s="22" t="str">
        <f t="shared" si="2"/>
        <v/>
      </c>
      <c r="AE58" s="7" t="str">
        <f t="shared" si="3"/>
        <v/>
      </c>
      <c r="AF58" s="22" t="str">
        <f t="shared" si="4"/>
        <v/>
      </c>
      <c r="AH58" s="22" t="str">
        <f>IF($AJ58="", "", COUNTIF($AJ$11:$AJ$1010, "&lt;"&amp;$AJ58)+1+COUNTIF($AJ$11:$AJ58, $AJ58)-1)</f>
        <v/>
      </c>
      <c r="AJ58" s="22" t="str">
        <f t="shared" si="5"/>
        <v/>
      </c>
      <c r="AL58" s="43" t="str">
        <f t="shared" si="6"/>
        <v/>
      </c>
      <c r="AN58" s="6" t="str">
        <f t="shared" si="7"/>
        <v/>
      </c>
      <c r="AO58" s="7" t="str">
        <f t="shared" si="8"/>
        <v/>
      </c>
      <c r="AP58" s="6" t="str">
        <f t="shared" si="9"/>
        <v/>
      </c>
      <c r="AQ58" s="7" t="str">
        <f t="shared" ca="1" si="10"/>
        <v/>
      </c>
      <c r="AS58" s="22" t="str">
        <f t="shared" si="11"/>
        <v/>
      </c>
      <c r="AT58" s="32" t="str">
        <f t="shared" si="12"/>
        <v/>
      </c>
      <c r="AU58" s="43" t="str">
        <f t="shared" si="13"/>
        <v/>
      </c>
      <c r="AW58" s="22" t="str">
        <f t="shared" si="14"/>
        <v/>
      </c>
    </row>
    <row r="59" spans="1:49" x14ac:dyDescent="0.25">
      <c r="A59" s="28"/>
      <c r="B59" s="79"/>
      <c r="C59" s="80"/>
      <c r="D59" s="81"/>
      <c r="E59" s="82"/>
      <c r="F59" s="82"/>
      <c r="G59" s="83"/>
      <c r="H59" s="79"/>
      <c r="I59" s="81"/>
      <c r="J59" s="81"/>
      <c r="K59" s="81"/>
      <c r="L59" s="81"/>
      <c r="M59" s="81"/>
      <c r="N59" s="81"/>
      <c r="O59" s="81"/>
      <c r="P59" s="81"/>
      <c r="Q59" s="84"/>
      <c r="R59" s="85"/>
      <c r="S59" s="28"/>
      <c r="X59" s="22" t="str">
        <f t="shared" si="0"/>
        <v/>
      </c>
      <c r="Y59" s="32" t="str">
        <f t="shared" si="1"/>
        <v/>
      </c>
      <c r="AA59" s="22" t="str">
        <f>IF($D59="", "", IFERROR(INDEX('Intro &amp; Setup'!$BQ$33:$BQ$37, MATCH($D59, 'Intro &amp; Setup'!$AP$33:$AP$37, 0)), ""))</f>
        <v/>
      </c>
      <c r="AB59" s="22" t="str">
        <f>IF(AND($D59="", $F59=""), "", IF($R59=$U$3, "", IF($AB$8='Intro &amp; Setup'!$BQ$19, VALUE(_xlfn.CONCAT(TEXT($F59, "0"), ".", $AA59)), IF($AB$8='Intro &amp; Setup'!$BQ$18, VALUE(_xlfn.CONCAT($AA59, ".", TEXT($F59, "0")))))))</f>
        <v/>
      </c>
      <c r="AD59" s="22" t="str">
        <f t="shared" si="2"/>
        <v/>
      </c>
      <c r="AE59" s="7" t="str">
        <f t="shared" si="3"/>
        <v/>
      </c>
      <c r="AF59" s="22" t="str">
        <f t="shared" si="4"/>
        <v/>
      </c>
      <c r="AH59" s="22" t="str">
        <f>IF($AJ59="", "", COUNTIF($AJ$11:$AJ$1010, "&lt;"&amp;$AJ59)+1+COUNTIF($AJ$11:$AJ59, $AJ59)-1)</f>
        <v/>
      </c>
      <c r="AJ59" s="22" t="str">
        <f t="shared" si="5"/>
        <v/>
      </c>
      <c r="AL59" s="43" t="str">
        <f t="shared" si="6"/>
        <v/>
      </c>
      <c r="AN59" s="6" t="str">
        <f t="shared" si="7"/>
        <v/>
      </c>
      <c r="AO59" s="7" t="str">
        <f t="shared" si="8"/>
        <v/>
      </c>
      <c r="AP59" s="6" t="str">
        <f t="shared" si="9"/>
        <v/>
      </c>
      <c r="AQ59" s="7" t="str">
        <f t="shared" ca="1" si="10"/>
        <v/>
      </c>
      <c r="AS59" s="22" t="str">
        <f t="shared" si="11"/>
        <v/>
      </c>
      <c r="AT59" s="32" t="str">
        <f t="shared" si="12"/>
        <v/>
      </c>
      <c r="AU59" s="43" t="str">
        <f t="shared" si="13"/>
        <v/>
      </c>
      <c r="AW59" s="22" t="str">
        <f t="shared" si="14"/>
        <v/>
      </c>
    </row>
    <row r="60" spans="1:49" x14ac:dyDescent="0.25">
      <c r="A60" s="28"/>
      <c r="B60" s="79"/>
      <c r="C60" s="80"/>
      <c r="D60" s="81"/>
      <c r="E60" s="82"/>
      <c r="F60" s="82"/>
      <c r="G60" s="83"/>
      <c r="H60" s="79"/>
      <c r="I60" s="81"/>
      <c r="J60" s="81"/>
      <c r="K60" s="81"/>
      <c r="L60" s="81"/>
      <c r="M60" s="81"/>
      <c r="N60" s="81"/>
      <c r="O60" s="81"/>
      <c r="P60" s="81"/>
      <c r="Q60" s="84"/>
      <c r="R60" s="85"/>
      <c r="S60" s="28"/>
      <c r="X60" s="22" t="str">
        <f t="shared" si="0"/>
        <v/>
      </c>
      <c r="Y60" s="32" t="str">
        <f t="shared" si="1"/>
        <v/>
      </c>
      <c r="AA60" s="22" t="str">
        <f>IF($D60="", "", IFERROR(INDEX('Intro &amp; Setup'!$BQ$33:$BQ$37, MATCH($D60, 'Intro &amp; Setup'!$AP$33:$AP$37, 0)), ""))</f>
        <v/>
      </c>
      <c r="AB60" s="22" t="str">
        <f>IF(AND($D60="", $F60=""), "", IF($R60=$U$3, "", IF($AB$8='Intro &amp; Setup'!$BQ$19, VALUE(_xlfn.CONCAT(TEXT($F60, "0"), ".", $AA60)), IF($AB$8='Intro &amp; Setup'!$BQ$18, VALUE(_xlfn.CONCAT($AA60, ".", TEXT($F60, "0")))))))</f>
        <v/>
      </c>
      <c r="AD60" s="22" t="str">
        <f t="shared" si="2"/>
        <v/>
      </c>
      <c r="AE60" s="7" t="str">
        <f t="shared" si="3"/>
        <v/>
      </c>
      <c r="AF60" s="22" t="str">
        <f t="shared" si="4"/>
        <v/>
      </c>
      <c r="AH60" s="22" t="str">
        <f>IF($AJ60="", "", COUNTIF($AJ$11:$AJ$1010, "&lt;"&amp;$AJ60)+1+COUNTIF($AJ$11:$AJ60, $AJ60)-1)</f>
        <v/>
      </c>
      <c r="AJ60" s="22" t="str">
        <f t="shared" si="5"/>
        <v/>
      </c>
      <c r="AL60" s="43" t="str">
        <f t="shared" si="6"/>
        <v/>
      </c>
      <c r="AN60" s="6" t="str">
        <f t="shared" si="7"/>
        <v/>
      </c>
      <c r="AO60" s="7" t="str">
        <f t="shared" si="8"/>
        <v/>
      </c>
      <c r="AP60" s="6" t="str">
        <f t="shared" si="9"/>
        <v/>
      </c>
      <c r="AQ60" s="7" t="str">
        <f t="shared" ca="1" si="10"/>
        <v/>
      </c>
      <c r="AS60" s="22" t="str">
        <f t="shared" si="11"/>
        <v/>
      </c>
      <c r="AT60" s="32" t="str">
        <f t="shared" si="12"/>
        <v/>
      </c>
      <c r="AU60" s="43" t="str">
        <f t="shared" si="13"/>
        <v/>
      </c>
      <c r="AW60" s="22" t="str">
        <f t="shared" si="14"/>
        <v/>
      </c>
    </row>
    <row r="61" spans="1:49" x14ac:dyDescent="0.25">
      <c r="A61" s="28"/>
      <c r="B61" s="79"/>
      <c r="C61" s="80"/>
      <c r="D61" s="81"/>
      <c r="E61" s="82"/>
      <c r="F61" s="82"/>
      <c r="G61" s="83"/>
      <c r="H61" s="79"/>
      <c r="I61" s="81"/>
      <c r="J61" s="81"/>
      <c r="K61" s="81"/>
      <c r="L61" s="81"/>
      <c r="M61" s="81"/>
      <c r="N61" s="81"/>
      <c r="O61" s="81"/>
      <c r="P61" s="81"/>
      <c r="Q61" s="84"/>
      <c r="R61" s="85"/>
      <c r="S61" s="28"/>
      <c r="X61" s="22" t="str">
        <f t="shared" si="0"/>
        <v/>
      </c>
      <c r="Y61" s="32" t="str">
        <f t="shared" si="1"/>
        <v/>
      </c>
      <c r="AA61" s="22" t="str">
        <f>IF($D61="", "", IFERROR(INDEX('Intro &amp; Setup'!$BQ$33:$BQ$37, MATCH($D61, 'Intro &amp; Setup'!$AP$33:$AP$37, 0)), ""))</f>
        <v/>
      </c>
      <c r="AB61" s="22" t="str">
        <f>IF(AND($D61="", $F61=""), "", IF($R61=$U$3, "", IF($AB$8='Intro &amp; Setup'!$BQ$19, VALUE(_xlfn.CONCAT(TEXT($F61, "0"), ".", $AA61)), IF($AB$8='Intro &amp; Setup'!$BQ$18, VALUE(_xlfn.CONCAT($AA61, ".", TEXT($F61, "0")))))))</f>
        <v/>
      </c>
      <c r="AD61" s="22" t="str">
        <f t="shared" si="2"/>
        <v/>
      </c>
      <c r="AE61" s="7" t="str">
        <f t="shared" si="3"/>
        <v/>
      </c>
      <c r="AF61" s="22" t="str">
        <f t="shared" si="4"/>
        <v/>
      </c>
      <c r="AH61" s="22" t="str">
        <f>IF($AJ61="", "", COUNTIF($AJ$11:$AJ$1010, "&lt;"&amp;$AJ61)+1+COUNTIF($AJ$11:$AJ61, $AJ61)-1)</f>
        <v/>
      </c>
      <c r="AJ61" s="22" t="str">
        <f t="shared" si="5"/>
        <v/>
      </c>
      <c r="AL61" s="43" t="str">
        <f t="shared" si="6"/>
        <v/>
      </c>
      <c r="AN61" s="6" t="str">
        <f t="shared" si="7"/>
        <v/>
      </c>
      <c r="AO61" s="7" t="str">
        <f t="shared" si="8"/>
        <v/>
      </c>
      <c r="AP61" s="6" t="str">
        <f t="shared" si="9"/>
        <v/>
      </c>
      <c r="AQ61" s="7" t="str">
        <f t="shared" ca="1" si="10"/>
        <v/>
      </c>
      <c r="AS61" s="22" t="str">
        <f t="shared" si="11"/>
        <v/>
      </c>
      <c r="AT61" s="32" t="str">
        <f t="shared" si="12"/>
        <v/>
      </c>
      <c r="AU61" s="43" t="str">
        <f t="shared" si="13"/>
        <v/>
      </c>
      <c r="AW61" s="22" t="str">
        <f t="shared" si="14"/>
        <v/>
      </c>
    </row>
    <row r="62" spans="1:49" x14ac:dyDescent="0.25">
      <c r="A62" s="28"/>
      <c r="B62" s="79"/>
      <c r="C62" s="80"/>
      <c r="D62" s="81"/>
      <c r="E62" s="82"/>
      <c r="F62" s="82"/>
      <c r="G62" s="83"/>
      <c r="H62" s="79"/>
      <c r="I62" s="81"/>
      <c r="J62" s="81"/>
      <c r="K62" s="81"/>
      <c r="L62" s="81"/>
      <c r="M62" s="81"/>
      <c r="N62" s="81"/>
      <c r="O62" s="81"/>
      <c r="P62" s="81"/>
      <c r="Q62" s="84"/>
      <c r="R62" s="85"/>
      <c r="S62" s="28"/>
      <c r="X62" s="22" t="str">
        <f t="shared" si="0"/>
        <v/>
      </c>
      <c r="Y62" s="32" t="str">
        <f t="shared" si="1"/>
        <v/>
      </c>
      <c r="AA62" s="22" t="str">
        <f>IF($D62="", "", IFERROR(INDEX('Intro &amp; Setup'!$BQ$33:$BQ$37, MATCH($D62, 'Intro &amp; Setup'!$AP$33:$AP$37, 0)), ""))</f>
        <v/>
      </c>
      <c r="AB62" s="22" t="str">
        <f>IF(AND($D62="", $F62=""), "", IF($R62=$U$3, "", IF($AB$8='Intro &amp; Setup'!$BQ$19, VALUE(_xlfn.CONCAT(TEXT($F62, "0"), ".", $AA62)), IF($AB$8='Intro &amp; Setup'!$BQ$18, VALUE(_xlfn.CONCAT($AA62, ".", TEXT($F62, "0")))))))</f>
        <v/>
      </c>
      <c r="AD62" s="22" t="str">
        <f t="shared" si="2"/>
        <v/>
      </c>
      <c r="AE62" s="7" t="str">
        <f t="shared" si="3"/>
        <v/>
      </c>
      <c r="AF62" s="22" t="str">
        <f t="shared" si="4"/>
        <v/>
      </c>
      <c r="AH62" s="22" t="str">
        <f>IF($AJ62="", "", COUNTIF($AJ$11:$AJ$1010, "&lt;"&amp;$AJ62)+1+COUNTIF($AJ$11:$AJ62, $AJ62)-1)</f>
        <v/>
      </c>
      <c r="AJ62" s="22" t="str">
        <f t="shared" si="5"/>
        <v/>
      </c>
      <c r="AL62" s="43" t="str">
        <f t="shared" si="6"/>
        <v/>
      </c>
      <c r="AN62" s="6" t="str">
        <f t="shared" si="7"/>
        <v/>
      </c>
      <c r="AO62" s="7" t="str">
        <f t="shared" si="8"/>
        <v/>
      </c>
      <c r="AP62" s="6" t="str">
        <f t="shared" si="9"/>
        <v/>
      </c>
      <c r="AQ62" s="7" t="str">
        <f t="shared" ca="1" si="10"/>
        <v/>
      </c>
      <c r="AS62" s="22" t="str">
        <f t="shared" si="11"/>
        <v/>
      </c>
      <c r="AT62" s="32" t="str">
        <f t="shared" si="12"/>
        <v/>
      </c>
      <c r="AU62" s="43" t="str">
        <f t="shared" si="13"/>
        <v/>
      </c>
      <c r="AW62" s="22" t="str">
        <f t="shared" si="14"/>
        <v/>
      </c>
    </row>
    <row r="63" spans="1:49" x14ac:dyDescent="0.25">
      <c r="A63" s="28"/>
      <c r="B63" s="79"/>
      <c r="C63" s="80"/>
      <c r="D63" s="81"/>
      <c r="E63" s="82"/>
      <c r="F63" s="82"/>
      <c r="G63" s="83"/>
      <c r="H63" s="79"/>
      <c r="I63" s="81"/>
      <c r="J63" s="81"/>
      <c r="K63" s="81"/>
      <c r="L63" s="81"/>
      <c r="M63" s="81"/>
      <c r="N63" s="81"/>
      <c r="O63" s="81"/>
      <c r="P63" s="81"/>
      <c r="Q63" s="84"/>
      <c r="R63" s="85"/>
      <c r="S63" s="28"/>
      <c r="X63" s="22" t="str">
        <f t="shared" si="0"/>
        <v/>
      </c>
      <c r="Y63" s="32" t="str">
        <f t="shared" si="1"/>
        <v/>
      </c>
      <c r="AA63" s="22" t="str">
        <f>IF($D63="", "", IFERROR(INDEX('Intro &amp; Setup'!$BQ$33:$BQ$37, MATCH($D63, 'Intro &amp; Setup'!$AP$33:$AP$37, 0)), ""))</f>
        <v/>
      </c>
      <c r="AB63" s="22" t="str">
        <f>IF(AND($D63="", $F63=""), "", IF($R63=$U$3, "", IF($AB$8='Intro &amp; Setup'!$BQ$19, VALUE(_xlfn.CONCAT(TEXT($F63, "0"), ".", $AA63)), IF($AB$8='Intro &amp; Setup'!$BQ$18, VALUE(_xlfn.CONCAT($AA63, ".", TEXT($F63, "0")))))))</f>
        <v/>
      </c>
      <c r="AD63" s="22" t="str">
        <f t="shared" si="2"/>
        <v/>
      </c>
      <c r="AE63" s="7" t="str">
        <f t="shared" si="3"/>
        <v/>
      </c>
      <c r="AF63" s="22" t="str">
        <f t="shared" si="4"/>
        <v/>
      </c>
      <c r="AH63" s="22" t="str">
        <f>IF($AJ63="", "", COUNTIF($AJ$11:$AJ$1010, "&lt;"&amp;$AJ63)+1+COUNTIF($AJ$11:$AJ63, $AJ63)-1)</f>
        <v/>
      </c>
      <c r="AJ63" s="22" t="str">
        <f t="shared" si="5"/>
        <v/>
      </c>
      <c r="AL63" s="43" t="str">
        <f t="shared" si="6"/>
        <v/>
      </c>
      <c r="AN63" s="6" t="str">
        <f t="shared" si="7"/>
        <v/>
      </c>
      <c r="AO63" s="7" t="str">
        <f t="shared" si="8"/>
        <v/>
      </c>
      <c r="AP63" s="6" t="str">
        <f t="shared" si="9"/>
        <v/>
      </c>
      <c r="AQ63" s="7" t="str">
        <f t="shared" ca="1" si="10"/>
        <v/>
      </c>
      <c r="AS63" s="22" t="str">
        <f t="shared" si="11"/>
        <v/>
      </c>
      <c r="AT63" s="32" t="str">
        <f t="shared" si="12"/>
        <v/>
      </c>
      <c r="AU63" s="43" t="str">
        <f t="shared" si="13"/>
        <v/>
      </c>
      <c r="AW63" s="22" t="str">
        <f t="shared" si="14"/>
        <v/>
      </c>
    </row>
    <row r="64" spans="1:49" x14ac:dyDescent="0.25">
      <c r="A64" s="28"/>
      <c r="B64" s="79"/>
      <c r="C64" s="80"/>
      <c r="D64" s="81"/>
      <c r="E64" s="82"/>
      <c r="F64" s="82"/>
      <c r="G64" s="83"/>
      <c r="H64" s="79"/>
      <c r="I64" s="81"/>
      <c r="J64" s="81"/>
      <c r="K64" s="81"/>
      <c r="L64" s="81"/>
      <c r="M64" s="81"/>
      <c r="N64" s="81"/>
      <c r="O64" s="81"/>
      <c r="P64" s="81"/>
      <c r="Q64" s="84"/>
      <c r="R64" s="85"/>
      <c r="S64" s="28"/>
      <c r="X64" s="22" t="str">
        <f t="shared" si="0"/>
        <v/>
      </c>
      <c r="Y64" s="32" t="str">
        <f t="shared" si="1"/>
        <v/>
      </c>
      <c r="AA64" s="22" t="str">
        <f>IF($D64="", "", IFERROR(INDEX('Intro &amp; Setup'!$BQ$33:$BQ$37, MATCH($D64, 'Intro &amp; Setup'!$AP$33:$AP$37, 0)), ""))</f>
        <v/>
      </c>
      <c r="AB64" s="22" t="str">
        <f>IF(AND($D64="", $F64=""), "", IF($R64=$U$3, "", IF($AB$8='Intro &amp; Setup'!$BQ$19, VALUE(_xlfn.CONCAT(TEXT($F64, "0"), ".", $AA64)), IF($AB$8='Intro &amp; Setup'!$BQ$18, VALUE(_xlfn.CONCAT($AA64, ".", TEXT($F64, "0")))))))</f>
        <v/>
      </c>
      <c r="AD64" s="22" t="str">
        <f t="shared" si="2"/>
        <v/>
      </c>
      <c r="AE64" s="7" t="str">
        <f t="shared" si="3"/>
        <v/>
      </c>
      <c r="AF64" s="22" t="str">
        <f t="shared" si="4"/>
        <v/>
      </c>
      <c r="AH64" s="22" t="str">
        <f>IF($AJ64="", "", COUNTIF($AJ$11:$AJ$1010, "&lt;"&amp;$AJ64)+1+COUNTIF($AJ$11:$AJ64, $AJ64)-1)</f>
        <v/>
      </c>
      <c r="AJ64" s="22" t="str">
        <f t="shared" si="5"/>
        <v/>
      </c>
      <c r="AL64" s="43" t="str">
        <f t="shared" si="6"/>
        <v/>
      </c>
      <c r="AN64" s="6" t="str">
        <f t="shared" si="7"/>
        <v/>
      </c>
      <c r="AO64" s="7" t="str">
        <f t="shared" si="8"/>
        <v/>
      </c>
      <c r="AP64" s="6" t="str">
        <f t="shared" si="9"/>
        <v/>
      </c>
      <c r="AQ64" s="7" t="str">
        <f t="shared" ca="1" si="10"/>
        <v/>
      </c>
      <c r="AS64" s="22" t="str">
        <f t="shared" si="11"/>
        <v/>
      </c>
      <c r="AT64" s="32" t="str">
        <f t="shared" si="12"/>
        <v/>
      </c>
      <c r="AU64" s="43" t="str">
        <f t="shared" si="13"/>
        <v/>
      </c>
      <c r="AW64" s="22" t="str">
        <f t="shared" si="14"/>
        <v/>
      </c>
    </row>
    <row r="65" spans="1:49" x14ac:dyDescent="0.25">
      <c r="A65" s="28"/>
      <c r="B65" s="79"/>
      <c r="C65" s="80"/>
      <c r="D65" s="81"/>
      <c r="E65" s="82"/>
      <c r="F65" s="82"/>
      <c r="G65" s="83"/>
      <c r="H65" s="79"/>
      <c r="I65" s="81"/>
      <c r="J65" s="81"/>
      <c r="K65" s="81"/>
      <c r="L65" s="81"/>
      <c r="M65" s="81"/>
      <c r="N65" s="81"/>
      <c r="O65" s="81"/>
      <c r="P65" s="81"/>
      <c r="Q65" s="84"/>
      <c r="R65" s="85"/>
      <c r="S65" s="28"/>
      <c r="X65" s="22" t="str">
        <f t="shared" si="0"/>
        <v/>
      </c>
      <c r="Y65" s="32" t="str">
        <f t="shared" si="1"/>
        <v/>
      </c>
      <c r="AA65" s="22" t="str">
        <f>IF($D65="", "", IFERROR(INDEX('Intro &amp; Setup'!$BQ$33:$BQ$37, MATCH($D65, 'Intro &amp; Setup'!$AP$33:$AP$37, 0)), ""))</f>
        <v/>
      </c>
      <c r="AB65" s="22" t="str">
        <f>IF(AND($D65="", $F65=""), "", IF($R65=$U$3, "", IF($AB$8='Intro &amp; Setup'!$BQ$19, VALUE(_xlfn.CONCAT(TEXT($F65, "0"), ".", $AA65)), IF($AB$8='Intro &amp; Setup'!$BQ$18, VALUE(_xlfn.CONCAT($AA65, ".", TEXT($F65, "0")))))))</f>
        <v/>
      </c>
      <c r="AD65" s="22" t="str">
        <f t="shared" si="2"/>
        <v/>
      </c>
      <c r="AE65" s="7" t="str">
        <f t="shared" si="3"/>
        <v/>
      </c>
      <c r="AF65" s="22" t="str">
        <f t="shared" si="4"/>
        <v/>
      </c>
      <c r="AH65" s="22" t="str">
        <f>IF($AJ65="", "", COUNTIF($AJ$11:$AJ$1010, "&lt;"&amp;$AJ65)+1+COUNTIF($AJ$11:$AJ65, $AJ65)-1)</f>
        <v/>
      </c>
      <c r="AJ65" s="22" t="str">
        <f t="shared" si="5"/>
        <v/>
      </c>
      <c r="AL65" s="43" t="str">
        <f t="shared" si="6"/>
        <v/>
      </c>
      <c r="AN65" s="6" t="str">
        <f t="shared" si="7"/>
        <v/>
      </c>
      <c r="AO65" s="7" t="str">
        <f t="shared" si="8"/>
        <v/>
      </c>
      <c r="AP65" s="6" t="str">
        <f t="shared" si="9"/>
        <v/>
      </c>
      <c r="AQ65" s="7" t="str">
        <f t="shared" ca="1" si="10"/>
        <v/>
      </c>
      <c r="AS65" s="22" t="str">
        <f t="shared" si="11"/>
        <v/>
      </c>
      <c r="AT65" s="32" t="str">
        <f t="shared" si="12"/>
        <v/>
      </c>
      <c r="AU65" s="43" t="str">
        <f t="shared" si="13"/>
        <v/>
      </c>
      <c r="AW65" s="22" t="str">
        <f t="shared" si="14"/>
        <v/>
      </c>
    </row>
    <row r="66" spans="1:49" x14ac:dyDescent="0.25">
      <c r="A66" s="28"/>
      <c r="B66" s="79"/>
      <c r="C66" s="80"/>
      <c r="D66" s="81"/>
      <c r="E66" s="82"/>
      <c r="F66" s="82"/>
      <c r="G66" s="83"/>
      <c r="H66" s="79"/>
      <c r="I66" s="81"/>
      <c r="J66" s="81"/>
      <c r="K66" s="81"/>
      <c r="L66" s="81"/>
      <c r="M66" s="81"/>
      <c r="N66" s="81"/>
      <c r="O66" s="81"/>
      <c r="P66" s="81"/>
      <c r="Q66" s="84"/>
      <c r="R66" s="85"/>
      <c r="S66" s="28"/>
      <c r="X66" s="22" t="str">
        <f t="shared" si="0"/>
        <v/>
      </c>
      <c r="Y66" s="32" t="str">
        <f t="shared" si="1"/>
        <v/>
      </c>
      <c r="AA66" s="22" t="str">
        <f>IF($D66="", "", IFERROR(INDEX('Intro &amp; Setup'!$BQ$33:$BQ$37, MATCH($D66, 'Intro &amp; Setup'!$AP$33:$AP$37, 0)), ""))</f>
        <v/>
      </c>
      <c r="AB66" s="22" t="str">
        <f>IF(AND($D66="", $F66=""), "", IF($R66=$U$3, "", IF($AB$8='Intro &amp; Setup'!$BQ$19, VALUE(_xlfn.CONCAT(TEXT($F66, "0"), ".", $AA66)), IF($AB$8='Intro &amp; Setup'!$BQ$18, VALUE(_xlfn.CONCAT($AA66, ".", TEXT($F66, "0")))))))</f>
        <v/>
      </c>
      <c r="AD66" s="22" t="str">
        <f t="shared" si="2"/>
        <v/>
      </c>
      <c r="AE66" s="7" t="str">
        <f t="shared" si="3"/>
        <v/>
      </c>
      <c r="AF66" s="22" t="str">
        <f t="shared" si="4"/>
        <v/>
      </c>
      <c r="AH66" s="22" t="str">
        <f>IF($AJ66="", "", COUNTIF($AJ$11:$AJ$1010, "&lt;"&amp;$AJ66)+1+COUNTIF($AJ$11:$AJ66, $AJ66)-1)</f>
        <v/>
      </c>
      <c r="AJ66" s="22" t="str">
        <f t="shared" si="5"/>
        <v/>
      </c>
      <c r="AL66" s="43" t="str">
        <f t="shared" si="6"/>
        <v/>
      </c>
      <c r="AN66" s="6" t="str">
        <f t="shared" si="7"/>
        <v/>
      </c>
      <c r="AO66" s="7" t="str">
        <f t="shared" si="8"/>
        <v/>
      </c>
      <c r="AP66" s="6" t="str">
        <f t="shared" si="9"/>
        <v/>
      </c>
      <c r="AQ66" s="7" t="str">
        <f t="shared" ca="1" si="10"/>
        <v/>
      </c>
      <c r="AS66" s="22" t="str">
        <f t="shared" si="11"/>
        <v/>
      </c>
      <c r="AT66" s="32" t="str">
        <f t="shared" si="12"/>
        <v/>
      </c>
      <c r="AU66" s="43" t="str">
        <f t="shared" si="13"/>
        <v/>
      </c>
      <c r="AW66" s="22" t="str">
        <f t="shared" si="14"/>
        <v/>
      </c>
    </row>
    <row r="67" spans="1:49" x14ac:dyDescent="0.25">
      <c r="A67" s="28"/>
      <c r="B67" s="79"/>
      <c r="C67" s="80"/>
      <c r="D67" s="81"/>
      <c r="E67" s="82"/>
      <c r="F67" s="82"/>
      <c r="G67" s="83"/>
      <c r="H67" s="79"/>
      <c r="I67" s="81"/>
      <c r="J67" s="81"/>
      <c r="K67" s="81"/>
      <c r="L67" s="81"/>
      <c r="M67" s="81"/>
      <c r="N67" s="81"/>
      <c r="O67" s="81"/>
      <c r="P67" s="81"/>
      <c r="Q67" s="84"/>
      <c r="R67" s="85"/>
      <c r="S67" s="28"/>
      <c r="X67" s="22" t="str">
        <f t="shared" si="0"/>
        <v/>
      </c>
      <c r="Y67" s="32" t="str">
        <f t="shared" si="1"/>
        <v/>
      </c>
      <c r="AA67" s="22" t="str">
        <f>IF($D67="", "", IFERROR(INDEX('Intro &amp; Setup'!$BQ$33:$BQ$37, MATCH($D67, 'Intro &amp; Setup'!$AP$33:$AP$37, 0)), ""))</f>
        <v/>
      </c>
      <c r="AB67" s="22" t="str">
        <f>IF(AND($D67="", $F67=""), "", IF($R67=$U$3, "", IF($AB$8='Intro &amp; Setup'!$BQ$19, VALUE(_xlfn.CONCAT(TEXT($F67, "0"), ".", $AA67)), IF($AB$8='Intro &amp; Setup'!$BQ$18, VALUE(_xlfn.CONCAT($AA67, ".", TEXT($F67, "0")))))))</f>
        <v/>
      </c>
      <c r="AD67" s="22" t="str">
        <f t="shared" si="2"/>
        <v/>
      </c>
      <c r="AE67" s="7" t="str">
        <f t="shared" si="3"/>
        <v/>
      </c>
      <c r="AF67" s="22" t="str">
        <f t="shared" si="4"/>
        <v/>
      </c>
      <c r="AH67" s="22" t="str">
        <f>IF($AJ67="", "", COUNTIF($AJ$11:$AJ$1010, "&lt;"&amp;$AJ67)+1+COUNTIF($AJ$11:$AJ67, $AJ67)-1)</f>
        <v/>
      </c>
      <c r="AJ67" s="22" t="str">
        <f t="shared" si="5"/>
        <v/>
      </c>
      <c r="AL67" s="43" t="str">
        <f t="shared" si="6"/>
        <v/>
      </c>
      <c r="AN67" s="6" t="str">
        <f t="shared" si="7"/>
        <v/>
      </c>
      <c r="AO67" s="7" t="str">
        <f t="shared" si="8"/>
        <v/>
      </c>
      <c r="AP67" s="6" t="str">
        <f t="shared" si="9"/>
        <v/>
      </c>
      <c r="AQ67" s="7" t="str">
        <f t="shared" ca="1" si="10"/>
        <v/>
      </c>
      <c r="AS67" s="22" t="str">
        <f t="shared" si="11"/>
        <v/>
      </c>
      <c r="AT67" s="32" t="str">
        <f t="shared" si="12"/>
        <v/>
      </c>
      <c r="AU67" s="43" t="str">
        <f t="shared" si="13"/>
        <v/>
      </c>
      <c r="AW67" s="22" t="str">
        <f t="shared" si="14"/>
        <v/>
      </c>
    </row>
    <row r="68" spans="1:49" x14ac:dyDescent="0.25">
      <c r="A68" s="28"/>
      <c r="B68" s="79"/>
      <c r="C68" s="80"/>
      <c r="D68" s="81"/>
      <c r="E68" s="82"/>
      <c r="F68" s="82"/>
      <c r="G68" s="83"/>
      <c r="H68" s="79"/>
      <c r="I68" s="81"/>
      <c r="J68" s="81"/>
      <c r="K68" s="81"/>
      <c r="L68" s="81"/>
      <c r="M68" s="81"/>
      <c r="N68" s="81"/>
      <c r="O68" s="81"/>
      <c r="P68" s="81"/>
      <c r="Q68" s="84"/>
      <c r="R68" s="85"/>
      <c r="S68" s="28"/>
      <c r="X68" s="22" t="str">
        <f t="shared" si="0"/>
        <v/>
      </c>
      <c r="Y68" s="32" t="str">
        <f t="shared" si="1"/>
        <v/>
      </c>
      <c r="AA68" s="22" t="str">
        <f>IF($D68="", "", IFERROR(INDEX('Intro &amp; Setup'!$BQ$33:$BQ$37, MATCH($D68, 'Intro &amp; Setup'!$AP$33:$AP$37, 0)), ""))</f>
        <v/>
      </c>
      <c r="AB68" s="22" t="str">
        <f>IF(AND($D68="", $F68=""), "", IF($R68=$U$3, "", IF($AB$8='Intro &amp; Setup'!$BQ$19, VALUE(_xlfn.CONCAT(TEXT($F68, "0"), ".", $AA68)), IF($AB$8='Intro &amp; Setup'!$BQ$18, VALUE(_xlfn.CONCAT($AA68, ".", TEXT($F68, "0")))))))</f>
        <v/>
      </c>
      <c r="AD68" s="22" t="str">
        <f t="shared" si="2"/>
        <v/>
      </c>
      <c r="AE68" s="7" t="str">
        <f t="shared" si="3"/>
        <v/>
      </c>
      <c r="AF68" s="22" t="str">
        <f t="shared" si="4"/>
        <v/>
      </c>
      <c r="AH68" s="22" t="str">
        <f>IF($AJ68="", "", COUNTIF($AJ$11:$AJ$1010, "&lt;"&amp;$AJ68)+1+COUNTIF($AJ$11:$AJ68, $AJ68)-1)</f>
        <v/>
      </c>
      <c r="AJ68" s="22" t="str">
        <f t="shared" si="5"/>
        <v/>
      </c>
      <c r="AL68" s="43" t="str">
        <f t="shared" si="6"/>
        <v/>
      </c>
      <c r="AN68" s="6" t="str">
        <f t="shared" si="7"/>
        <v/>
      </c>
      <c r="AO68" s="7" t="str">
        <f t="shared" si="8"/>
        <v/>
      </c>
      <c r="AP68" s="6" t="str">
        <f t="shared" si="9"/>
        <v/>
      </c>
      <c r="AQ68" s="7" t="str">
        <f t="shared" ca="1" si="10"/>
        <v/>
      </c>
      <c r="AS68" s="22" t="str">
        <f t="shared" si="11"/>
        <v/>
      </c>
      <c r="AT68" s="32" t="str">
        <f t="shared" si="12"/>
        <v/>
      </c>
      <c r="AU68" s="43" t="str">
        <f t="shared" si="13"/>
        <v/>
      </c>
      <c r="AW68" s="22" t="str">
        <f t="shared" si="14"/>
        <v/>
      </c>
    </row>
    <row r="69" spans="1:49" x14ac:dyDescent="0.25">
      <c r="A69" s="28"/>
      <c r="B69" s="79"/>
      <c r="C69" s="80"/>
      <c r="D69" s="81"/>
      <c r="E69" s="82"/>
      <c r="F69" s="82"/>
      <c r="G69" s="83"/>
      <c r="H69" s="79"/>
      <c r="I69" s="81"/>
      <c r="J69" s="81"/>
      <c r="K69" s="81"/>
      <c r="L69" s="81"/>
      <c r="M69" s="81"/>
      <c r="N69" s="81"/>
      <c r="O69" s="81"/>
      <c r="P69" s="81"/>
      <c r="Q69" s="84"/>
      <c r="R69" s="85"/>
      <c r="S69" s="28"/>
      <c r="X69" s="22" t="str">
        <f t="shared" si="0"/>
        <v/>
      </c>
      <c r="Y69" s="32" t="str">
        <f t="shared" si="1"/>
        <v/>
      </c>
      <c r="AA69" s="22" t="str">
        <f>IF($D69="", "", IFERROR(INDEX('Intro &amp; Setup'!$BQ$33:$BQ$37, MATCH($D69, 'Intro &amp; Setup'!$AP$33:$AP$37, 0)), ""))</f>
        <v/>
      </c>
      <c r="AB69" s="22" t="str">
        <f>IF(AND($D69="", $F69=""), "", IF($R69=$U$3, "", IF($AB$8='Intro &amp; Setup'!$BQ$19, VALUE(_xlfn.CONCAT(TEXT($F69, "0"), ".", $AA69)), IF($AB$8='Intro &amp; Setup'!$BQ$18, VALUE(_xlfn.CONCAT($AA69, ".", TEXT($F69, "0")))))))</f>
        <v/>
      </c>
      <c r="AD69" s="22" t="str">
        <f t="shared" si="2"/>
        <v/>
      </c>
      <c r="AE69" s="7" t="str">
        <f t="shared" si="3"/>
        <v/>
      </c>
      <c r="AF69" s="22" t="str">
        <f t="shared" si="4"/>
        <v/>
      </c>
      <c r="AH69" s="22" t="str">
        <f>IF($AJ69="", "", COUNTIF($AJ$11:$AJ$1010, "&lt;"&amp;$AJ69)+1+COUNTIF($AJ$11:$AJ69, $AJ69)-1)</f>
        <v/>
      </c>
      <c r="AJ69" s="22" t="str">
        <f t="shared" si="5"/>
        <v/>
      </c>
      <c r="AL69" s="43" t="str">
        <f t="shared" si="6"/>
        <v/>
      </c>
      <c r="AN69" s="6" t="str">
        <f t="shared" si="7"/>
        <v/>
      </c>
      <c r="AO69" s="7" t="str">
        <f t="shared" si="8"/>
        <v/>
      </c>
      <c r="AP69" s="6" t="str">
        <f t="shared" si="9"/>
        <v/>
      </c>
      <c r="AQ69" s="7" t="str">
        <f t="shared" ca="1" si="10"/>
        <v/>
      </c>
      <c r="AS69" s="22" t="str">
        <f t="shared" si="11"/>
        <v/>
      </c>
      <c r="AT69" s="32" t="str">
        <f t="shared" si="12"/>
        <v/>
      </c>
      <c r="AU69" s="43" t="str">
        <f t="shared" si="13"/>
        <v/>
      </c>
      <c r="AW69" s="22" t="str">
        <f t="shared" si="14"/>
        <v/>
      </c>
    </row>
    <row r="70" spans="1:49" x14ac:dyDescent="0.25">
      <c r="A70" s="28"/>
      <c r="B70" s="79"/>
      <c r="C70" s="80"/>
      <c r="D70" s="81"/>
      <c r="E70" s="82"/>
      <c r="F70" s="82"/>
      <c r="G70" s="83"/>
      <c r="H70" s="79"/>
      <c r="I70" s="81"/>
      <c r="J70" s="81"/>
      <c r="K70" s="81"/>
      <c r="L70" s="81"/>
      <c r="M70" s="81"/>
      <c r="N70" s="81"/>
      <c r="O70" s="81"/>
      <c r="P70" s="81"/>
      <c r="Q70" s="84"/>
      <c r="R70" s="85"/>
      <c r="S70" s="28"/>
      <c r="X70" s="22" t="str">
        <f t="shared" si="0"/>
        <v/>
      </c>
      <c r="Y70" s="32" t="str">
        <f t="shared" si="1"/>
        <v/>
      </c>
      <c r="AA70" s="22" t="str">
        <f>IF($D70="", "", IFERROR(INDEX('Intro &amp; Setup'!$BQ$33:$BQ$37, MATCH($D70, 'Intro &amp; Setup'!$AP$33:$AP$37, 0)), ""))</f>
        <v/>
      </c>
      <c r="AB70" s="22" t="str">
        <f>IF(AND($D70="", $F70=""), "", IF($R70=$U$3, "", IF($AB$8='Intro &amp; Setup'!$BQ$19, VALUE(_xlfn.CONCAT(TEXT($F70, "0"), ".", $AA70)), IF($AB$8='Intro &amp; Setup'!$BQ$18, VALUE(_xlfn.CONCAT($AA70, ".", TEXT($F70, "0")))))))</f>
        <v/>
      </c>
      <c r="AD70" s="22" t="str">
        <f t="shared" si="2"/>
        <v/>
      </c>
      <c r="AE70" s="7" t="str">
        <f t="shared" si="3"/>
        <v/>
      </c>
      <c r="AF70" s="22" t="str">
        <f t="shared" si="4"/>
        <v/>
      </c>
      <c r="AH70" s="22" t="str">
        <f>IF($AJ70="", "", COUNTIF($AJ$11:$AJ$1010, "&lt;"&amp;$AJ70)+1+COUNTIF($AJ$11:$AJ70, $AJ70)-1)</f>
        <v/>
      </c>
      <c r="AJ70" s="22" t="str">
        <f t="shared" si="5"/>
        <v/>
      </c>
      <c r="AL70" s="43" t="str">
        <f t="shared" si="6"/>
        <v/>
      </c>
      <c r="AN70" s="6" t="str">
        <f t="shared" si="7"/>
        <v/>
      </c>
      <c r="AO70" s="7" t="str">
        <f t="shared" si="8"/>
        <v/>
      </c>
      <c r="AP70" s="6" t="str">
        <f t="shared" si="9"/>
        <v/>
      </c>
      <c r="AQ70" s="7" t="str">
        <f t="shared" ca="1" si="10"/>
        <v/>
      </c>
      <c r="AS70" s="22" t="str">
        <f t="shared" si="11"/>
        <v/>
      </c>
      <c r="AT70" s="32" t="str">
        <f t="shared" si="12"/>
        <v/>
      </c>
      <c r="AU70" s="43" t="str">
        <f t="shared" si="13"/>
        <v/>
      </c>
      <c r="AW70" s="22" t="str">
        <f t="shared" si="14"/>
        <v/>
      </c>
    </row>
    <row r="71" spans="1:49" x14ac:dyDescent="0.25">
      <c r="A71" s="28"/>
      <c r="B71" s="79"/>
      <c r="C71" s="80"/>
      <c r="D71" s="81"/>
      <c r="E71" s="82"/>
      <c r="F71" s="82"/>
      <c r="G71" s="83"/>
      <c r="H71" s="79"/>
      <c r="I71" s="81"/>
      <c r="J71" s="81"/>
      <c r="K71" s="81"/>
      <c r="L71" s="81"/>
      <c r="M71" s="81"/>
      <c r="N71" s="81"/>
      <c r="O71" s="81"/>
      <c r="P71" s="81"/>
      <c r="Q71" s="84"/>
      <c r="R71" s="85"/>
      <c r="S71" s="28"/>
      <c r="X71" s="22" t="str">
        <f t="shared" si="0"/>
        <v/>
      </c>
      <c r="Y71" s="32" t="str">
        <f t="shared" si="1"/>
        <v/>
      </c>
      <c r="AA71" s="22" t="str">
        <f>IF($D71="", "", IFERROR(INDEX('Intro &amp; Setup'!$BQ$33:$BQ$37, MATCH($D71, 'Intro &amp; Setup'!$AP$33:$AP$37, 0)), ""))</f>
        <v/>
      </c>
      <c r="AB71" s="22" t="str">
        <f>IF(AND($D71="", $F71=""), "", IF($R71=$U$3, "", IF($AB$8='Intro &amp; Setup'!$BQ$19, VALUE(_xlfn.CONCAT(TEXT($F71, "0"), ".", $AA71)), IF($AB$8='Intro &amp; Setup'!$BQ$18, VALUE(_xlfn.CONCAT($AA71, ".", TEXT($F71, "0")))))))</f>
        <v/>
      </c>
      <c r="AD71" s="22" t="str">
        <f t="shared" si="2"/>
        <v/>
      </c>
      <c r="AE71" s="7" t="str">
        <f t="shared" si="3"/>
        <v/>
      </c>
      <c r="AF71" s="22" t="str">
        <f t="shared" si="4"/>
        <v/>
      </c>
      <c r="AH71" s="22" t="str">
        <f>IF($AJ71="", "", COUNTIF($AJ$11:$AJ$1010, "&lt;"&amp;$AJ71)+1+COUNTIF($AJ$11:$AJ71, $AJ71)-1)</f>
        <v/>
      </c>
      <c r="AJ71" s="22" t="str">
        <f t="shared" si="5"/>
        <v/>
      </c>
      <c r="AL71" s="43" t="str">
        <f t="shared" si="6"/>
        <v/>
      </c>
      <c r="AN71" s="6" t="str">
        <f t="shared" si="7"/>
        <v/>
      </c>
      <c r="AO71" s="7" t="str">
        <f t="shared" si="8"/>
        <v/>
      </c>
      <c r="AP71" s="6" t="str">
        <f t="shared" si="9"/>
        <v/>
      </c>
      <c r="AQ71" s="7" t="str">
        <f t="shared" ca="1" si="10"/>
        <v/>
      </c>
      <c r="AS71" s="22" t="str">
        <f t="shared" si="11"/>
        <v/>
      </c>
      <c r="AT71" s="32" t="str">
        <f t="shared" si="12"/>
        <v/>
      </c>
      <c r="AU71" s="43" t="str">
        <f t="shared" si="13"/>
        <v/>
      </c>
      <c r="AW71" s="22" t="str">
        <f t="shared" si="14"/>
        <v/>
      </c>
    </row>
    <row r="72" spans="1:49" x14ac:dyDescent="0.25">
      <c r="A72" s="28"/>
      <c r="B72" s="79"/>
      <c r="C72" s="80"/>
      <c r="D72" s="81"/>
      <c r="E72" s="82"/>
      <c r="F72" s="82"/>
      <c r="G72" s="83"/>
      <c r="H72" s="79"/>
      <c r="I72" s="81"/>
      <c r="J72" s="81"/>
      <c r="K72" s="81"/>
      <c r="L72" s="81"/>
      <c r="M72" s="81"/>
      <c r="N72" s="81"/>
      <c r="O72" s="81"/>
      <c r="P72" s="81"/>
      <c r="Q72" s="84"/>
      <c r="R72" s="85"/>
      <c r="S72" s="28"/>
      <c r="X72" s="22" t="str">
        <f t="shared" si="0"/>
        <v/>
      </c>
      <c r="Y72" s="32" t="str">
        <f t="shared" si="1"/>
        <v/>
      </c>
      <c r="AA72" s="22" t="str">
        <f>IF($D72="", "", IFERROR(INDEX('Intro &amp; Setup'!$BQ$33:$BQ$37, MATCH($D72, 'Intro &amp; Setup'!$AP$33:$AP$37, 0)), ""))</f>
        <v/>
      </c>
      <c r="AB72" s="22" t="str">
        <f>IF(AND($D72="", $F72=""), "", IF($R72=$U$3, "", IF($AB$8='Intro &amp; Setup'!$BQ$19, VALUE(_xlfn.CONCAT(TEXT($F72, "0"), ".", $AA72)), IF($AB$8='Intro &amp; Setup'!$BQ$18, VALUE(_xlfn.CONCAT($AA72, ".", TEXT($F72, "0")))))))</f>
        <v/>
      </c>
      <c r="AD72" s="22" t="str">
        <f t="shared" si="2"/>
        <v/>
      </c>
      <c r="AE72" s="7" t="str">
        <f t="shared" si="3"/>
        <v/>
      </c>
      <c r="AF72" s="22" t="str">
        <f t="shared" si="4"/>
        <v/>
      </c>
      <c r="AH72" s="22" t="str">
        <f>IF($AJ72="", "", COUNTIF($AJ$11:$AJ$1010, "&lt;"&amp;$AJ72)+1+COUNTIF($AJ$11:$AJ72, $AJ72)-1)</f>
        <v/>
      </c>
      <c r="AJ72" s="22" t="str">
        <f t="shared" si="5"/>
        <v/>
      </c>
      <c r="AL72" s="43" t="str">
        <f t="shared" si="6"/>
        <v/>
      </c>
      <c r="AN72" s="6" t="str">
        <f t="shared" si="7"/>
        <v/>
      </c>
      <c r="AO72" s="7" t="str">
        <f t="shared" si="8"/>
        <v/>
      </c>
      <c r="AP72" s="6" t="str">
        <f t="shared" si="9"/>
        <v/>
      </c>
      <c r="AQ72" s="7" t="str">
        <f t="shared" ca="1" si="10"/>
        <v/>
      </c>
      <c r="AS72" s="22" t="str">
        <f t="shared" si="11"/>
        <v/>
      </c>
      <c r="AT72" s="32" t="str">
        <f t="shared" si="12"/>
        <v/>
      </c>
      <c r="AU72" s="43" t="str">
        <f t="shared" si="13"/>
        <v/>
      </c>
      <c r="AW72" s="22" t="str">
        <f t="shared" si="14"/>
        <v/>
      </c>
    </row>
    <row r="73" spans="1:49" x14ac:dyDescent="0.25">
      <c r="A73" s="28"/>
      <c r="B73" s="79"/>
      <c r="C73" s="80"/>
      <c r="D73" s="81"/>
      <c r="E73" s="82"/>
      <c r="F73" s="82"/>
      <c r="G73" s="83"/>
      <c r="H73" s="79"/>
      <c r="I73" s="81"/>
      <c r="J73" s="81"/>
      <c r="K73" s="81"/>
      <c r="L73" s="81"/>
      <c r="M73" s="81"/>
      <c r="N73" s="81"/>
      <c r="O73" s="81"/>
      <c r="P73" s="81"/>
      <c r="Q73" s="84"/>
      <c r="R73" s="85"/>
      <c r="S73" s="28"/>
      <c r="X73" s="22" t="str">
        <f t="shared" si="0"/>
        <v/>
      </c>
      <c r="Y73" s="32" t="str">
        <f t="shared" si="1"/>
        <v/>
      </c>
      <c r="AA73" s="22" t="str">
        <f>IF($D73="", "", IFERROR(INDEX('Intro &amp; Setup'!$BQ$33:$BQ$37, MATCH($D73, 'Intro &amp; Setup'!$AP$33:$AP$37, 0)), ""))</f>
        <v/>
      </c>
      <c r="AB73" s="22" t="str">
        <f>IF(AND($D73="", $F73=""), "", IF($R73=$U$3, "", IF($AB$8='Intro &amp; Setup'!$BQ$19, VALUE(_xlfn.CONCAT(TEXT($F73, "0"), ".", $AA73)), IF($AB$8='Intro &amp; Setup'!$BQ$18, VALUE(_xlfn.CONCAT($AA73, ".", TEXT($F73, "0")))))))</f>
        <v/>
      </c>
      <c r="AD73" s="22" t="str">
        <f t="shared" si="2"/>
        <v/>
      </c>
      <c r="AE73" s="7" t="str">
        <f t="shared" si="3"/>
        <v/>
      </c>
      <c r="AF73" s="22" t="str">
        <f t="shared" si="4"/>
        <v/>
      </c>
      <c r="AH73" s="22" t="str">
        <f>IF($AJ73="", "", COUNTIF($AJ$11:$AJ$1010, "&lt;"&amp;$AJ73)+1+COUNTIF($AJ$11:$AJ73, $AJ73)-1)</f>
        <v/>
      </c>
      <c r="AJ73" s="22" t="str">
        <f t="shared" si="5"/>
        <v/>
      </c>
      <c r="AL73" s="43" t="str">
        <f t="shared" si="6"/>
        <v/>
      </c>
      <c r="AN73" s="6" t="str">
        <f t="shared" si="7"/>
        <v/>
      </c>
      <c r="AO73" s="7" t="str">
        <f t="shared" si="8"/>
        <v/>
      </c>
      <c r="AP73" s="6" t="str">
        <f t="shared" si="9"/>
        <v/>
      </c>
      <c r="AQ73" s="7" t="str">
        <f t="shared" ca="1" si="10"/>
        <v/>
      </c>
      <c r="AS73" s="22" t="str">
        <f t="shared" si="11"/>
        <v/>
      </c>
      <c r="AT73" s="32" t="str">
        <f t="shared" si="12"/>
        <v/>
      </c>
      <c r="AU73" s="43" t="str">
        <f t="shared" si="13"/>
        <v/>
      </c>
      <c r="AW73" s="22" t="str">
        <f t="shared" si="14"/>
        <v/>
      </c>
    </row>
    <row r="74" spans="1:49" x14ac:dyDescent="0.25">
      <c r="A74" s="28"/>
      <c r="B74" s="79"/>
      <c r="C74" s="80"/>
      <c r="D74" s="81"/>
      <c r="E74" s="82"/>
      <c r="F74" s="82"/>
      <c r="G74" s="83"/>
      <c r="H74" s="79"/>
      <c r="I74" s="81"/>
      <c r="J74" s="81"/>
      <c r="K74" s="81"/>
      <c r="L74" s="81"/>
      <c r="M74" s="81"/>
      <c r="N74" s="81"/>
      <c r="O74" s="81"/>
      <c r="P74" s="81"/>
      <c r="Q74" s="84"/>
      <c r="R74" s="85"/>
      <c r="S74" s="28"/>
      <c r="X74" s="22" t="str">
        <f t="shared" si="0"/>
        <v/>
      </c>
      <c r="Y74" s="32" t="str">
        <f t="shared" si="1"/>
        <v/>
      </c>
      <c r="AA74" s="22" t="str">
        <f>IF($D74="", "", IFERROR(INDEX('Intro &amp; Setup'!$BQ$33:$BQ$37, MATCH($D74, 'Intro &amp; Setup'!$AP$33:$AP$37, 0)), ""))</f>
        <v/>
      </c>
      <c r="AB74" s="22" t="str">
        <f>IF(AND($D74="", $F74=""), "", IF($R74=$U$3, "", IF($AB$8='Intro &amp; Setup'!$BQ$19, VALUE(_xlfn.CONCAT(TEXT($F74, "0"), ".", $AA74)), IF($AB$8='Intro &amp; Setup'!$BQ$18, VALUE(_xlfn.CONCAT($AA74, ".", TEXT($F74, "0")))))))</f>
        <v/>
      </c>
      <c r="AD74" s="22" t="str">
        <f t="shared" si="2"/>
        <v/>
      </c>
      <c r="AE74" s="7" t="str">
        <f t="shared" si="3"/>
        <v/>
      </c>
      <c r="AF74" s="22" t="str">
        <f t="shared" si="4"/>
        <v/>
      </c>
      <c r="AH74" s="22" t="str">
        <f>IF($AJ74="", "", COUNTIF($AJ$11:$AJ$1010, "&lt;"&amp;$AJ74)+1+COUNTIF($AJ$11:$AJ74, $AJ74)-1)</f>
        <v/>
      </c>
      <c r="AJ74" s="22" t="str">
        <f t="shared" si="5"/>
        <v/>
      </c>
      <c r="AL74" s="43" t="str">
        <f t="shared" si="6"/>
        <v/>
      </c>
      <c r="AN74" s="6" t="str">
        <f t="shared" si="7"/>
        <v/>
      </c>
      <c r="AO74" s="7" t="str">
        <f t="shared" si="8"/>
        <v/>
      </c>
      <c r="AP74" s="6" t="str">
        <f t="shared" si="9"/>
        <v/>
      </c>
      <c r="AQ74" s="7" t="str">
        <f t="shared" ca="1" si="10"/>
        <v/>
      </c>
      <c r="AS74" s="22" t="str">
        <f t="shared" si="11"/>
        <v/>
      </c>
      <c r="AT74" s="32" t="str">
        <f t="shared" si="12"/>
        <v/>
      </c>
      <c r="AU74" s="43" t="str">
        <f t="shared" si="13"/>
        <v/>
      </c>
      <c r="AW74" s="22" t="str">
        <f t="shared" si="14"/>
        <v/>
      </c>
    </row>
    <row r="75" spans="1:49" x14ac:dyDescent="0.25">
      <c r="A75" s="28"/>
      <c r="B75" s="79"/>
      <c r="C75" s="80"/>
      <c r="D75" s="81"/>
      <c r="E75" s="82"/>
      <c r="F75" s="82"/>
      <c r="G75" s="83"/>
      <c r="H75" s="79"/>
      <c r="I75" s="81"/>
      <c r="J75" s="81"/>
      <c r="K75" s="81"/>
      <c r="L75" s="81"/>
      <c r="M75" s="81"/>
      <c r="N75" s="81"/>
      <c r="O75" s="81"/>
      <c r="P75" s="81"/>
      <c r="Q75" s="84"/>
      <c r="R75" s="85"/>
      <c r="S75" s="28"/>
      <c r="X75" s="22" t="str">
        <f t="shared" ref="X75:X138" si="15">IF($F75="", "", IF($R75=$U$3, $V$7, IF(F75&lt;$X$8, $E$5, IF($F75=$X$8, $E$6, IF($Y75=$X$6, $E$7, "")))))</f>
        <v/>
      </c>
      <c r="Y75" s="32" t="str">
        <f t="shared" ref="Y75:Y138" si="16">IF($F75="", "", $F75-INDEX($AA$2:$AA$8, MATCH(TEXT($F75,"ddd"), $Y$2:$Y$8, 0)))</f>
        <v/>
      </c>
      <c r="AA75" s="22" t="str">
        <f>IF($D75="", "", IFERROR(INDEX('Intro &amp; Setup'!$BQ$33:$BQ$37, MATCH($D75, 'Intro &amp; Setup'!$AP$33:$AP$37, 0)), ""))</f>
        <v/>
      </c>
      <c r="AB75" s="22" t="str">
        <f>IF(AND($D75="", $F75=""), "", IF($R75=$U$3, "", IF($AB$8='Intro &amp; Setup'!$BQ$19, VALUE(_xlfn.CONCAT(TEXT($F75, "0"), ".", $AA75)), IF($AB$8='Intro &amp; Setup'!$BQ$18, VALUE(_xlfn.CONCAT($AA75, ".", TEXT($F75, "0")))))))</f>
        <v/>
      </c>
      <c r="AD75" s="22" t="str">
        <f t="shared" si="2"/>
        <v/>
      </c>
      <c r="AE75" s="7" t="str">
        <f t="shared" si="3"/>
        <v/>
      </c>
      <c r="AF75" s="22" t="str">
        <f t="shared" ref="AF75:AF138" si="17">IF($AB75="", "", IF(IFERROR(INDEX($H75:$Q75, $T75, MATCH($AE$9, $H$2:$H$9, 0)), "")="", "", IFERROR(INDEX($H75:$Q75, $T75, MATCH($AE$9, $H$2:$H$9, 0)), "")))</f>
        <v/>
      </c>
      <c r="AH75" s="22" t="str">
        <f>IF($AJ75="", "", COUNTIF($AJ$11:$AJ$1010, "&lt;"&amp;$AJ75)+1+COUNTIF($AJ$11:$AJ75, $AJ75)-1)</f>
        <v/>
      </c>
      <c r="AJ75" s="22" t="str">
        <f t="shared" si="5"/>
        <v/>
      </c>
      <c r="AL75" s="43" t="str">
        <f t="shared" si="6"/>
        <v/>
      </c>
      <c r="AN75" s="6" t="str">
        <f t="shared" si="7"/>
        <v/>
      </c>
      <c r="AO75" s="7" t="str">
        <f t="shared" si="8"/>
        <v/>
      </c>
      <c r="AP75" s="6" t="str">
        <f t="shared" si="9"/>
        <v/>
      </c>
      <c r="AQ75" s="7" t="str">
        <f t="shared" ca="1" si="10"/>
        <v/>
      </c>
      <c r="AS75" s="22" t="str">
        <f t="shared" si="11"/>
        <v/>
      </c>
      <c r="AT75" s="32" t="str">
        <f t="shared" si="12"/>
        <v/>
      </c>
      <c r="AU75" s="43" t="str">
        <f t="shared" si="13"/>
        <v/>
      </c>
      <c r="AW75" s="22" t="str">
        <f t="shared" si="14"/>
        <v/>
      </c>
    </row>
    <row r="76" spans="1:49" x14ac:dyDescent="0.25">
      <c r="A76" s="28"/>
      <c r="B76" s="79"/>
      <c r="C76" s="80"/>
      <c r="D76" s="81"/>
      <c r="E76" s="82"/>
      <c r="F76" s="82"/>
      <c r="G76" s="83"/>
      <c r="H76" s="79"/>
      <c r="I76" s="81"/>
      <c r="J76" s="81"/>
      <c r="K76" s="81"/>
      <c r="L76" s="81"/>
      <c r="M76" s="81"/>
      <c r="N76" s="81"/>
      <c r="O76" s="81"/>
      <c r="P76" s="81"/>
      <c r="Q76" s="84"/>
      <c r="R76" s="85"/>
      <c r="S76" s="28"/>
      <c r="X76" s="22" t="str">
        <f t="shared" si="15"/>
        <v/>
      </c>
      <c r="Y76" s="32" t="str">
        <f t="shared" si="16"/>
        <v/>
      </c>
      <c r="AA76" s="22" t="str">
        <f>IF($D76="", "", IFERROR(INDEX('Intro &amp; Setup'!$BQ$33:$BQ$37, MATCH($D76, 'Intro &amp; Setup'!$AP$33:$AP$37, 0)), ""))</f>
        <v/>
      </c>
      <c r="AB76" s="22" t="str">
        <f>IF(AND($D76="", $F76=""), "", IF($R76=$U$3, "", IF($AB$8='Intro &amp; Setup'!$BQ$19, VALUE(_xlfn.CONCAT(TEXT($F76, "0"), ".", $AA76)), IF($AB$8='Intro &amp; Setup'!$BQ$18, VALUE(_xlfn.CONCAT($AA76, ".", TEXT($F76, "0")))))))</f>
        <v/>
      </c>
      <c r="AD76" s="22" t="str">
        <f t="shared" ref="AD76:AD139" si="18">IF($AD$9="", $AB76, IF($B76=$AD$9, $AB76, ""))</f>
        <v/>
      </c>
      <c r="AE76" s="7" t="str">
        <f t="shared" ref="AE76:AE139" si="19">IF($AE$9="", $AB76, IF($AF76="", "", $AB76))</f>
        <v/>
      </c>
      <c r="AF76" s="22" t="str">
        <f t="shared" si="17"/>
        <v/>
      </c>
      <c r="AH76" s="22" t="str">
        <f>IF($AJ76="", "", COUNTIF($AJ$11:$AJ$1010, "&lt;"&amp;$AJ76)+1+COUNTIF($AJ$11:$AJ76, $AJ76)-1)</f>
        <v/>
      </c>
      <c r="AJ76" s="22" t="str">
        <f t="shared" ref="AJ76:AJ139" si="20">IF($AD76=$AE76, $AD76, "")</f>
        <v/>
      </c>
      <c r="AL76" s="43" t="str">
        <f t="shared" ref="AL76:AL139" si="21">IF($AH76="", "", $G76)</f>
        <v/>
      </c>
      <c r="AN76" s="6" t="str">
        <f t="shared" ref="AN76:AN139" si="22">IF($AH76="", "", $D76)</f>
        <v/>
      </c>
      <c r="AO76" s="7" t="str">
        <f t="shared" ref="AO76:AO139" si="23">IF(AND(NOT($AF76=""), $AN76=""), "X", "")</f>
        <v/>
      </c>
      <c r="AP76" s="6" t="str">
        <f t="shared" ref="AP76:AP139" si="24">IF($AH76="", "", IF($Y76=$AD$6, $D76, ""))</f>
        <v/>
      </c>
      <c r="AQ76" s="7" t="str">
        <f t="shared" ref="AQ76:AQ139" ca="1" si="25">IF(AND(NOT($AF76=""), $AP76="", $Y76=$AD$6), "X", "")</f>
        <v/>
      </c>
      <c r="AS76" s="22" t="str">
        <f t="shared" ref="AS76:AS139" si="26">IF($AH76="", "", IF($AD$6=$Y76, $X76, ""))</f>
        <v/>
      </c>
      <c r="AT76" s="32" t="str">
        <f t="shared" ref="AT76:AT139" si="27">IF($AH76="", "", IF($AD$6=$Y76, $F76, ""))</f>
        <v/>
      </c>
      <c r="AU76" s="43" t="str">
        <f t="shared" ref="AU76:AU139" si="28">IF($AH76="", "", IF($AD$6=$Y76, $G76, ""))</f>
        <v/>
      </c>
      <c r="AW76" s="22" t="str">
        <f t="shared" ref="AW76:AW139" si="29">IF($AT76="", "", _xlfn.CONCAT($D76, " - ", $AT76))</f>
        <v/>
      </c>
    </row>
    <row r="77" spans="1:49" x14ac:dyDescent="0.25">
      <c r="A77" s="28"/>
      <c r="B77" s="79"/>
      <c r="C77" s="80"/>
      <c r="D77" s="81"/>
      <c r="E77" s="82"/>
      <c r="F77" s="82"/>
      <c r="G77" s="83"/>
      <c r="H77" s="79"/>
      <c r="I77" s="81"/>
      <c r="J77" s="81"/>
      <c r="K77" s="81"/>
      <c r="L77" s="81"/>
      <c r="M77" s="81"/>
      <c r="N77" s="81"/>
      <c r="O77" s="81"/>
      <c r="P77" s="81"/>
      <c r="Q77" s="84"/>
      <c r="R77" s="85"/>
      <c r="S77" s="28"/>
      <c r="X77" s="22" t="str">
        <f t="shared" si="15"/>
        <v/>
      </c>
      <c r="Y77" s="32" t="str">
        <f t="shared" si="16"/>
        <v/>
      </c>
      <c r="AA77" s="22" t="str">
        <f>IF($D77="", "", IFERROR(INDEX('Intro &amp; Setup'!$BQ$33:$BQ$37, MATCH($D77, 'Intro &amp; Setup'!$AP$33:$AP$37, 0)), ""))</f>
        <v/>
      </c>
      <c r="AB77" s="22" t="str">
        <f>IF(AND($D77="", $F77=""), "", IF($R77=$U$3, "", IF($AB$8='Intro &amp; Setup'!$BQ$19, VALUE(_xlfn.CONCAT(TEXT($F77, "0"), ".", $AA77)), IF($AB$8='Intro &amp; Setup'!$BQ$18, VALUE(_xlfn.CONCAT($AA77, ".", TEXT($F77, "0")))))))</f>
        <v/>
      </c>
      <c r="AD77" s="22" t="str">
        <f t="shared" si="18"/>
        <v/>
      </c>
      <c r="AE77" s="7" t="str">
        <f t="shared" si="19"/>
        <v/>
      </c>
      <c r="AF77" s="22" t="str">
        <f t="shared" si="17"/>
        <v/>
      </c>
      <c r="AH77" s="22" t="str">
        <f>IF($AJ77="", "", COUNTIF($AJ$11:$AJ$1010, "&lt;"&amp;$AJ77)+1+COUNTIF($AJ$11:$AJ77, $AJ77)-1)</f>
        <v/>
      </c>
      <c r="AJ77" s="22" t="str">
        <f t="shared" si="20"/>
        <v/>
      </c>
      <c r="AL77" s="43" t="str">
        <f t="shared" si="21"/>
        <v/>
      </c>
      <c r="AN77" s="6" t="str">
        <f t="shared" si="22"/>
        <v/>
      </c>
      <c r="AO77" s="7" t="str">
        <f t="shared" si="23"/>
        <v/>
      </c>
      <c r="AP77" s="6" t="str">
        <f t="shared" si="24"/>
        <v/>
      </c>
      <c r="AQ77" s="7" t="str">
        <f t="shared" ca="1" si="25"/>
        <v/>
      </c>
      <c r="AS77" s="22" t="str">
        <f t="shared" si="26"/>
        <v/>
      </c>
      <c r="AT77" s="32" t="str">
        <f t="shared" si="27"/>
        <v/>
      </c>
      <c r="AU77" s="43" t="str">
        <f t="shared" si="28"/>
        <v/>
      </c>
      <c r="AW77" s="22" t="str">
        <f t="shared" si="29"/>
        <v/>
      </c>
    </row>
    <row r="78" spans="1:49" x14ac:dyDescent="0.25">
      <c r="A78" s="28"/>
      <c r="B78" s="79"/>
      <c r="C78" s="80"/>
      <c r="D78" s="81"/>
      <c r="E78" s="82"/>
      <c r="F78" s="82"/>
      <c r="G78" s="83"/>
      <c r="H78" s="79"/>
      <c r="I78" s="81"/>
      <c r="J78" s="81"/>
      <c r="K78" s="81"/>
      <c r="L78" s="81"/>
      <c r="M78" s="81"/>
      <c r="N78" s="81"/>
      <c r="O78" s="81"/>
      <c r="P78" s="81"/>
      <c r="Q78" s="84"/>
      <c r="R78" s="85"/>
      <c r="S78" s="28"/>
      <c r="X78" s="22" t="str">
        <f t="shared" si="15"/>
        <v/>
      </c>
      <c r="Y78" s="32" t="str">
        <f t="shared" si="16"/>
        <v/>
      </c>
      <c r="AA78" s="22" t="str">
        <f>IF($D78="", "", IFERROR(INDEX('Intro &amp; Setup'!$BQ$33:$BQ$37, MATCH($D78, 'Intro &amp; Setup'!$AP$33:$AP$37, 0)), ""))</f>
        <v/>
      </c>
      <c r="AB78" s="22" t="str">
        <f>IF(AND($D78="", $F78=""), "", IF($R78=$U$3, "", IF($AB$8='Intro &amp; Setup'!$BQ$19, VALUE(_xlfn.CONCAT(TEXT($F78, "0"), ".", $AA78)), IF($AB$8='Intro &amp; Setup'!$BQ$18, VALUE(_xlfn.CONCAT($AA78, ".", TEXT($F78, "0")))))))</f>
        <v/>
      </c>
      <c r="AD78" s="22" t="str">
        <f t="shared" si="18"/>
        <v/>
      </c>
      <c r="AE78" s="7" t="str">
        <f t="shared" si="19"/>
        <v/>
      </c>
      <c r="AF78" s="22" t="str">
        <f t="shared" si="17"/>
        <v/>
      </c>
      <c r="AH78" s="22" t="str">
        <f>IF($AJ78="", "", COUNTIF($AJ$11:$AJ$1010, "&lt;"&amp;$AJ78)+1+COUNTIF($AJ$11:$AJ78, $AJ78)-1)</f>
        <v/>
      </c>
      <c r="AJ78" s="22" t="str">
        <f t="shared" si="20"/>
        <v/>
      </c>
      <c r="AL78" s="43" t="str">
        <f t="shared" si="21"/>
        <v/>
      </c>
      <c r="AN78" s="6" t="str">
        <f t="shared" si="22"/>
        <v/>
      </c>
      <c r="AO78" s="7" t="str">
        <f t="shared" si="23"/>
        <v/>
      </c>
      <c r="AP78" s="6" t="str">
        <f t="shared" si="24"/>
        <v/>
      </c>
      <c r="AQ78" s="7" t="str">
        <f t="shared" ca="1" si="25"/>
        <v/>
      </c>
      <c r="AS78" s="22" t="str">
        <f t="shared" si="26"/>
        <v/>
      </c>
      <c r="AT78" s="32" t="str">
        <f t="shared" si="27"/>
        <v/>
      </c>
      <c r="AU78" s="43" t="str">
        <f t="shared" si="28"/>
        <v/>
      </c>
      <c r="AW78" s="22" t="str">
        <f t="shared" si="29"/>
        <v/>
      </c>
    </row>
    <row r="79" spans="1:49" x14ac:dyDescent="0.25">
      <c r="A79" s="28"/>
      <c r="B79" s="79"/>
      <c r="C79" s="80"/>
      <c r="D79" s="81"/>
      <c r="E79" s="82"/>
      <c r="F79" s="82"/>
      <c r="G79" s="83"/>
      <c r="H79" s="79"/>
      <c r="I79" s="81"/>
      <c r="J79" s="81"/>
      <c r="K79" s="81"/>
      <c r="L79" s="81"/>
      <c r="M79" s="81"/>
      <c r="N79" s="81"/>
      <c r="O79" s="81"/>
      <c r="P79" s="81"/>
      <c r="Q79" s="84"/>
      <c r="R79" s="85"/>
      <c r="S79" s="28"/>
      <c r="X79" s="22" t="str">
        <f t="shared" si="15"/>
        <v/>
      </c>
      <c r="Y79" s="32" t="str">
        <f t="shared" si="16"/>
        <v/>
      </c>
      <c r="AA79" s="22" t="str">
        <f>IF($D79="", "", IFERROR(INDEX('Intro &amp; Setup'!$BQ$33:$BQ$37, MATCH($D79, 'Intro &amp; Setup'!$AP$33:$AP$37, 0)), ""))</f>
        <v/>
      </c>
      <c r="AB79" s="22" t="str">
        <f>IF(AND($D79="", $F79=""), "", IF($R79=$U$3, "", IF($AB$8='Intro &amp; Setup'!$BQ$19, VALUE(_xlfn.CONCAT(TEXT($F79, "0"), ".", $AA79)), IF($AB$8='Intro &amp; Setup'!$BQ$18, VALUE(_xlfn.CONCAT($AA79, ".", TEXT($F79, "0")))))))</f>
        <v/>
      </c>
      <c r="AD79" s="22" t="str">
        <f t="shared" si="18"/>
        <v/>
      </c>
      <c r="AE79" s="7" t="str">
        <f t="shared" si="19"/>
        <v/>
      </c>
      <c r="AF79" s="22" t="str">
        <f t="shared" si="17"/>
        <v/>
      </c>
      <c r="AH79" s="22" t="str">
        <f>IF($AJ79="", "", COUNTIF($AJ$11:$AJ$1010, "&lt;"&amp;$AJ79)+1+COUNTIF($AJ$11:$AJ79, $AJ79)-1)</f>
        <v/>
      </c>
      <c r="AJ79" s="22" t="str">
        <f t="shared" si="20"/>
        <v/>
      </c>
      <c r="AL79" s="43" t="str">
        <f t="shared" si="21"/>
        <v/>
      </c>
      <c r="AN79" s="6" t="str">
        <f t="shared" si="22"/>
        <v/>
      </c>
      <c r="AO79" s="7" t="str">
        <f t="shared" si="23"/>
        <v/>
      </c>
      <c r="AP79" s="6" t="str">
        <f t="shared" si="24"/>
        <v/>
      </c>
      <c r="AQ79" s="7" t="str">
        <f t="shared" ca="1" si="25"/>
        <v/>
      </c>
      <c r="AS79" s="22" t="str">
        <f t="shared" si="26"/>
        <v/>
      </c>
      <c r="AT79" s="32" t="str">
        <f t="shared" si="27"/>
        <v/>
      </c>
      <c r="AU79" s="43" t="str">
        <f t="shared" si="28"/>
        <v/>
      </c>
      <c r="AW79" s="22" t="str">
        <f t="shared" si="29"/>
        <v/>
      </c>
    </row>
    <row r="80" spans="1:49" x14ac:dyDescent="0.25">
      <c r="A80" s="28"/>
      <c r="B80" s="79"/>
      <c r="C80" s="80"/>
      <c r="D80" s="81"/>
      <c r="E80" s="82"/>
      <c r="F80" s="82"/>
      <c r="G80" s="83"/>
      <c r="H80" s="79"/>
      <c r="I80" s="81"/>
      <c r="J80" s="81"/>
      <c r="K80" s="81"/>
      <c r="L80" s="81"/>
      <c r="M80" s="81"/>
      <c r="N80" s="81"/>
      <c r="O80" s="81"/>
      <c r="P80" s="81"/>
      <c r="Q80" s="84"/>
      <c r="R80" s="85"/>
      <c r="S80" s="28"/>
      <c r="X80" s="22" t="str">
        <f t="shared" si="15"/>
        <v/>
      </c>
      <c r="Y80" s="32" t="str">
        <f t="shared" si="16"/>
        <v/>
      </c>
      <c r="AA80" s="22" t="str">
        <f>IF($D80="", "", IFERROR(INDEX('Intro &amp; Setup'!$BQ$33:$BQ$37, MATCH($D80, 'Intro &amp; Setup'!$AP$33:$AP$37, 0)), ""))</f>
        <v/>
      </c>
      <c r="AB80" s="22" t="str">
        <f>IF(AND($D80="", $F80=""), "", IF($R80=$U$3, "", IF($AB$8='Intro &amp; Setup'!$BQ$19, VALUE(_xlfn.CONCAT(TEXT($F80, "0"), ".", $AA80)), IF($AB$8='Intro &amp; Setup'!$BQ$18, VALUE(_xlfn.CONCAT($AA80, ".", TEXT($F80, "0")))))))</f>
        <v/>
      </c>
      <c r="AD80" s="22" t="str">
        <f t="shared" si="18"/>
        <v/>
      </c>
      <c r="AE80" s="7" t="str">
        <f t="shared" si="19"/>
        <v/>
      </c>
      <c r="AF80" s="22" t="str">
        <f t="shared" si="17"/>
        <v/>
      </c>
      <c r="AH80" s="22" t="str">
        <f>IF($AJ80="", "", COUNTIF($AJ$11:$AJ$1010, "&lt;"&amp;$AJ80)+1+COUNTIF($AJ$11:$AJ80, $AJ80)-1)</f>
        <v/>
      </c>
      <c r="AJ80" s="22" t="str">
        <f t="shared" si="20"/>
        <v/>
      </c>
      <c r="AL80" s="43" t="str">
        <f t="shared" si="21"/>
        <v/>
      </c>
      <c r="AN80" s="6" t="str">
        <f t="shared" si="22"/>
        <v/>
      </c>
      <c r="AO80" s="7" t="str">
        <f t="shared" si="23"/>
        <v/>
      </c>
      <c r="AP80" s="6" t="str">
        <f t="shared" si="24"/>
        <v/>
      </c>
      <c r="AQ80" s="7" t="str">
        <f t="shared" ca="1" si="25"/>
        <v/>
      </c>
      <c r="AS80" s="22" t="str">
        <f t="shared" si="26"/>
        <v/>
      </c>
      <c r="AT80" s="32" t="str">
        <f t="shared" si="27"/>
        <v/>
      </c>
      <c r="AU80" s="43" t="str">
        <f t="shared" si="28"/>
        <v/>
      </c>
      <c r="AW80" s="22" t="str">
        <f t="shared" si="29"/>
        <v/>
      </c>
    </row>
    <row r="81" spans="1:49" x14ac:dyDescent="0.25">
      <c r="A81" s="28"/>
      <c r="B81" s="79"/>
      <c r="C81" s="80"/>
      <c r="D81" s="81"/>
      <c r="E81" s="82"/>
      <c r="F81" s="82"/>
      <c r="G81" s="83"/>
      <c r="H81" s="79"/>
      <c r="I81" s="81"/>
      <c r="J81" s="81"/>
      <c r="K81" s="81"/>
      <c r="L81" s="81"/>
      <c r="M81" s="81"/>
      <c r="N81" s="81"/>
      <c r="O81" s="81"/>
      <c r="P81" s="81"/>
      <c r="Q81" s="84"/>
      <c r="R81" s="85"/>
      <c r="S81" s="28"/>
      <c r="X81" s="22" t="str">
        <f t="shared" si="15"/>
        <v/>
      </c>
      <c r="Y81" s="32" t="str">
        <f t="shared" si="16"/>
        <v/>
      </c>
      <c r="AA81" s="22" t="str">
        <f>IF($D81="", "", IFERROR(INDEX('Intro &amp; Setup'!$BQ$33:$BQ$37, MATCH($D81, 'Intro &amp; Setup'!$AP$33:$AP$37, 0)), ""))</f>
        <v/>
      </c>
      <c r="AB81" s="22" t="str">
        <f>IF(AND($D81="", $F81=""), "", IF($R81=$U$3, "", IF($AB$8='Intro &amp; Setup'!$BQ$19, VALUE(_xlfn.CONCAT(TEXT($F81, "0"), ".", $AA81)), IF($AB$8='Intro &amp; Setup'!$BQ$18, VALUE(_xlfn.CONCAT($AA81, ".", TEXT($F81, "0")))))))</f>
        <v/>
      </c>
      <c r="AD81" s="22" t="str">
        <f t="shared" si="18"/>
        <v/>
      </c>
      <c r="AE81" s="7" t="str">
        <f t="shared" si="19"/>
        <v/>
      </c>
      <c r="AF81" s="22" t="str">
        <f t="shared" si="17"/>
        <v/>
      </c>
      <c r="AH81" s="22" t="str">
        <f>IF($AJ81="", "", COUNTIF($AJ$11:$AJ$1010, "&lt;"&amp;$AJ81)+1+COUNTIF($AJ$11:$AJ81, $AJ81)-1)</f>
        <v/>
      </c>
      <c r="AJ81" s="22" t="str">
        <f t="shared" si="20"/>
        <v/>
      </c>
      <c r="AL81" s="43" t="str">
        <f t="shared" si="21"/>
        <v/>
      </c>
      <c r="AN81" s="6" t="str">
        <f t="shared" si="22"/>
        <v/>
      </c>
      <c r="AO81" s="7" t="str">
        <f t="shared" si="23"/>
        <v/>
      </c>
      <c r="AP81" s="6" t="str">
        <f t="shared" si="24"/>
        <v/>
      </c>
      <c r="AQ81" s="7" t="str">
        <f t="shared" ca="1" si="25"/>
        <v/>
      </c>
      <c r="AS81" s="22" t="str">
        <f t="shared" si="26"/>
        <v/>
      </c>
      <c r="AT81" s="32" t="str">
        <f t="shared" si="27"/>
        <v/>
      </c>
      <c r="AU81" s="43" t="str">
        <f t="shared" si="28"/>
        <v/>
      </c>
      <c r="AW81" s="22" t="str">
        <f t="shared" si="29"/>
        <v/>
      </c>
    </row>
    <row r="82" spans="1:49" x14ac:dyDescent="0.25">
      <c r="A82" s="28"/>
      <c r="B82" s="79"/>
      <c r="C82" s="80"/>
      <c r="D82" s="81"/>
      <c r="E82" s="82"/>
      <c r="F82" s="82"/>
      <c r="G82" s="83"/>
      <c r="H82" s="79"/>
      <c r="I82" s="81"/>
      <c r="J82" s="81"/>
      <c r="K82" s="81"/>
      <c r="L82" s="81"/>
      <c r="M82" s="81"/>
      <c r="N82" s="81"/>
      <c r="O82" s="81"/>
      <c r="P82" s="81"/>
      <c r="Q82" s="84"/>
      <c r="R82" s="85"/>
      <c r="S82" s="28"/>
      <c r="X82" s="22" t="str">
        <f t="shared" si="15"/>
        <v/>
      </c>
      <c r="Y82" s="32" t="str">
        <f t="shared" si="16"/>
        <v/>
      </c>
      <c r="AA82" s="22" t="str">
        <f>IF($D82="", "", IFERROR(INDEX('Intro &amp; Setup'!$BQ$33:$BQ$37, MATCH($D82, 'Intro &amp; Setup'!$AP$33:$AP$37, 0)), ""))</f>
        <v/>
      </c>
      <c r="AB82" s="22" t="str">
        <f>IF(AND($D82="", $F82=""), "", IF($R82=$U$3, "", IF($AB$8='Intro &amp; Setup'!$BQ$19, VALUE(_xlfn.CONCAT(TEXT($F82, "0"), ".", $AA82)), IF($AB$8='Intro &amp; Setup'!$BQ$18, VALUE(_xlfn.CONCAT($AA82, ".", TEXT($F82, "0")))))))</f>
        <v/>
      </c>
      <c r="AD82" s="22" t="str">
        <f t="shared" si="18"/>
        <v/>
      </c>
      <c r="AE82" s="7" t="str">
        <f t="shared" si="19"/>
        <v/>
      </c>
      <c r="AF82" s="22" t="str">
        <f t="shared" si="17"/>
        <v/>
      </c>
      <c r="AH82" s="22" t="str">
        <f>IF($AJ82="", "", COUNTIF($AJ$11:$AJ$1010, "&lt;"&amp;$AJ82)+1+COUNTIF($AJ$11:$AJ82, $AJ82)-1)</f>
        <v/>
      </c>
      <c r="AJ82" s="22" t="str">
        <f t="shared" si="20"/>
        <v/>
      </c>
      <c r="AL82" s="43" t="str">
        <f t="shared" si="21"/>
        <v/>
      </c>
      <c r="AN82" s="6" t="str">
        <f t="shared" si="22"/>
        <v/>
      </c>
      <c r="AO82" s="7" t="str">
        <f t="shared" si="23"/>
        <v/>
      </c>
      <c r="AP82" s="6" t="str">
        <f t="shared" si="24"/>
        <v/>
      </c>
      <c r="AQ82" s="7" t="str">
        <f t="shared" ca="1" si="25"/>
        <v/>
      </c>
      <c r="AS82" s="22" t="str">
        <f t="shared" si="26"/>
        <v/>
      </c>
      <c r="AT82" s="32" t="str">
        <f t="shared" si="27"/>
        <v/>
      </c>
      <c r="AU82" s="43" t="str">
        <f t="shared" si="28"/>
        <v/>
      </c>
      <c r="AW82" s="22" t="str">
        <f t="shared" si="29"/>
        <v/>
      </c>
    </row>
    <row r="83" spans="1:49" x14ac:dyDescent="0.25">
      <c r="A83" s="28"/>
      <c r="B83" s="79"/>
      <c r="C83" s="80"/>
      <c r="D83" s="81"/>
      <c r="E83" s="82"/>
      <c r="F83" s="82"/>
      <c r="G83" s="83"/>
      <c r="H83" s="79"/>
      <c r="I83" s="81"/>
      <c r="J83" s="81"/>
      <c r="K83" s="81"/>
      <c r="L83" s="81"/>
      <c r="M83" s="81"/>
      <c r="N83" s="81"/>
      <c r="O83" s="81"/>
      <c r="P83" s="81"/>
      <c r="Q83" s="84"/>
      <c r="R83" s="85"/>
      <c r="S83" s="28"/>
      <c r="X83" s="22" t="str">
        <f t="shared" si="15"/>
        <v/>
      </c>
      <c r="Y83" s="32" t="str">
        <f t="shared" si="16"/>
        <v/>
      </c>
      <c r="AA83" s="22" t="str">
        <f>IF($D83="", "", IFERROR(INDEX('Intro &amp; Setup'!$BQ$33:$BQ$37, MATCH($D83, 'Intro &amp; Setup'!$AP$33:$AP$37, 0)), ""))</f>
        <v/>
      </c>
      <c r="AB83" s="22" t="str">
        <f>IF(AND($D83="", $F83=""), "", IF($R83=$U$3, "", IF($AB$8='Intro &amp; Setup'!$BQ$19, VALUE(_xlfn.CONCAT(TEXT($F83, "0"), ".", $AA83)), IF($AB$8='Intro &amp; Setup'!$BQ$18, VALUE(_xlfn.CONCAT($AA83, ".", TEXT($F83, "0")))))))</f>
        <v/>
      </c>
      <c r="AD83" s="22" t="str">
        <f t="shared" si="18"/>
        <v/>
      </c>
      <c r="AE83" s="7" t="str">
        <f t="shared" si="19"/>
        <v/>
      </c>
      <c r="AF83" s="22" t="str">
        <f t="shared" si="17"/>
        <v/>
      </c>
      <c r="AH83" s="22" t="str">
        <f>IF($AJ83="", "", COUNTIF($AJ$11:$AJ$1010, "&lt;"&amp;$AJ83)+1+COUNTIF($AJ$11:$AJ83, $AJ83)-1)</f>
        <v/>
      </c>
      <c r="AJ83" s="22" t="str">
        <f t="shared" si="20"/>
        <v/>
      </c>
      <c r="AL83" s="43" t="str">
        <f t="shared" si="21"/>
        <v/>
      </c>
      <c r="AN83" s="6" t="str">
        <f t="shared" si="22"/>
        <v/>
      </c>
      <c r="AO83" s="7" t="str">
        <f t="shared" si="23"/>
        <v/>
      </c>
      <c r="AP83" s="6" t="str">
        <f t="shared" si="24"/>
        <v/>
      </c>
      <c r="AQ83" s="7" t="str">
        <f t="shared" ca="1" si="25"/>
        <v/>
      </c>
      <c r="AS83" s="22" t="str">
        <f t="shared" si="26"/>
        <v/>
      </c>
      <c r="AT83" s="32" t="str">
        <f t="shared" si="27"/>
        <v/>
      </c>
      <c r="AU83" s="43" t="str">
        <f t="shared" si="28"/>
        <v/>
      </c>
      <c r="AW83" s="22" t="str">
        <f t="shared" si="29"/>
        <v/>
      </c>
    </row>
    <row r="84" spans="1:49" x14ac:dyDescent="0.25">
      <c r="A84" s="28"/>
      <c r="B84" s="79"/>
      <c r="C84" s="80"/>
      <c r="D84" s="81"/>
      <c r="E84" s="82"/>
      <c r="F84" s="82"/>
      <c r="G84" s="83"/>
      <c r="H84" s="79"/>
      <c r="I84" s="81"/>
      <c r="J84" s="81"/>
      <c r="K84" s="81"/>
      <c r="L84" s="81"/>
      <c r="M84" s="81"/>
      <c r="N84" s="81"/>
      <c r="O84" s="81"/>
      <c r="P84" s="81"/>
      <c r="Q84" s="84"/>
      <c r="R84" s="85"/>
      <c r="S84" s="28"/>
      <c r="X84" s="22" t="str">
        <f t="shared" si="15"/>
        <v/>
      </c>
      <c r="Y84" s="32" t="str">
        <f t="shared" si="16"/>
        <v/>
      </c>
      <c r="AA84" s="22" t="str">
        <f>IF($D84="", "", IFERROR(INDEX('Intro &amp; Setup'!$BQ$33:$BQ$37, MATCH($D84, 'Intro &amp; Setup'!$AP$33:$AP$37, 0)), ""))</f>
        <v/>
      </c>
      <c r="AB84" s="22" t="str">
        <f>IF(AND($D84="", $F84=""), "", IF($R84=$U$3, "", IF($AB$8='Intro &amp; Setup'!$BQ$19, VALUE(_xlfn.CONCAT(TEXT($F84, "0"), ".", $AA84)), IF($AB$8='Intro &amp; Setup'!$BQ$18, VALUE(_xlfn.CONCAT($AA84, ".", TEXT($F84, "0")))))))</f>
        <v/>
      </c>
      <c r="AD84" s="22" t="str">
        <f t="shared" si="18"/>
        <v/>
      </c>
      <c r="AE84" s="7" t="str">
        <f t="shared" si="19"/>
        <v/>
      </c>
      <c r="AF84" s="22" t="str">
        <f t="shared" si="17"/>
        <v/>
      </c>
      <c r="AH84" s="22" t="str">
        <f>IF($AJ84="", "", COUNTIF($AJ$11:$AJ$1010, "&lt;"&amp;$AJ84)+1+COUNTIF($AJ$11:$AJ84, $AJ84)-1)</f>
        <v/>
      </c>
      <c r="AJ84" s="22" t="str">
        <f t="shared" si="20"/>
        <v/>
      </c>
      <c r="AL84" s="43" t="str">
        <f t="shared" si="21"/>
        <v/>
      </c>
      <c r="AN84" s="6" t="str">
        <f t="shared" si="22"/>
        <v/>
      </c>
      <c r="AO84" s="7" t="str">
        <f t="shared" si="23"/>
        <v/>
      </c>
      <c r="AP84" s="6" t="str">
        <f t="shared" si="24"/>
        <v/>
      </c>
      <c r="AQ84" s="7" t="str">
        <f t="shared" ca="1" si="25"/>
        <v/>
      </c>
      <c r="AS84" s="22" t="str">
        <f t="shared" si="26"/>
        <v/>
      </c>
      <c r="AT84" s="32" t="str">
        <f t="shared" si="27"/>
        <v/>
      </c>
      <c r="AU84" s="43" t="str">
        <f t="shared" si="28"/>
        <v/>
      </c>
      <c r="AW84" s="22" t="str">
        <f t="shared" si="29"/>
        <v/>
      </c>
    </row>
    <row r="85" spans="1:49" x14ac:dyDescent="0.25">
      <c r="A85" s="28"/>
      <c r="B85" s="79"/>
      <c r="C85" s="80"/>
      <c r="D85" s="81"/>
      <c r="E85" s="82"/>
      <c r="F85" s="82"/>
      <c r="G85" s="83"/>
      <c r="H85" s="79"/>
      <c r="I85" s="81"/>
      <c r="J85" s="81"/>
      <c r="K85" s="81"/>
      <c r="L85" s="81"/>
      <c r="M85" s="81"/>
      <c r="N85" s="81"/>
      <c r="O85" s="81"/>
      <c r="P85" s="81"/>
      <c r="Q85" s="84"/>
      <c r="R85" s="85"/>
      <c r="S85" s="28"/>
      <c r="X85" s="22" t="str">
        <f t="shared" si="15"/>
        <v/>
      </c>
      <c r="Y85" s="32" t="str">
        <f t="shared" si="16"/>
        <v/>
      </c>
      <c r="AA85" s="22" t="str">
        <f>IF($D85="", "", IFERROR(INDEX('Intro &amp; Setup'!$BQ$33:$BQ$37, MATCH($D85, 'Intro &amp; Setup'!$AP$33:$AP$37, 0)), ""))</f>
        <v/>
      </c>
      <c r="AB85" s="22" t="str">
        <f>IF(AND($D85="", $F85=""), "", IF($R85=$U$3, "", IF($AB$8='Intro &amp; Setup'!$BQ$19, VALUE(_xlfn.CONCAT(TEXT($F85, "0"), ".", $AA85)), IF($AB$8='Intro &amp; Setup'!$BQ$18, VALUE(_xlfn.CONCAT($AA85, ".", TEXT($F85, "0")))))))</f>
        <v/>
      </c>
      <c r="AD85" s="22" t="str">
        <f t="shared" si="18"/>
        <v/>
      </c>
      <c r="AE85" s="7" t="str">
        <f t="shared" si="19"/>
        <v/>
      </c>
      <c r="AF85" s="22" t="str">
        <f t="shared" si="17"/>
        <v/>
      </c>
      <c r="AH85" s="22" t="str">
        <f>IF($AJ85="", "", COUNTIF($AJ$11:$AJ$1010, "&lt;"&amp;$AJ85)+1+COUNTIF($AJ$11:$AJ85, $AJ85)-1)</f>
        <v/>
      </c>
      <c r="AJ85" s="22" t="str">
        <f t="shared" si="20"/>
        <v/>
      </c>
      <c r="AL85" s="43" t="str">
        <f t="shared" si="21"/>
        <v/>
      </c>
      <c r="AN85" s="6" t="str">
        <f t="shared" si="22"/>
        <v/>
      </c>
      <c r="AO85" s="7" t="str">
        <f t="shared" si="23"/>
        <v/>
      </c>
      <c r="AP85" s="6" t="str">
        <f t="shared" si="24"/>
        <v/>
      </c>
      <c r="AQ85" s="7" t="str">
        <f t="shared" ca="1" si="25"/>
        <v/>
      </c>
      <c r="AS85" s="22" t="str">
        <f t="shared" si="26"/>
        <v/>
      </c>
      <c r="AT85" s="32" t="str">
        <f t="shared" si="27"/>
        <v/>
      </c>
      <c r="AU85" s="43" t="str">
        <f t="shared" si="28"/>
        <v/>
      </c>
      <c r="AW85" s="22" t="str">
        <f t="shared" si="29"/>
        <v/>
      </c>
    </row>
    <row r="86" spans="1:49" x14ac:dyDescent="0.25">
      <c r="A86" s="28"/>
      <c r="B86" s="79"/>
      <c r="C86" s="80"/>
      <c r="D86" s="81"/>
      <c r="E86" s="82"/>
      <c r="F86" s="82"/>
      <c r="G86" s="83"/>
      <c r="H86" s="79"/>
      <c r="I86" s="81"/>
      <c r="J86" s="81"/>
      <c r="K86" s="81"/>
      <c r="L86" s="81"/>
      <c r="M86" s="81"/>
      <c r="N86" s="81"/>
      <c r="O86" s="81"/>
      <c r="P86" s="81"/>
      <c r="Q86" s="84"/>
      <c r="R86" s="85"/>
      <c r="S86" s="28"/>
      <c r="X86" s="22" t="str">
        <f t="shared" si="15"/>
        <v/>
      </c>
      <c r="Y86" s="32" t="str">
        <f t="shared" si="16"/>
        <v/>
      </c>
      <c r="AA86" s="22" t="str">
        <f>IF($D86="", "", IFERROR(INDEX('Intro &amp; Setup'!$BQ$33:$BQ$37, MATCH($D86, 'Intro &amp; Setup'!$AP$33:$AP$37, 0)), ""))</f>
        <v/>
      </c>
      <c r="AB86" s="22" t="str">
        <f>IF(AND($D86="", $F86=""), "", IF($R86=$U$3, "", IF($AB$8='Intro &amp; Setup'!$BQ$19, VALUE(_xlfn.CONCAT(TEXT($F86, "0"), ".", $AA86)), IF($AB$8='Intro &amp; Setup'!$BQ$18, VALUE(_xlfn.CONCAT($AA86, ".", TEXT($F86, "0")))))))</f>
        <v/>
      </c>
      <c r="AD86" s="22" t="str">
        <f t="shared" si="18"/>
        <v/>
      </c>
      <c r="AE86" s="7" t="str">
        <f t="shared" si="19"/>
        <v/>
      </c>
      <c r="AF86" s="22" t="str">
        <f t="shared" si="17"/>
        <v/>
      </c>
      <c r="AH86" s="22" t="str">
        <f>IF($AJ86="", "", COUNTIF($AJ$11:$AJ$1010, "&lt;"&amp;$AJ86)+1+COUNTIF($AJ$11:$AJ86, $AJ86)-1)</f>
        <v/>
      </c>
      <c r="AJ86" s="22" t="str">
        <f t="shared" si="20"/>
        <v/>
      </c>
      <c r="AL86" s="43" t="str">
        <f t="shared" si="21"/>
        <v/>
      </c>
      <c r="AN86" s="6" t="str">
        <f t="shared" si="22"/>
        <v/>
      </c>
      <c r="AO86" s="7" t="str">
        <f t="shared" si="23"/>
        <v/>
      </c>
      <c r="AP86" s="6" t="str">
        <f t="shared" si="24"/>
        <v/>
      </c>
      <c r="AQ86" s="7" t="str">
        <f t="shared" ca="1" si="25"/>
        <v/>
      </c>
      <c r="AS86" s="22" t="str">
        <f t="shared" si="26"/>
        <v/>
      </c>
      <c r="AT86" s="32" t="str">
        <f t="shared" si="27"/>
        <v/>
      </c>
      <c r="AU86" s="43" t="str">
        <f t="shared" si="28"/>
        <v/>
      </c>
      <c r="AW86" s="22" t="str">
        <f t="shared" si="29"/>
        <v/>
      </c>
    </row>
    <row r="87" spans="1:49" x14ac:dyDescent="0.25">
      <c r="A87" s="28"/>
      <c r="B87" s="79"/>
      <c r="C87" s="80"/>
      <c r="D87" s="81"/>
      <c r="E87" s="82"/>
      <c r="F87" s="82"/>
      <c r="G87" s="83"/>
      <c r="H87" s="79"/>
      <c r="I87" s="81"/>
      <c r="J87" s="81"/>
      <c r="K87" s="81"/>
      <c r="L87" s="81"/>
      <c r="M87" s="81"/>
      <c r="N87" s="81"/>
      <c r="O87" s="81"/>
      <c r="P87" s="81"/>
      <c r="Q87" s="84"/>
      <c r="R87" s="85"/>
      <c r="S87" s="28"/>
      <c r="X87" s="22" t="str">
        <f t="shared" si="15"/>
        <v/>
      </c>
      <c r="Y87" s="32" t="str">
        <f t="shared" si="16"/>
        <v/>
      </c>
      <c r="AA87" s="22" t="str">
        <f>IF($D87="", "", IFERROR(INDEX('Intro &amp; Setup'!$BQ$33:$BQ$37, MATCH($D87, 'Intro &amp; Setup'!$AP$33:$AP$37, 0)), ""))</f>
        <v/>
      </c>
      <c r="AB87" s="22" t="str">
        <f>IF(AND($D87="", $F87=""), "", IF($R87=$U$3, "", IF($AB$8='Intro &amp; Setup'!$BQ$19, VALUE(_xlfn.CONCAT(TEXT($F87, "0"), ".", $AA87)), IF($AB$8='Intro &amp; Setup'!$BQ$18, VALUE(_xlfn.CONCAT($AA87, ".", TEXT($F87, "0")))))))</f>
        <v/>
      </c>
      <c r="AD87" s="22" t="str">
        <f t="shared" si="18"/>
        <v/>
      </c>
      <c r="AE87" s="7" t="str">
        <f t="shared" si="19"/>
        <v/>
      </c>
      <c r="AF87" s="22" t="str">
        <f t="shared" si="17"/>
        <v/>
      </c>
      <c r="AH87" s="22" t="str">
        <f>IF($AJ87="", "", COUNTIF($AJ$11:$AJ$1010, "&lt;"&amp;$AJ87)+1+COUNTIF($AJ$11:$AJ87, $AJ87)-1)</f>
        <v/>
      </c>
      <c r="AJ87" s="22" t="str">
        <f t="shared" si="20"/>
        <v/>
      </c>
      <c r="AL87" s="43" t="str">
        <f t="shared" si="21"/>
        <v/>
      </c>
      <c r="AN87" s="6" t="str">
        <f t="shared" si="22"/>
        <v/>
      </c>
      <c r="AO87" s="7" t="str">
        <f t="shared" si="23"/>
        <v/>
      </c>
      <c r="AP87" s="6" t="str">
        <f t="shared" si="24"/>
        <v/>
      </c>
      <c r="AQ87" s="7" t="str">
        <f t="shared" ca="1" si="25"/>
        <v/>
      </c>
      <c r="AS87" s="22" t="str">
        <f t="shared" si="26"/>
        <v/>
      </c>
      <c r="AT87" s="32" t="str">
        <f t="shared" si="27"/>
        <v/>
      </c>
      <c r="AU87" s="43" t="str">
        <f t="shared" si="28"/>
        <v/>
      </c>
      <c r="AW87" s="22" t="str">
        <f t="shared" si="29"/>
        <v/>
      </c>
    </row>
    <row r="88" spans="1:49" x14ac:dyDescent="0.25">
      <c r="A88" s="28"/>
      <c r="B88" s="79"/>
      <c r="C88" s="80"/>
      <c r="D88" s="81"/>
      <c r="E88" s="82"/>
      <c r="F88" s="82"/>
      <c r="G88" s="83"/>
      <c r="H88" s="79"/>
      <c r="I88" s="81"/>
      <c r="J88" s="81"/>
      <c r="K88" s="81"/>
      <c r="L88" s="81"/>
      <c r="M88" s="81"/>
      <c r="N88" s="81"/>
      <c r="O88" s="81"/>
      <c r="P88" s="81"/>
      <c r="Q88" s="84"/>
      <c r="R88" s="85"/>
      <c r="S88" s="28"/>
      <c r="X88" s="22" t="str">
        <f t="shared" si="15"/>
        <v/>
      </c>
      <c r="Y88" s="32" t="str">
        <f t="shared" si="16"/>
        <v/>
      </c>
      <c r="AA88" s="22" t="str">
        <f>IF($D88="", "", IFERROR(INDEX('Intro &amp; Setup'!$BQ$33:$BQ$37, MATCH($D88, 'Intro &amp; Setup'!$AP$33:$AP$37, 0)), ""))</f>
        <v/>
      </c>
      <c r="AB88" s="22" t="str">
        <f>IF(AND($D88="", $F88=""), "", IF($R88=$U$3, "", IF($AB$8='Intro &amp; Setup'!$BQ$19, VALUE(_xlfn.CONCAT(TEXT($F88, "0"), ".", $AA88)), IF($AB$8='Intro &amp; Setup'!$BQ$18, VALUE(_xlfn.CONCAT($AA88, ".", TEXT($F88, "0")))))))</f>
        <v/>
      </c>
      <c r="AD88" s="22" t="str">
        <f t="shared" si="18"/>
        <v/>
      </c>
      <c r="AE88" s="7" t="str">
        <f t="shared" si="19"/>
        <v/>
      </c>
      <c r="AF88" s="22" t="str">
        <f t="shared" si="17"/>
        <v/>
      </c>
      <c r="AH88" s="22" t="str">
        <f>IF($AJ88="", "", COUNTIF($AJ$11:$AJ$1010, "&lt;"&amp;$AJ88)+1+COUNTIF($AJ$11:$AJ88, $AJ88)-1)</f>
        <v/>
      </c>
      <c r="AJ88" s="22" t="str">
        <f t="shared" si="20"/>
        <v/>
      </c>
      <c r="AL88" s="43" t="str">
        <f t="shared" si="21"/>
        <v/>
      </c>
      <c r="AN88" s="6" t="str">
        <f t="shared" si="22"/>
        <v/>
      </c>
      <c r="AO88" s="7" t="str">
        <f t="shared" si="23"/>
        <v/>
      </c>
      <c r="AP88" s="6" t="str">
        <f t="shared" si="24"/>
        <v/>
      </c>
      <c r="AQ88" s="7" t="str">
        <f t="shared" ca="1" si="25"/>
        <v/>
      </c>
      <c r="AS88" s="22" t="str">
        <f t="shared" si="26"/>
        <v/>
      </c>
      <c r="AT88" s="32" t="str">
        <f t="shared" si="27"/>
        <v/>
      </c>
      <c r="AU88" s="43" t="str">
        <f t="shared" si="28"/>
        <v/>
      </c>
      <c r="AW88" s="22" t="str">
        <f t="shared" si="29"/>
        <v/>
      </c>
    </row>
    <row r="89" spans="1:49" x14ac:dyDescent="0.25">
      <c r="A89" s="28"/>
      <c r="B89" s="79"/>
      <c r="C89" s="80"/>
      <c r="D89" s="81"/>
      <c r="E89" s="82"/>
      <c r="F89" s="82"/>
      <c r="G89" s="83"/>
      <c r="H89" s="79"/>
      <c r="I89" s="81"/>
      <c r="J89" s="81"/>
      <c r="K89" s="81"/>
      <c r="L89" s="81"/>
      <c r="M89" s="81"/>
      <c r="N89" s="81"/>
      <c r="O89" s="81"/>
      <c r="P89" s="81"/>
      <c r="Q89" s="84"/>
      <c r="R89" s="85"/>
      <c r="S89" s="28"/>
      <c r="X89" s="22" t="str">
        <f t="shared" si="15"/>
        <v/>
      </c>
      <c r="Y89" s="32" t="str">
        <f t="shared" si="16"/>
        <v/>
      </c>
      <c r="AA89" s="22" t="str">
        <f>IF($D89="", "", IFERROR(INDEX('Intro &amp; Setup'!$BQ$33:$BQ$37, MATCH($D89, 'Intro &amp; Setup'!$AP$33:$AP$37, 0)), ""))</f>
        <v/>
      </c>
      <c r="AB89" s="22" t="str">
        <f>IF(AND($D89="", $F89=""), "", IF($R89=$U$3, "", IF($AB$8='Intro &amp; Setup'!$BQ$19, VALUE(_xlfn.CONCAT(TEXT($F89, "0"), ".", $AA89)), IF($AB$8='Intro &amp; Setup'!$BQ$18, VALUE(_xlfn.CONCAT($AA89, ".", TEXT($F89, "0")))))))</f>
        <v/>
      </c>
      <c r="AD89" s="22" t="str">
        <f t="shared" si="18"/>
        <v/>
      </c>
      <c r="AE89" s="7" t="str">
        <f t="shared" si="19"/>
        <v/>
      </c>
      <c r="AF89" s="22" t="str">
        <f t="shared" si="17"/>
        <v/>
      </c>
      <c r="AH89" s="22" t="str">
        <f>IF($AJ89="", "", COUNTIF($AJ$11:$AJ$1010, "&lt;"&amp;$AJ89)+1+COUNTIF($AJ$11:$AJ89, $AJ89)-1)</f>
        <v/>
      </c>
      <c r="AJ89" s="22" t="str">
        <f t="shared" si="20"/>
        <v/>
      </c>
      <c r="AL89" s="43" t="str">
        <f t="shared" si="21"/>
        <v/>
      </c>
      <c r="AN89" s="6" t="str">
        <f t="shared" si="22"/>
        <v/>
      </c>
      <c r="AO89" s="7" t="str">
        <f t="shared" si="23"/>
        <v/>
      </c>
      <c r="AP89" s="6" t="str">
        <f t="shared" si="24"/>
        <v/>
      </c>
      <c r="AQ89" s="7" t="str">
        <f t="shared" ca="1" si="25"/>
        <v/>
      </c>
      <c r="AS89" s="22" t="str">
        <f t="shared" si="26"/>
        <v/>
      </c>
      <c r="AT89" s="32" t="str">
        <f t="shared" si="27"/>
        <v/>
      </c>
      <c r="AU89" s="43" t="str">
        <f t="shared" si="28"/>
        <v/>
      </c>
      <c r="AW89" s="22" t="str">
        <f t="shared" si="29"/>
        <v/>
      </c>
    </row>
    <row r="90" spans="1:49" x14ac:dyDescent="0.25">
      <c r="A90" s="28"/>
      <c r="B90" s="79"/>
      <c r="C90" s="80"/>
      <c r="D90" s="81"/>
      <c r="E90" s="82"/>
      <c r="F90" s="82"/>
      <c r="G90" s="83"/>
      <c r="H90" s="79"/>
      <c r="I90" s="81"/>
      <c r="J90" s="81"/>
      <c r="K90" s="81"/>
      <c r="L90" s="81"/>
      <c r="M90" s="81"/>
      <c r="N90" s="81"/>
      <c r="O90" s="81"/>
      <c r="P90" s="81"/>
      <c r="Q90" s="84"/>
      <c r="R90" s="85"/>
      <c r="S90" s="28"/>
      <c r="X90" s="22" t="str">
        <f t="shared" si="15"/>
        <v/>
      </c>
      <c r="Y90" s="32" t="str">
        <f t="shared" si="16"/>
        <v/>
      </c>
      <c r="AA90" s="22" t="str">
        <f>IF($D90="", "", IFERROR(INDEX('Intro &amp; Setup'!$BQ$33:$BQ$37, MATCH($D90, 'Intro &amp; Setup'!$AP$33:$AP$37, 0)), ""))</f>
        <v/>
      </c>
      <c r="AB90" s="22" t="str">
        <f>IF(AND($D90="", $F90=""), "", IF($R90=$U$3, "", IF($AB$8='Intro &amp; Setup'!$BQ$19, VALUE(_xlfn.CONCAT(TEXT($F90, "0"), ".", $AA90)), IF($AB$8='Intro &amp; Setup'!$BQ$18, VALUE(_xlfn.CONCAT($AA90, ".", TEXT($F90, "0")))))))</f>
        <v/>
      </c>
      <c r="AD90" s="22" t="str">
        <f t="shared" si="18"/>
        <v/>
      </c>
      <c r="AE90" s="7" t="str">
        <f t="shared" si="19"/>
        <v/>
      </c>
      <c r="AF90" s="22" t="str">
        <f t="shared" si="17"/>
        <v/>
      </c>
      <c r="AH90" s="22" t="str">
        <f>IF($AJ90="", "", COUNTIF($AJ$11:$AJ$1010, "&lt;"&amp;$AJ90)+1+COUNTIF($AJ$11:$AJ90, $AJ90)-1)</f>
        <v/>
      </c>
      <c r="AJ90" s="22" t="str">
        <f t="shared" si="20"/>
        <v/>
      </c>
      <c r="AL90" s="43" t="str">
        <f t="shared" si="21"/>
        <v/>
      </c>
      <c r="AN90" s="6" t="str">
        <f t="shared" si="22"/>
        <v/>
      </c>
      <c r="AO90" s="7" t="str">
        <f t="shared" si="23"/>
        <v/>
      </c>
      <c r="AP90" s="6" t="str">
        <f t="shared" si="24"/>
        <v/>
      </c>
      <c r="AQ90" s="7" t="str">
        <f t="shared" ca="1" si="25"/>
        <v/>
      </c>
      <c r="AS90" s="22" t="str">
        <f t="shared" si="26"/>
        <v/>
      </c>
      <c r="AT90" s="32" t="str">
        <f t="shared" si="27"/>
        <v/>
      </c>
      <c r="AU90" s="43" t="str">
        <f t="shared" si="28"/>
        <v/>
      </c>
      <c r="AW90" s="22" t="str">
        <f t="shared" si="29"/>
        <v/>
      </c>
    </row>
    <row r="91" spans="1:49" x14ac:dyDescent="0.25">
      <c r="A91" s="28"/>
      <c r="B91" s="79"/>
      <c r="C91" s="80"/>
      <c r="D91" s="81"/>
      <c r="E91" s="82"/>
      <c r="F91" s="82"/>
      <c r="G91" s="83"/>
      <c r="H91" s="79"/>
      <c r="I91" s="81"/>
      <c r="J91" s="81"/>
      <c r="K91" s="81"/>
      <c r="L91" s="81"/>
      <c r="M91" s="81"/>
      <c r="N91" s="81"/>
      <c r="O91" s="81"/>
      <c r="P91" s="81"/>
      <c r="Q91" s="84"/>
      <c r="R91" s="85"/>
      <c r="S91" s="28"/>
      <c r="X91" s="22" t="str">
        <f t="shared" si="15"/>
        <v/>
      </c>
      <c r="Y91" s="32" t="str">
        <f t="shared" si="16"/>
        <v/>
      </c>
      <c r="AA91" s="22" t="str">
        <f>IF($D91="", "", IFERROR(INDEX('Intro &amp; Setup'!$BQ$33:$BQ$37, MATCH($D91, 'Intro &amp; Setup'!$AP$33:$AP$37, 0)), ""))</f>
        <v/>
      </c>
      <c r="AB91" s="22" t="str">
        <f>IF(AND($D91="", $F91=""), "", IF($R91=$U$3, "", IF($AB$8='Intro &amp; Setup'!$BQ$19, VALUE(_xlfn.CONCAT(TEXT($F91, "0"), ".", $AA91)), IF($AB$8='Intro &amp; Setup'!$BQ$18, VALUE(_xlfn.CONCAT($AA91, ".", TEXT($F91, "0")))))))</f>
        <v/>
      </c>
      <c r="AD91" s="22" t="str">
        <f t="shared" si="18"/>
        <v/>
      </c>
      <c r="AE91" s="7" t="str">
        <f t="shared" si="19"/>
        <v/>
      </c>
      <c r="AF91" s="22" t="str">
        <f t="shared" si="17"/>
        <v/>
      </c>
      <c r="AH91" s="22" t="str">
        <f>IF($AJ91="", "", COUNTIF($AJ$11:$AJ$1010, "&lt;"&amp;$AJ91)+1+COUNTIF($AJ$11:$AJ91, $AJ91)-1)</f>
        <v/>
      </c>
      <c r="AJ91" s="22" t="str">
        <f t="shared" si="20"/>
        <v/>
      </c>
      <c r="AL91" s="43" t="str">
        <f t="shared" si="21"/>
        <v/>
      </c>
      <c r="AN91" s="6" t="str">
        <f t="shared" si="22"/>
        <v/>
      </c>
      <c r="AO91" s="7" t="str">
        <f t="shared" si="23"/>
        <v/>
      </c>
      <c r="AP91" s="6" t="str">
        <f t="shared" si="24"/>
        <v/>
      </c>
      <c r="AQ91" s="7" t="str">
        <f t="shared" ca="1" si="25"/>
        <v/>
      </c>
      <c r="AS91" s="22" t="str">
        <f t="shared" si="26"/>
        <v/>
      </c>
      <c r="AT91" s="32" t="str">
        <f t="shared" si="27"/>
        <v/>
      </c>
      <c r="AU91" s="43" t="str">
        <f t="shared" si="28"/>
        <v/>
      </c>
      <c r="AW91" s="22" t="str">
        <f t="shared" si="29"/>
        <v/>
      </c>
    </row>
    <row r="92" spans="1:49" x14ac:dyDescent="0.25">
      <c r="A92" s="28"/>
      <c r="B92" s="79"/>
      <c r="C92" s="80"/>
      <c r="D92" s="81"/>
      <c r="E92" s="82"/>
      <c r="F92" s="82"/>
      <c r="G92" s="83"/>
      <c r="H92" s="79"/>
      <c r="I92" s="81"/>
      <c r="J92" s="81"/>
      <c r="K92" s="81"/>
      <c r="L92" s="81"/>
      <c r="M92" s="81"/>
      <c r="N92" s="81"/>
      <c r="O92" s="81"/>
      <c r="P92" s="81"/>
      <c r="Q92" s="84"/>
      <c r="R92" s="85"/>
      <c r="S92" s="28"/>
      <c r="X92" s="22" t="str">
        <f t="shared" si="15"/>
        <v/>
      </c>
      <c r="Y92" s="32" t="str">
        <f t="shared" si="16"/>
        <v/>
      </c>
      <c r="AA92" s="22" t="str">
        <f>IF($D92="", "", IFERROR(INDEX('Intro &amp; Setup'!$BQ$33:$BQ$37, MATCH($D92, 'Intro &amp; Setup'!$AP$33:$AP$37, 0)), ""))</f>
        <v/>
      </c>
      <c r="AB92" s="22" t="str">
        <f>IF(AND($D92="", $F92=""), "", IF($R92=$U$3, "", IF($AB$8='Intro &amp; Setup'!$BQ$19, VALUE(_xlfn.CONCAT(TEXT($F92, "0"), ".", $AA92)), IF($AB$8='Intro &amp; Setup'!$BQ$18, VALUE(_xlfn.CONCAT($AA92, ".", TEXT($F92, "0")))))))</f>
        <v/>
      </c>
      <c r="AD92" s="22" t="str">
        <f t="shared" si="18"/>
        <v/>
      </c>
      <c r="AE92" s="7" t="str">
        <f t="shared" si="19"/>
        <v/>
      </c>
      <c r="AF92" s="22" t="str">
        <f t="shared" si="17"/>
        <v/>
      </c>
      <c r="AH92" s="22" t="str">
        <f>IF($AJ92="", "", COUNTIF($AJ$11:$AJ$1010, "&lt;"&amp;$AJ92)+1+COUNTIF($AJ$11:$AJ92, $AJ92)-1)</f>
        <v/>
      </c>
      <c r="AJ92" s="22" t="str">
        <f t="shared" si="20"/>
        <v/>
      </c>
      <c r="AL92" s="43" t="str">
        <f t="shared" si="21"/>
        <v/>
      </c>
      <c r="AN92" s="6" t="str">
        <f t="shared" si="22"/>
        <v/>
      </c>
      <c r="AO92" s="7" t="str">
        <f t="shared" si="23"/>
        <v/>
      </c>
      <c r="AP92" s="6" t="str">
        <f t="shared" si="24"/>
        <v/>
      </c>
      <c r="AQ92" s="7" t="str">
        <f t="shared" ca="1" si="25"/>
        <v/>
      </c>
      <c r="AS92" s="22" t="str">
        <f t="shared" si="26"/>
        <v/>
      </c>
      <c r="AT92" s="32" t="str">
        <f t="shared" si="27"/>
        <v/>
      </c>
      <c r="AU92" s="43" t="str">
        <f t="shared" si="28"/>
        <v/>
      </c>
      <c r="AW92" s="22" t="str">
        <f t="shared" si="29"/>
        <v/>
      </c>
    </row>
    <row r="93" spans="1:49" x14ac:dyDescent="0.25">
      <c r="A93" s="28"/>
      <c r="B93" s="79"/>
      <c r="C93" s="80"/>
      <c r="D93" s="81"/>
      <c r="E93" s="82"/>
      <c r="F93" s="82"/>
      <c r="G93" s="83"/>
      <c r="H93" s="79"/>
      <c r="I93" s="81"/>
      <c r="J93" s="81"/>
      <c r="K93" s="81"/>
      <c r="L93" s="81"/>
      <c r="M93" s="81"/>
      <c r="N93" s="81"/>
      <c r="O93" s="81"/>
      <c r="P93" s="81"/>
      <c r="Q93" s="84"/>
      <c r="R93" s="85"/>
      <c r="S93" s="28"/>
      <c r="X93" s="22" t="str">
        <f t="shared" si="15"/>
        <v/>
      </c>
      <c r="Y93" s="32" t="str">
        <f t="shared" si="16"/>
        <v/>
      </c>
      <c r="AA93" s="22" t="str">
        <f>IF($D93="", "", IFERROR(INDEX('Intro &amp; Setup'!$BQ$33:$BQ$37, MATCH($D93, 'Intro &amp; Setup'!$AP$33:$AP$37, 0)), ""))</f>
        <v/>
      </c>
      <c r="AB93" s="22" t="str">
        <f>IF(AND($D93="", $F93=""), "", IF($R93=$U$3, "", IF($AB$8='Intro &amp; Setup'!$BQ$19, VALUE(_xlfn.CONCAT(TEXT($F93, "0"), ".", $AA93)), IF($AB$8='Intro &amp; Setup'!$BQ$18, VALUE(_xlfn.CONCAT($AA93, ".", TEXT($F93, "0")))))))</f>
        <v/>
      </c>
      <c r="AD93" s="22" t="str">
        <f t="shared" si="18"/>
        <v/>
      </c>
      <c r="AE93" s="7" t="str">
        <f t="shared" si="19"/>
        <v/>
      </c>
      <c r="AF93" s="22" t="str">
        <f t="shared" si="17"/>
        <v/>
      </c>
      <c r="AH93" s="22" t="str">
        <f>IF($AJ93="", "", COUNTIF($AJ$11:$AJ$1010, "&lt;"&amp;$AJ93)+1+COUNTIF($AJ$11:$AJ93, $AJ93)-1)</f>
        <v/>
      </c>
      <c r="AJ93" s="22" t="str">
        <f t="shared" si="20"/>
        <v/>
      </c>
      <c r="AL93" s="43" t="str">
        <f t="shared" si="21"/>
        <v/>
      </c>
      <c r="AN93" s="6" t="str">
        <f t="shared" si="22"/>
        <v/>
      </c>
      <c r="AO93" s="7" t="str">
        <f t="shared" si="23"/>
        <v/>
      </c>
      <c r="AP93" s="6" t="str">
        <f t="shared" si="24"/>
        <v/>
      </c>
      <c r="AQ93" s="7" t="str">
        <f t="shared" ca="1" si="25"/>
        <v/>
      </c>
      <c r="AS93" s="22" t="str">
        <f t="shared" si="26"/>
        <v/>
      </c>
      <c r="AT93" s="32" t="str">
        <f t="shared" si="27"/>
        <v/>
      </c>
      <c r="AU93" s="43" t="str">
        <f t="shared" si="28"/>
        <v/>
      </c>
      <c r="AW93" s="22" t="str">
        <f t="shared" si="29"/>
        <v/>
      </c>
    </row>
    <row r="94" spans="1:49" x14ac:dyDescent="0.25">
      <c r="A94" s="28"/>
      <c r="B94" s="79"/>
      <c r="C94" s="80"/>
      <c r="D94" s="81"/>
      <c r="E94" s="82"/>
      <c r="F94" s="82"/>
      <c r="G94" s="83"/>
      <c r="H94" s="79"/>
      <c r="I94" s="81"/>
      <c r="J94" s="81"/>
      <c r="K94" s="81"/>
      <c r="L94" s="81"/>
      <c r="M94" s="81"/>
      <c r="N94" s="81"/>
      <c r="O94" s="81"/>
      <c r="P94" s="81"/>
      <c r="Q94" s="84"/>
      <c r="R94" s="85"/>
      <c r="S94" s="28"/>
      <c r="X94" s="22" t="str">
        <f t="shared" si="15"/>
        <v/>
      </c>
      <c r="Y94" s="32" t="str">
        <f t="shared" si="16"/>
        <v/>
      </c>
      <c r="AA94" s="22" t="str">
        <f>IF($D94="", "", IFERROR(INDEX('Intro &amp; Setup'!$BQ$33:$BQ$37, MATCH($D94, 'Intro &amp; Setup'!$AP$33:$AP$37, 0)), ""))</f>
        <v/>
      </c>
      <c r="AB94" s="22" t="str">
        <f>IF(AND($D94="", $F94=""), "", IF($R94=$U$3, "", IF($AB$8='Intro &amp; Setup'!$BQ$19, VALUE(_xlfn.CONCAT(TEXT($F94, "0"), ".", $AA94)), IF($AB$8='Intro &amp; Setup'!$BQ$18, VALUE(_xlfn.CONCAT($AA94, ".", TEXT($F94, "0")))))))</f>
        <v/>
      </c>
      <c r="AD94" s="22" t="str">
        <f t="shared" si="18"/>
        <v/>
      </c>
      <c r="AE94" s="7" t="str">
        <f t="shared" si="19"/>
        <v/>
      </c>
      <c r="AF94" s="22" t="str">
        <f t="shared" si="17"/>
        <v/>
      </c>
      <c r="AH94" s="22" t="str">
        <f>IF($AJ94="", "", COUNTIF($AJ$11:$AJ$1010, "&lt;"&amp;$AJ94)+1+COUNTIF($AJ$11:$AJ94, $AJ94)-1)</f>
        <v/>
      </c>
      <c r="AJ94" s="22" t="str">
        <f t="shared" si="20"/>
        <v/>
      </c>
      <c r="AL94" s="43" t="str">
        <f t="shared" si="21"/>
        <v/>
      </c>
      <c r="AN94" s="6" t="str">
        <f t="shared" si="22"/>
        <v/>
      </c>
      <c r="AO94" s="7" t="str">
        <f t="shared" si="23"/>
        <v/>
      </c>
      <c r="AP94" s="6" t="str">
        <f t="shared" si="24"/>
        <v/>
      </c>
      <c r="AQ94" s="7" t="str">
        <f t="shared" ca="1" si="25"/>
        <v/>
      </c>
      <c r="AS94" s="22" t="str">
        <f t="shared" si="26"/>
        <v/>
      </c>
      <c r="AT94" s="32" t="str">
        <f t="shared" si="27"/>
        <v/>
      </c>
      <c r="AU94" s="43" t="str">
        <f t="shared" si="28"/>
        <v/>
      </c>
      <c r="AW94" s="22" t="str">
        <f t="shared" si="29"/>
        <v/>
      </c>
    </row>
    <row r="95" spans="1:49" x14ac:dyDescent="0.25">
      <c r="A95" s="28"/>
      <c r="B95" s="79"/>
      <c r="C95" s="80"/>
      <c r="D95" s="81"/>
      <c r="E95" s="82"/>
      <c r="F95" s="82"/>
      <c r="G95" s="83"/>
      <c r="H95" s="79"/>
      <c r="I95" s="81"/>
      <c r="J95" s="81"/>
      <c r="K95" s="81"/>
      <c r="L95" s="81"/>
      <c r="M95" s="81"/>
      <c r="N95" s="81"/>
      <c r="O95" s="81"/>
      <c r="P95" s="81"/>
      <c r="Q95" s="84"/>
      <c r="R95" s="85"/>
      <c r="S95" s="28"/>
      <c r="X95" s="22" t="str">
        <f t="shared" si="15"/>
        <v/>
      </c>
      <c r="Y95" s="32" t="str">
        <f t="shared" si="16"/>
        <v/>
      </c>
      <c r="AA95" s="22" t="str">
        <f>IF($D95="", "", IFERROR(INDEX('Intro &amp; Setup'!$BQ$33:$BQ$37, MATCH($D95, 'Intro &amp; Setup'!$AP$33:$AP$37, 0)), ""))</f>
        <v/>
      </c>
      <c r="AB95" s="22" t="str">
        <f>IF(AND($D95="", $F95=""), "", IF($R95=$U$3, "", IF($AB$8='Intro &amp; Setup'!$BQ$19, VALUE(_xlfn.CONCAT(TEXT($F95, "0"), ".", $AA95)), IF($AB$8='Intro &amp; Setup'!$BQ$18, VALUE(_xlfn.CONCAT($AA95, ".", TEXT($F95, "0")))))))</f>
        <v/>
      </c>
      <c r="AD95" s="22" t="str">
        <f t="shared" si="18"/>
        <v/>
      </c>
      <c r="AE95" s="7" t="str">
        <f t="shared" si="19"/>
        <v/>
      </c>
      <c r="AF95" s="22" t="str">
        <f t="shared" si="17"/>
        <v/>
      </c>
      <c r="AH95" s="22" t="str">
        <f>IF($AJ95="", "", COUNTIF($AJ$11:$AJ$1010, "&lt;"&amp;$AJ95)+1+COUNTIF($AJ$11:$AJ95, $AJ95)-1)</f>
        <v/>
      </c>
      <c r="AJ95" s="22" t="str">
        <f t="shared" si="20"/>
        <v/>
      </c>
      <c r="AL95" s="43" t="str">
        <f t="shared" si="21"/>
        <v/>
      </c>
      <c r="AN95" s="6" t="str">
        <f t="shared" si="22"/>
        <v/>
      </c>
      <c r="AO95" s="7" t="str">
        <f t="shared" si="23"/>
        <v/>
      </c>
      <c r="AP95" s="6" t="str">
        <f t="shared" si="24"/>
        <v/>
      </c>
      <c r="AQ95" s="7" t="str">
        <f t="shared" ca="1" si="25"/>
        <v/>
      </c>
      <c r="AS95" s="22" t="str">
        <f t="shared" si="26"/>
        <v/>
      </c>
      <c r="AT95" s="32" t="str">
        <f t="shared" si="27"/>
        <v/>
      </c>
      <c r="AU95" s="43" t="str">
        <f t="shared" si="28"/>
        <v/>
      </c>
      <c r="AW95" s="22" t="str">
        <f t="shared" si="29"/>
        <v/>
      </c>
    </row>
    <row r="96" spans="1:49" x14ac:dyDescent="0.25">
      <c r="A96" s="28"/>
      <c r="B96" s="79"/>
      <c r="C96" s="80"/>
      <c r="D96" s="81"/>
      <c r="E96" s="82"/>
      <c r="F96" s="82"/>
      <c r="G96" s="83"/>
      <c r="H96" s="79"/>
      <c r="I96" s="81"/>
      <c r="J96" s="81"/>
      <c r="K96" s="81"/>
      <c r="L96" s="81"/>
      <c r="M96" s="81"/>
      <c r="N96" s="81"/>
      <c r="O96" s="81"/>
      <c r="P96" s="81"/>
      <c r="Q96" s="84"/>
      <c r="R96" s="85"/>
      <c r="S96" s="28"/>
      <c r="X96" s="22" t="str">
        <f t="shared" si="15"/>
        <v/>
      </c>
      <c r="Y96" s="32" t="str">
        <f t="shared" si="16"/>
        <v/>
      </c>
      <c r="AA96" s="22" t="str">
        <f>IF($D96="", "", IFERROR(INDEX('Intro &amp; Setup'!$BQ$33:$BQ$37, MATCH($D96, 'Intro &amp; Setup'!$AP$33:$AP$37, 0)), ""))</f>
        <v/>
      </c>
      <c r="AB96" s="22" t="str">
        <f>IF(AND($D96="", $F96=""), "", IF($R96=$U$3, "", IF($AB$8='Intro &amp; Setup'!$BQ$19, VALUE(_xlfn.CONCAT(TEXT($F96, "0"), ".", $AA96)), IF($AB$8='Intro &amp; Setup'!$BQ$18, VALUE(_xlfn.CONCAT($AA96, ".", TEXT($F96, "0")))))))</f>
        <v/>
      </c>
      <c r="AD96" s="22" t="str">
        <f t="shared" si="18"/>
        <v/>
      </c>
      <c r="AE96" s="7" t="str">
        <f t="shared" si="19"/>
        <v/>
      </c>
      <c r="AF96" s="22" t="str">
        <f t="shared" si="17"/>
        <v/>
      </c>
      <c r="AH96" s="22" t="str">
        <f>IF($AJ96="", "", COUNTIF($AJ$11:$AJ$1010, "&lt;"&amp;$AJ96)+1+COUNTIF($AJ$11:$AJ96, $AJ96)-1)</f>
        <v/>
      </c>
      <c r="AJ96" s="22" t="str">
        <f t="shared" si="20"/>
        <v/>
      </c>
      <c r="AL96" s="43" t="str">
        <f t="shared" si="21"/>
        <v/>
      </c>
      <c r="AN96" s="6" t="str">
        <f t="shared" si="22"/>
        <v/>
      </c>
      <c r="AO96" s="7" t="str">
        <f t="shared" si="23"/>
        <v/>
      </c>
      <c r="AP96" s="6" t="str">
        <f t="shared" si="24"/>
        <v/>
      </c>
      <c r="AQ96" s="7" t="str">
        <f t="shared" ca="1" si="25"/>
        <v/>
      </c>
      <c r="AS96" s="22" t="str">
        <f t="shared" si="26"/>
        <v/>
      </c>
      <c r="AT96" s="32" t="str">
        <f t="shared" si="27"/>
        <v/>
      </c>
      <c r="AU96" s="43" t="str">
        <f t="shared" si="28"/>
        <v/>
      </c>
      <c r="AW96" s="22" t="str">
        <f t="shared" si="29"/>
        <v/>
      </c>
    </row>
    <row r="97" spans="1:49" x14ac:dyDescent="0.25">
      <c r="A97" s="28"/>
      <c r="B97" s="79"/>
      <c r="C97" s="80"/>
      <c r="D97" s="81"/>
      <c r="E97" s="82"/>
      <c r="F97" s="82"/>
      <c r="G97" s="83"/>
      <c r="H97" s="79"/>
      <c r="I97" s="81"/>
      <c r="J97" s="81"/>
      <c r="K97" s="81"/>
      <c r="L97" s="81"/>
      <c r="M97" s="81"/>
      <c r="N97" s="81"/>
      <c r="O97" s="81"/>
      <c r="P97" s="81"/>
      <c r="Q97" s="84"/>
      <c r="R97" s="85"/>
      <c r="S97" s="28"/>
      <c r="X97" s="22" t="str">
        <f t="shared" si="15"/>
        <v/>
      </c>
      <c r="Y97" s="32" t="str">
        <f t="shared" si="16"/>
        <v/>
      </c>
      <c r="AA97" s="22" t="str">
        <f>IF($D97="", "", IFERROR(INDEX('Intro &amp; Setup'!$BQ$33:$BQ$37, MATCH($D97, 'Intro &amp; Setup'!$AP$33:$AP$37, 0)), ""))</f>
        <v/>
      </c>
      <c r="AB97" s="22" t="str">
        <f>IF(AND($D97="", $F97=""), "", IF($R97=$U$3, "", IF($AB$8='Intro &amp; Setup'!$BQ$19, VALUE(_xlfn.CONCAT(TEXT($F97, "0"), ".", $AA97)), IF($AB$8='Intro &amp; Setup'!$BQ$18, VALUE(_xlfn.CONCAT($AA97, ".", TEXT($F97, "0")))))))</f>
        <v/>
      </c>
      <c r="AD97" s="22" t="str">
        <f t="shared" si="18"/>
        <v/>
      </c>
      <c r="AE97" s="7" t="str">
        <f t="shared" si="19"/>
        <v/>
      </c>
      <c r="AF97" s="22" t="str">
        <f t="shared" si="17"/>
        <v/>
      </c>
      <c r="AH97" s="22" t="str">
        <f>IF($AJ97="", "", COUNTIF($AJ$11:$AJ$1010, "&lt;"&amp;$AJ97)+1+COUNTIF($AJ$11:$AJ97, $AJ97)-1)</f>
        <v/>
      </c>
      <c r="AJ97" s="22" t="str">
        <f t="shared" si="20"/>
        <v/>
      </c>
      <c r="AL97" s="43" t="str">
        <f t="shared" si="21"/>
        <v/>
      </c>
      <c r="AN97" s="6" t="str">
        <f t="shared" si="22"/>
        <v/>
      </c>
      <c r="AO97" s="7" t="str">
        <f t="shared" si="23"/>
        <v/>
      </c>
      <c r="AP97" s="6" t="str">
        <f t="shared" si="24"/>
        <v/>
      </c>
      <c r="AQ97" s="7" t="str">
        <f t="shared" ca="1" si="25"/>
        <v/>
      </c>
      <c r="AS97" s="22" t="str">
        <f t="shared" si="26"/>
        <v/>
      </c>
      <c r="AT97" s="32" t="str">
        <f t="shared" si="27"/>
        <v/>
      </c>
      <c r="AU97" s="43" t="str">
        <f t="shared" si="28"/>
        <v/>
      </c>
      <c r="AW97" s="22" t="str">
        <f t="shared" si="29"/>
        <v/>
      </c>
    </row>
    <row r="98" spans="1:49" x14ac:dyDescent="0.25">
      <c r="A98" s="28"/>
      <c r="B98" s="79"/>
      <c r="C98" s="80"/>
      <c r="D98" s="81"/>
      <c r="E98" s="82"/>
      <c r="F98" s="82"/>
      <c r="G98" s="83"/>
      <c r="H98" s="79"/>
      <c r="I98" s="81"/>
      <c r="J98" s="81"/>
      <c r="K98" s="81"/>
      <c r="L98" s="81"/>
      <c r="M98" s="81"/>
      <c r="N98" s="81"/>
      <c r="O98" s="81"/>
      <c r="P98" s="81"/>
      <c r="Q98" s="84"/>
      <c r="R98" s="85"/>
      <c r="S98" s="28"/>
      <c r="X98" s="22" t="str">
        <f t="shared" si="15"/>
        <v/>
      </c>
      <c r="Y98" s="32" t="str">
        <f t="shared" si="16"/>
        <v/>
      </c>
      <c r="AA98" s="22" t="str">
        <f>IF($D98="", "", IFERROR(INDEX('Intro &amp; Setup'!$BQ$33:$BQ$37, MATCH($D98, 'Intro &amp; Setup'!$AP$33:$AP$37, 0)), ""))</f>
        <v/>
      </c>
      <c r="AB98" s="22" t="str">
        <f>IF(AND($D98="", $F98=""), "", IF($R98=$U$3, "", IF($AB$8='Intro &amp; Setup'!$BQ$19, VALUE(_xlfn.CONCAT(TEXT($F98, "0"), ".", $AA98)), IF($AB$8='Intro &amp; Setup'!$BQ$18, VALUE(_xlfn.CONCAT($AA98, ".", TEXT($F98, "0")))))))</f>
        <v/>
      </c>
      <c r="AD98" s="22" t="str">
        <f t="shared" si="18"/>
        <v/>
      </c>
      <c r="AE98" s="7" t="str">
        <f t="shared" si="19"/>
        <v/>
      </c>
      <c r="AF98" s="22" t="str">
        <f t="shared" si="17"/>
        <v/>
      </c>
      <c r="AH98" s="22" t="str">
        <f>IF($AJ98="", "", COUNTIF($AJ$11:$AJ$1010, "&lt;"&amp;$AJ98)+1+COUNTIF($AJ$11:$AJ98, $AJ98)-1)</f>
        <v/>
      </c>
      <c r="AJ98" s="22" t="str">
        <f t="shared" si="20"/>
        <v/>
      </c>
      <c r="AL98" s="43" t="str">
        <f t="shared" si="21"/>
        <v/>
      </c>
      <c r="AN98" s="6" t="str">
        <f t="shared" si="22"/>
        <v/>
      </c>
      <c r="AO98" s="7" t="str">
        <f t="shared" si="23"/>
        <v/>
      </c>
      <c r="AP98" s="6" t="str">
        <f t="shared" si="24"/>
        <v/>
      </c>
      <c r="AQ98" s="7" t="str">
        <f t="shared" ca="1" si="25"/>
        <v/>
      </c>
      <c r="AS98" s="22" t="str">
        <f t="shared" si="26"/>
        <v/>
      </c>
      <c r="AT98" s="32" t="str">
        <f t="shared" si="27"/>
        <v/>
      </c>
      <c r="AU98" s="43" t="str">
        <f t="shared" si="28"/>
        <v/>
      </c>
      <c r="AW98" s="22" t="str">
        <f t="shared" si="29"/>
        <v/>
      </c>
    </row>
    <row r="99" spans="1:49" x14ac:dyDescent="0.25">
      <c r="A99" s="28"/>
      <c r="B99" s="79"/>
      <c r="C99" s="80"/>
      <c r="D99" s="81"/>
      <c r="E99" s="82"/>
      <c r="F99" s="82"/>
      <c r="G99" s="83"/>
      <c r="H99" s="79"/>
      <c r="I99" s="81"/>
      <c r="J99" s="81"/>
      <c r="K99" s="81"/>
      <c r="L99" s="81"/>
      <c r="M99" s="81"/>
      <c r="N99" s="81"/>
      <c r="O99" s="81"/>
      <c r="P99" s="81"/>
      <c r="Q99" s="84"/>
      <c r="R99" s="85"/>
      <c r="S99" s="28"/>
      <c r="X99" s="22" t="str">
        <f t="shared" si="15"/>
        <v/>
      </c>
      <c r="Y99" s="32" t="str">
        <f t="shared" si="16"/>
        <v/>
      </c>
      <c r="AA99" s="22" t="str">
        <f>IF($D99="", "", IFERROR(INDEX('Intro &amp; Setup'!$BQ$33:$BQ$37, MATCH($D99, 'Intro &amp; Setup'!$AP$33:$AP$37, 0)), ""))</f>
        <v/>
      </c>
      <c r="AB99" s="22" t="str">
        <f>IF(AND($D99="", $F99=""), "", IF($R99=$U$3, "", IF($AB$8='Intro &amp; Setup'!$BQ$19, VALUE(_xlfn.CONCAT(TEXT($F99, "0"), ".", $AA99)), IF($AB$8='Intro &amp; Setup'!$BQ$18, VALUE(_xlfn.CONCAT($AA99, ".", TEXT($F99, "0")))))))</f>
        <v/>
      </c>
      <c r="AD99" s="22" t="str">
        <f t="shared" si="18"/>
        <v/>
      </c>
      <c r="AE99" s="7" t="str">
        <f t="shared" si="19"/>
        <v/>
      </c>
      <c r="AF99" s="22" t="str">
        <f t="shared" si="17"/>
        <v/>
      </c>
      <c r="AH99" s="22" t="str">
        <f>IF($AJ99="", "", COUNTIF($AJ$11:$AJ$1010, "&lt;"&amp;$AJ99)+1+COUNTIF($AJ$11:$AJ99, $AJ99)-1)</f>
        <v/>
      </c>
      <c r="AJ99" s="22" t="str">
        <f t="shared" si="20"/>
        <v/>
      </c>
      <c r="AL99" s="43" t="str">
        <f t="shared" si="21"/>
        <v/>
      </c>
      <c r="AN99" s="6" t="str">
        <f t="shared" si="22"/>
        <v/>
      </c>
      <c r="AO99" s="7" t="str">
        <f t="shared" si="23"/>
        <v/>
      </c>
      <c r="AP99" s="6" t="str">
        <f t="shared" si="24"/>
        <v/>
      </c>
      <c r="AQ99" s="7" t="str">
        <f t="shared" ca="1" si="25"/>
        <v/>
      </c>
      <c r="AS99" s="22" t="str">
        <f t="shared" si="26"/>
        <v/>
      </c>
      <c r="AT99" s="32" t="str">
        <f t="shared" si="27"/>
        <v/>
      </c>
      <c r="AU99" s="43" t="str">
        <f t="shared" si="28"/>
        <v/>
      </c>
      <c r="AW99" s="22" t="str">
        <f t="shared" si="29"/>
        <v/>
      </c>
    </row>
    <row r="100" spans="1:49" x14ac:dyDescent="0.25">
      <c r="A100" s="28"/>
      <c r="B100" s="79"/>
      <c r="C100" s="80"/>
      <c r="D100" s="81"/>
      <c r="E100" s="82"/>
      <c r="F100" s="82"/>
      <c r="G100" s="83"/>
      <c r="H100" s="79"/>
      <c r="I100" s="81"/>
      <c r="J100" s="81"/>
      <c r="K100" s="81"/>
      <c r="L100" s="81"/>
      <c r="M100" s="81"/>
      <c r="N100" s="81"/>
      <c r="O100" s="81"/>
      <c r="P100" s="81"/>
      <c r="Q100" s="84"/>
      <c r="R100" s="85"/>
      <c r="S100" s="28"/>
      <c r="X100" s="22" t="str">
        <f t="shared" si="15"/>
        <v/>
      </c>
      <c r="Y100" s="32" t="str">
        <f t="shared" si="16"/>
        <v/>
      </c>
      <c r="AA100" s="22" t="str">
        <f>IF($D100="", "", IFERROR(INDEX('Intro &amp; Setup'!$BQ$33:$BQ$37, MATCH($D100, 'Intro &amp; Setup'!$AP$33:$AP$37, 0)), ""))</f>
        <v/>
      </c>
      <c r="AB100" s="22" t="str">
        <f>IF(AND($D100="", $F100=""), "", IF($R100=$U$3, "", IF($AB$8='Intro &amp; Setup'!$BQ$19, VALUE(_xlfn.CONCAT(TEXT($F100, "0"), ".", $AA100)), IF($AB$8='Intro &amp; Setup'!$BQ$18, VALUE(_xlfn.CONCAT($AA100, ".", TEXT($F100, "0")))))))</f>
        <v/>
      </c>
      <c r="AD100" s="22" t="str">
        <f t="shared" si="18"/>
        <v/>
      </c>
      <c r="AE100" s="7" t="str">
        <f t="shared" si="19"/>
        <v/>
      </c>
      <c r="AF100" s="22" t="str">
        <f t="shared" si="17"/>
        <v/>
      </c>
      <c r="AH100" s="22" t="str">
        <f>IF($AJ100="", "", COUNTIF($AJ$11:$AJ$1010, "&lt;"&amp;$AJ100)+1+COUNTIF($AJ$11:$AJ100, $AJ100)-1)</f>
        <v/>
      </c>
      <c r="AJ100" s="22" t="str">
        <f t="shared" si="20"/>
        <v/>
      </c>
      <c r="AL100" s="43" t="str">
        <f t="shared" si="21"/>
        <v/>
      </c>
      <c r="AN100" s="6" t="str">
        <f t="shared" si="22"/>
        <v/>
      </c>
      <c r="AO100" s="7" t="str">
        <f t="shared" si="23"/>
        <v/>
      </c>
      <c r="AP100" s="6" t="str">
        <f t="shared" si="24"/>
        <v/>
      </c>
      <c r="AQ100" s="7" t="str">
        <f t="shared" ca="1" si="25"/>
        <v/>
      </c>
      <c r="AS100" s="22" t="str">
        <f t="shared" si="26"/>
        <v/>
      </c>
      <c r="AT100" s="32" t="str">
        <f t="shared" si="27"/>
        <v/>
      </c>
      <c r="AU100" s="43" t="str">
        <f t="shared" si="28"/>
        <v/>
      </c>
      <c r="AW100" s="22" t="str">
        <f t="shared" si="29"/>
        <v/>
      </c>
    </row>
    <row r="101" spans="1:49" x14ac:dyDescent="0.25">
      <c r="A101" s="28"/>
      <c r="B101" s="79"/>
      <c r="C101" s="80"/>
      <c r="D101" s="81"/>
      <c r="E101" s="82"/>
      <c r="F101" s="82"/>
      <c r="G101" s="83"/>
      <c r="H101" s="79"/>
      <c r="I101" s="81"/>
      <c r="J101" s="81"/>
      <c r="K101" s="81"/>
      <c r="L101" s="81"/>
      <c r="M101" s="81"/>
      <c r="N101" s="81"/>
      <c r="O101" s="81"/>
      <c r="P101" s="81"/>
      <c r="Q101" s="84"/>
      <c r="R101" s="85"/>
      <c r="S101" s="28"/>
      <c r="X101" s="22" t="str">
        <f t="shared" si="15"/>
        <v/>
      </c>
      <c r="Y101" s="32" t="str">
        <f t="shared" si="16"/>
        <v/>
      </c>
      <c r="AA101" s="22" t="str">
        <f>IF($D101="", "", IFERROR(INDEX('Intro &amp; Setup'!$BQ$33:$BQ$37, MATCH($D101, 'Intro &amp; Setup'!$AP$33:$AP$37, 0)), ""))</f>
        <v/>
      </c>
      <c r="AB101" s="22" t="str">
        <f>IF(AND($D101="", $F101=""), "", IF($R101=$U$3, "", IF($AB$8='Intro &amp; Setup'!$BQ$19, VALUE(_xlfn.CONCAT(TEXT($F101, "0"), ".", $AA101)), IF($AB$8='Intro &amp; Setup'!$BQ$18, VALUE(_xlfn.CONCAT($AA101, ".", TEXT($F101, "0")))))))</f>
        <v/>
      </c>
      <c r="AD101" s="22" t="str">
        <f t="shared" si="18"/>
        <v/>
      </c>
      <c r="AE101" s="7" t="str">
        <f t="shared" si="19"/>
        <v/>
      </c>
      <c r="AF101" s="22" t="str">
        <f t="shared" si="17"/>
        <v/>
      </c>
      <c r="AH101" s="22" t="str">
        <f>IF($AJ101="", "", COUNTIF($AJ$11:$AJ$1010, "&lt;"&amp;$AJ101)+1+COUNTIF($AJ$11:$AJ101, $AJ101)-1)</f>
        <v/>
      </c>
      <c r="AJ101" s="22" t="str">
        <f t="shared" si="20"/>
        <v/>
      </c>
      <c r="AL101" s="43" t="str">
        <f t="shared" si="21"/>
        <v/>
      </c>
      <c r="AN101" s="6" t="str">
        <f t="shared" si="22"/>
        <v/>
      </c>
      <c r="AO101" s="7" t="str">
        <f t="shared" si="23"/>
        <v/>
      </c>
      <c r="AP101" s="6" t="str">
        <f t="shared" si="24"/>
        <v/>
      </c>
      <c r="AQ101" s="7" t="str">
        <f t="shared" ca="1" si="25"/>
        <v/>
      </c>
      <c r="AS101" s="22" t="str">
        <f t="shared" si="26"/>
        <v/>
      </c>
      <c r="AT101" s="32" t="str">
        <f t="shared" si="27"/>
        <v/>
      </c>
      <c r="AU101" s="43" t="str">
        <f t="shared" si="28"/>
        <v/>
      </c>
      <c r="AW101" s="22" t="str">
        <f t="shared" si="29"/>
        <v/>
      </c>
    </row>
    <row r="102" spans="1:49" x14ac:dyDescent="0.25">
      <c r="A102" s="28"/>
      <c r="B102" s="79"/>
      <c r="C102" s="80"/>
      <c r="D102" s="81"/>
      <c r="E102" s="82"/>
      <c r="F102" s="82"/>
      <c r="G102" s="83"/>
      <c r="H102" s="79"/>
      <c r="I102" s="81"/>
      <c r="J102" s="81"/>
      <c r="K102" s="81"/>
      <c r="L102" s="81"/>
      <c r="M102" s="81"/>
      <c r="N102" s="81"/>
      <c r="O102" s="81"/>
      <c r="P102" s="81"/>
      <c r="Q102" s="84"/>
      <c r="R102" s="85"/>
      <c r="S102" s="28"/>
      <c r="X102" s="22" t="str">
        <f t="shared" si="15"/>
        <v/>
      </c>
      <c r="Y102" s="32" t="str">
        <f t="shared" si="16"/>
        <v/>
      </c>
      <c r="AA102" s="22" t="str">
        <f>IF($D102="", "", IFERROR(INDEX('Intro &amp; Setup'!$BQ$33:$BQ$37, MATCH($D102, 'Intro &amp; Setup'!$AP$33:$AP$37, 0)), ""))</f>
        <v/>
      </c>
      <c r="AB102" s="22" t="str">
        <f>IF(AND($D102="", $F102=""), "", IF($R102=$U$3, "", IF($AB$8='Intro &amp; Setup'!$BQ$19, VALUE(_xlfn.CONCAT(TEXT($F102, "0"), ".", $AA102)), IF($AB$8='Intro &amp; Setup'!$BQ$18, VALUE(_xlfn.CONCAT($AA102, ".", TEXT($F102, "0")))))))</f>
        <v/>
      </c>
      <c r="AD102" s="22" t="str">
        <f t="shared" si="18"/>
        <v/>
      </c>
      <c r="AE102" s="7" t="str">
        <f t="shared" si="19"/>
        <v/>
      </c>
      <c r="AF102" s="22" t="str">
        <f t="shared" si="17"/>
        <v/>
      </c>
      <c r="AH102" s="22" t="str">
        <f>IF($AJ102="", "", COUNTIF($AJ$11:$AJ$1010, "&lt;"&amp;$AJ102)+1+COUNTIF($AJ$11:$AJ102, $AJ102)-1)</f>
        <v/>
      </c>
      <c r="AJ102" s="22" t="str">
        <f t="shared" si="20"/>
        <v/>
      </c>
      <c r="AL102" s="43" t="str">
        <f t="shared" si="21"/>
        <v/>
      </c>
      <c r="AN102" s="6" t="str">
        <f t="shared" si="22"/>
        <v/>
      </c>
      <c r="AO102" s="7" t="str">
        <f t="shared" si="23"/>
        <v/>
      </c>
      <c r="AP102" s="6" t="str">
        <f t="shared" si="24"/>
        <v/>
      </c>
      <c r="AQ102" s="7" t="str">
        <f t="shared" ca="1" si="25"/>
        <v/>
      </c>
      <c r="AS102" s="22" t="str">
        <f t="shared" si="26"/>
        <v/>
      </c>
      <c r="AT102" s="32" t="str">
        <f t="shared" si="27"/>
        <v/>
      </c>
      <c r="AU102" s="43" t="str">
        <f t="shared" si="28"/>
        <v/>
      </c>
      <c r="AW102" s="22" t="str">
        <f t="shared" si="29"/>
        <v/>
      </c>
    </row>
    <row r="103" spans="1:49" x14ac:dyDescent="0.25">
      <c r="A103" s="28"/>
      <c r="B103" s="79"/>
      <c r="C103" s="80"/>
      <c r="D103" s="81"/>
      <c r="E103" s="82"/>
      <c r="F103" s="82"/>
      <c r="G103" s="83"/>
      <c r="H103" s="79"/>
      <c r="I103" s="81"/>
      <c r="J103" s="81"/>
      <c r="K103" s="81"/>
      <c r="L103" s="81"/>
      <c r="M103" s="81"/>
      <c r="N103" s="81"/>
      <c r="O103" s="81"/>
      <c r="P103" s="81"/>
      <c r="Q103" s="84"/>
      <c r="R103" s="85"/>
      <c r="S103" s="28"/>
      <c r="X103" s="22" t="str">
        <f t="shared" si="15"/>
        <v/>
      </c>
      <c r="Y103" s="32" t="str">
        <f t="shared" si="16"/>
        <v/>
      </c>
      <c r="AA103" s="22" t="str">
        <f>IF($D103="", "", IFERROR(INDEX('Intro &amp; Setup'!$BQ$33:$BQ$37, MATCH($D103, 'Intro &amp; Setup'!$AP$33:$AP$37, 0)), ""))</f>
        <v/>
      </c>
      <c r="AB103" s="22" t="str">
        <f>IF(AND($D103="", $F103=""), "", IF($R103=$U$3, "", IF($AB$8='Intro &amp; Setup'!$BQ$19, VALUE(_xlfn.CONCAT(TEXT($F103, "0"), ".", $AA103)), IF($AB$8='Intro &amp; Setup'!$BQ$18, VALUE(_xlfn.CONCAT($AA103, ".", TEXT($F103, "0")))))))</f>
        <v/>
      </c>
      <c r="AD103" s="22" t="str">
        <f t="shared" si="18"/>
        <v/>
      </c>
      <c r="AE103" s="7" t="str">
        <f t="shared" si="19"/>
        <v/>
      </c>
      <c r="AF103" s="22" t="str">
        <f t="shared" si="17"/>
        <v/>
      </c>
      <c r="AH103" s="22" t="str">
        <f>IF($AJ103="", "", COUNTIF($AJ$11:$AJ$1010, "&lt;"&amp;$AJ103)+1+COUNTIF($AJ$11:$AJ103, $AJ103)-1)</f>
        <v/>
      </c>
      <c r="AJ103" s="22" t="str">
        <f t="shared" si="20"/>
        <v/>
      </c>
      <c r="AL103" s="43" t="str">
        <f t="shared" si="21"/>
        <v/>
      </c>
      <c r="AN103" s="6" t="str">
        <f t="shared" si="22"/>
        <v/>
      </c>
      <c r="AO103" s="7" t="str">
        <f t="shared" si="23"/>
        <v/>
      </c>
      <c r="AP103" s="6" t="str">
        <f t="shared" si="24"/>
        <v/>
      </c>
      <c r="AQ103" s="7" t="str">
        <f t="shared" ca="1" si="25"/>
        <v/>
      </c>
      <c r="AS103" s="22" t="str">
        <f t="shared" si="26"/>
        <v/>
      </c>
      <c r="AT103" s="32" t="str">
        <f t="shared" si="27"/>
        <v/>
      </c>
      <c r="AU103" s="43" t="str">
        <f t="shared" si="28"/>
        <v/>
      </c>
      <c r="AW103" s="22" t="str">
        <f t="shared" si="29"/>
        <v/>
      </c>
    </row>
    <row r="104" spans="1:49" x14ac:dyDescent="0.25">
      <c r="A104" s="28"/>
      <c r="B104" s="79"/>
      <c r="C104" s="80"/>
      <c r="D104" s="81"/>
      <c r="E104" s="82"/>
      <c r="F104" s="82"/>
      <c r="G104" s="83"/>
      <c r="H104" s="79"/>
      <c r="I104" s="81"/>
      <c r="J104" s="81"/>
      <c r="K104" s="81"/>
      <c r="L104" s="81"/>
      <c r="M104" s="81"/>
      <c r="N104" s="81"/>
      <c r="O104" s="81"/>
      <c r="P104" s="81"/>
      <c r="Q104" s="84"/>
      <c r="R104" s="85"/>
      <c r="S104" s="28"/>
      <c r="X104" s="22" t="str">
        <f t="shared" si="15"/>
        <v/>
      </c>
      <c r="Y104" s="32" t="str">
        <f t="shared" si="16"/>
        <v/>
      </c>
      <c r="AA104" s="22" t="str">
        <f>IF($D104="", "", IFERROR(INDEX('Intro &amp; Setup'!$BQ$33:$BQ$37, MATCH($D104, 'Intro &amp; Setup'!$AP$33:$AP$37, 0)), ""))</f>
        <v/>
      </c>
      <c r="AB104" s="22" t="str">
        <f>IF(AND($D104="", $F104=""), "", IF($R104=$U$3, "", IF($AB$8='Intro &amp; Setup'!$BQ$19, VALUE(_xlfn.CONCAT(TEXT($F104, "0"), ".", $AA104)), IF($AB$8='Intro &amp; Setup'!$BQ$18, VALUE(_xlfn.CONCAT($AA104, ".", TEXT($F104, "0")))))))</f>
        <v/>
      </c>
      <c r="AD104" s="22" t="str">
        <f t="shared" si="18"/>
        <v/>
      </c>
      <c r="AE104" s="7" t="str">
        <f t="shared" si="19"/>
        <v/>
      </c>
      <c r="AF104" s="22" t="str">
        <f t="shared" si="17"/>
        <v/>
      </c>
      <c r="AH104" s="22" t="str">
        <f>IF($AJ104="", "", COUNTIF($AJ$11:$AJ$1010, "&lt;"&amp;$AJ104)+1+COUNTIF($AJ$11:$AJ104, $AJ104)-1)</f>
        <v/>
      </c>
      <c r="AJ104" s="22" t="str">
        <f t="shared" si="20"/>
        <v/>
      </c>
      <c r="AL104" s="43" t="str">
        <f t="shared" si="21"/>
        <v/>
      </c>
      <c r="AN104" s="6" t="str">
        <f t="shared" si="22"/>
        <v/>
      </c>
      <c r="AO104" s="7" t="str">
        <f t="shared" si="23"/>
        <v/>
      </c>
      <c r="AP104" s="6" t="str">
        <f t="shared" si="24"/>
        <v/>
      </c>
      <c r="AQ104" s="7" t="str">
        <f t="shared" ca="1" si="25"/>
        <v/>
      </c>
      <c r="AS104" s="22" t="str">
        <f t="shared" si="26"/>
        <v/>
      </c>
      <c r="AT104" s="32" t="str">
        <f t="shared" si="27"/>
        <v/>
      </c>
      <c r="AU104" s="43" t="str">
        <f t="shared" si="28"/>
        <v/>
      </c>
      <c r="AW104" s="22" t="str">
        <f t="shared" si="29"/>
        <v/>
      </c>
    </row>
    <row r="105" spans="1:49" x14ac:dyDescent="0.25">
      <c r="A105" s="28"/>
      <c r="B105" s="79"/>
      <c r="C105" s="80"/>
      <c r="D105" s="81"/>
      <c r="E105" s="82"/>
      <c r="F105" s="82"/>
      <c r="G105" s="83"/>
      <c r="H105" s="79"/>
      <c r="I105" s="81"/>
      <c r="J105" s="81"/>
      <c r="K105" s="81"/>
      <c r="L105" s="81"/>
      <c r="M105" s="81"/>
      <c r="N105" s="81"/>
      <c r="O105" s="81"/>
      <c r="P105" s="81"/>
      <c r="Q105" s="84"/>
      <c r="R105" s="85"/>
      <c r="S105" s="28"/>
      <c r="X105" s="22" t="str">
        <f t="shared" si="15"/>
        <v/>
      </c>
      <c r="Y105" s="32" t="str">
        <f t="shared" si="16"/>
        <v/>
      </c>
      <c r="AA105" s="22" t="str">
        <f>IF($D105="", "", IFERROR(INDEX('Intro &amp; Setup'!$BQ$33:$BQ$37, MATCH($D105, 'Intro &amp; Setup'!$AP$33:$AP$37, 0)), ""))</f>
        <v/>
      </c>
      <c r="AB105" s="22" t="str">
        <f>IF(AND($D105="", $F105=""), "", IF($R105=$U$3, "", IF($AB$8='Intro &amp; Setup'!$BQ$19, VALUE(_xlfn.CONCAT(TEXT($F105, "0"), ".", $AA105)), IF($AB$8='Intro &amp; Setup'!$BQ$18, VALUE(_xlfn.CONCAT($AA105, ".", TEXT($F105, "0")))))))</f>
        <v/>
      </c>
      <c r="AD105" s="22" t="str">
        <f t="shared" si="18"/>
        <v/>
      </c>
      <c r="AE105" s="7" t="str">
        <f t="shared" si="19"/>
        <v/>
      </c>
      <c r="AF105" s="22" t="str">
        <f t="shared" si="17"/>
        <v/>
      </c>
      <c r="AH105" s="22" t="str">
        <f>IF($AJ105="", "", COUNTIF($AJ$11:$AJ$1010, "&lt;"&amp;$AJ105)+1+COUNTIF($AJ$11:$AJ105, $AJ105)-1)</f>
        <v/>
      </c>
      <c r="AJ105" s="22" t="str">
        <f t="shared" si="20"/>
        <v/>
      </c>
      <c r="AL105" s="43" t="str">
        <f t="shared" si="21"/>
        <v/>
      </c>
      <c r="AN105" s="6" t="str">
        <f t="shared" si="22"/>
        <v/>
      </c>
      <c r="AO105" s="7" t="str">
        <f t="shared" si="23"/>
        <v/>
      </c>
      <c r="AP105" s="6" t="str">
        <f t="shared" si="24"/>
        <v/>
      </c>
      <c r="AQ105" s="7" t="str">
        <f t="shared" ca="1" si="25"/>
        <v/>
      </c>
      <c r="AS105" s="22" t="str">
        <f t="shared" si="26"/>
        <v/>
      </c>
      <c r="AT105" s="32" t="str">
        <f t="shared" si="27"/>
        <v/>
      </c>
      <c r="AU105" s="43" t="str">
        <f t="shared" si="28"/>
        <v/>
      </c>
      <c r="AW105" s="22" t="str">
        <f t="shared" si="29"/>
        <v/>
      </c>
    </row>
    <row r="106" spans="1:49" x14ac:dyDescent="0.25">
      <c r="A106" s="28"/>
      <c r="B106" s="79"/>
      <c r="C106" s="80"/>
      <c r="D106" s="81"/>
      <c r="E106" s="82"/>
      <c r="F106" s="82"/>
      <c r="G106" s="83"/>
      <c r="H106" s="79"/>
      <c r="I106" s="81"/>
      <c r="J106" s="81"/>
      <c r="K106" s="81"/>
      <c r="L106" s="81"/>
      <c r="M106" s="81"/>
      <c r="N106" s="81"/>
      <c r="O106" s="81"/>
      <c r="P106" s="81"/>
      <c r="Q106" s="84"/>
      <c r="R106" s="85"/>
      <c r="S106" s="28"/>
      <c r="X106" s="22" t="str">
        <f t="shared" si="15"/>
        <v/>
      </c>
      <c r="Y106" s="32" t="str">
        <f t="shared" si="16"/>
        <v/>
      </c>
      <c r="AA106" s="22" t="str">
        <f>IF($D106="", "", IFERROR(INDEX('Intro &amp; Setup'!$BQ$33:$BQ$37, MATCH($D106, 'Intro &amp; Setup'!$AP$33:$AP$37, 0)), ""))</f>
        <v/>
      </c>
      <c r="AB106" s="22" t="str">
        <f>IF(AND($D106="", $F106=""), "", IF($R106=$U$3, "", IF($AB$8='Intro &amp; Setup'!$BQ$19, VALUE(_xlfn.CONCAT(TEXT($F106, "0"), ".", $AA106)), IF($AB$8='Intro &amp; Setup'!$BQ$18, VALUE(_xlfn.CONCAT($AA106, ".", TEXT($F106, "0")))))))</f>
        <v/>
      </c>
      <c r="AD106" s="22" t="str">
        <f t="shared" si="18"/>
        <v/>
      </c>
      <c r="AE106" s="7" t="str">
        <f t="shared" si="19"/>
        <v/>
      </c>
      <c r="AF106" s="22" t="str">
        <f t="shared" si="17"/>
        <v/>
      </c>
      <c r="AH106" s="22" t="str">
        <f>IF($AJ106="", "", COUNTIF($AJ$11:$AJ$1010, "&lt;"&amp;$AJ106)+1+COUNTIF($AJ$11:$AJ106, $AJ106)-1)</f>
        <v/>
      </c>
      <c r="AJ106" s="22" t="str">
        <f t="shared" si="20"/>
        <v/>
      </c>
      <c r="AL106" s="43" t="str">
        <f t="shared" si="21"/>
        <v/>
      </c>
      <c r="AN106" s="6" t="str">
        <f t="shared" si="22"/>
        <v/>
      </c>
      <c r="AO106" s="7" t="str">
        <f t="shared" si="23"/>
        <v/>
      </c>
      <c r="AP106" s="6" t="str">
        <f t="shared" si="24"/>
        <v/>
      </c>
      <c r="AQ106" s="7" t="str">
        <f t="shared" ca="1" si="25"/>
        <v/>
      </c>
      <c r="AS106" s="22" t="str">
        <f t="shared" si="26"/>
        <v/>
      </c>
      <c r="AT106" s="32" t="str">
        <f t="shared" si="27"/>
        <v/>
      </c>
      <c r="AU106" s="43" t="str">
        <f t="shared" si="28"/>
        <v/>
      </c>
      <c r="AW106" s="22" t="str">
        <f t="shared" si="29"/>
        <v/>
      </c>
    </row>
    <row r="107" spans="1:49" x14ac:dyDescent="0.25">
      <c r="A107" s="28"/>
      <c r="B107" s="79"/>
      <c r="C107" s="80"/>
      <c r="D107" s="81"/>
      <c r="E107" s="82"/>
      <c r="F107" s="82"/>
      <c r="G107" s="83"/>
      <c r="H107" s="79"/>
      <c r="I107" s="81"/>
      <c r="J107" s="81"/>
      <c r="K107" s="81"/>
      <c r="L107" s="81"/>
      <c r="M107" s="81"/>
      <c r="N107" s="81"/>
      <c r="O107" s="81"/>
      <c r="P107" s="81"/>
      <c r="Q107" s="84"/>
      <c r="R107" s="85"/>
      <c r="S107" s="28"/>
      <c r="X107" s="22" t="str">
        <f t="shared" si="15"/>
        <v/>
      </c>
      <c r="Y107" s="32" t="str">
        <f t="shared" si="16"/>
        <v/>
      </c>
      <c r="AA107" s="22" t="str">
        <f>IF($D107="", "", IFERROR(INDEX('Intro &amp; Setup'!$BQ$33:$BQ$37, MATCH($D107, 'Intro &amp; Setup'!$AP$33:$AP$37, 0)), ""))</f>
        <v/>
      </c>
      <c r="AB107" s="22" t="str">
        <f>IF(AND($D107="", $F107=""), "", IF($R107=$U$3, "", IF($AB$8='Intro &amp; Setup'!$BQ$19, VALUE(_xlfn.CONCAT(TEXT($F107, "0"), ".", $AA107)), IF($AB$8='Intro &amp; Setup'!$BQ$18, VALUE(_xlfn.CONCAT($AA107, ".", TEXT($F107, "0")))))))</f>
        <v/>
      </c>
      <c r="AD107" s="22" t="str">
        <f t="shared" si="18"/>
        <v/>
      </c>
      <c r="AE107" s="7" t="str">
        <f t="shared" si="19"/>
        <v/>
      </c>
      <c r="AF107" s="22" t="str">
        <f t="shared" si="17"/>
        <v/>
      </c>
      <c r="AH107" s="22" t="str">
        <f>IF($AJ107="", "", COUNTIF($AJ$11:$AJ$1010, "&lt;"&amp;$AJ107)+1+COUNTIF($AJ$11:$AJ107, $AJ107)-1)</f>
        <v/>
      </c>
      <c r="AJ107" s="22" t="str">
        <f t="shared" si="20"/>
        <v/>
      </c>
      <c r="AL107" s="43" t="str">
        <f t="shared" si="21"/>
        <v/>
      </c>
      <c r="AN107" s="6" t="str">
        <f t="shared" si="22"/>
        <v/>
      </c>
      <c r="AO107" s="7" t="str">
        <f t="shared" si="23"/>
        <v/>
      </c>
      <c r="AP107" s="6" t="str">
        <f t="shared" si="24"/>
        <v/>
      </c>
      <c r="AQ107" s="7" t="str">
        <f t="shared" ca="1" si="25"/>
        <v/>
      </c>
      <c r="AS107" s="22" t="str">
        <f t="shared" si="26"/>
        <v/>
      </c>
      <c r="AT107" s="32" t="str">
        <f t="shared" si="27"/>
        <v/>
      </c>
      <c r="AU107" s="43" t="str">
        <f t="shared" si="28"/>
        <v/>
      </c>
      <c r="AW107" s="22" t="str">
        <f t="shared" si="29"/>
        <v/>
      </c>
    </row>
    <row r="108" spans="1:49" x14ac:dyDescent="0.25">
      <c r="A108" s="28"/>
      <c r="B108" s="79"/>
      <c r="C108" s="80"/>
      <c r="D108" s="81"/>
      <c r="E108" s="82"/>
      <c r="F108" s="82"/>
      <c r="G108" s="83"/>
      <c r="H108" s="79"/>
      <c r="I108" s="81"/>
      <c r="J108" s="81"/>
      <c r="K108" s="81"/>
      <c r="L108" s="81"/>
      <c r="M108" s="81"/>
      <c r="N108" s="81"/>
      <c r="O108" s="81"/>
      <c r="P108" s="81"/>
      <c r="Q108" s="84"/>
      <c r="R108" s="85"/>
      <c r="S108" s="28"/>
      <c r="X108" s="22" t="str">
        <f t="shared" si="15"/>
        <v/>
      </c>
      <c r="Y108" s="32" t="str">
        <f t="shared" si="16"/>
        <v/>
      </c>
      <c r="AA108" s="22" t="str">
        <f>IF($D108="", "", IFERROR(INDEX('Intro &amp; Setup'!$BQ$33:$BQ$37, MATCH($D108, 'Intro &amp; Setup'!$AP$33:$AP$37, 0)), ""))</f>
        <v/>
      </c>
      <c r="AB108" s="22" t="str">
        <f>IF(AND($D108="", $F108=""), "", IF($R108=$U$3, "", IF($AB$8='Intro &amp; Setup'!$BQ$19, VALUE(_xlfn.CONCAT(TEXT($F108, "0"), ".", $AA108)), IF($AB$8='Intro &amp; Setup'!$BQ$18, VALUE(_xlfn.CONCAT($AA108, ".", TEXT($F108, "0")))))))</f>
        <v/>
      </c>
      <c r="AD108" s="22" t="str">
        <f t="shared" si="18"/>
        <v/>
      </c>
      <c r="AE108" s="7" t="str">
        <f t="shared" si="19"/>
        <v/>
      </c>
      <c r="AF108" s="22" t="str">
        <f t="shared" si="17"/>
        <v/>
      </c>
      <c r="AH108" s="22" t="str">
        <f>IF($AJ108="", "", COUNTIF($AJ$11:$AJ$1010, "&lt;"&amp;$AJ108)+1+COUNTIF($AJ$11:$AJ108, $AJ108)-1)</f>
        <v/>
      </c>
      <c r="AJ108" s="22" t="str">
        <f t="shared" si="20"/>
        <v/>
      </c>
      <c r="AL108" s="43" t="str">
        <f t="shared" si="21"/>
        <v/>
      </c>
      <c r="AN108" s="6" t="str">
        <f t="shared" si="22"/>
        <v/>
      </c>
      <c r="AO108" s="7" t="str">
        <f t="shared" si="23"/>
        <v/>
      </c>
      <c r="AP108" s="6" t="str">
        <f t="shared" si="24"/>
        <v/>
      </c>
      <c r="AQ108" s="7" t="str">
        <f t="shared" ca="1" si="25"/>
        <v/>
      </c>
      <c r="AS108" s="22" t="str">
        <f t="shared" si="26"/>
        <v/>
      </c>
      <c r="AT108" s="32" t="str">
        <f t="shared" si="27"/>
        <v/>
      </c>
      <c r="AU108" s="43" t="str">
        <f t="shared" si="28"/>
        <v/>
      </c>
      <c r="AW108" s="22" t="str">
        <f t="shared" si="29"/>
        <v/>
      </c>
    </row>
    <row r="109" spans="1:49" x14ac:dyDescent="0.25">
      <c r="A109" s="28"/>
      <c r="B109" s="79"/>
      <c r="C109" s="80"/>
      <c r="D109" s="81"/>
      <c r="E109" s="82"/>
      <c r="F109" s="82"/>
      <c r="G109" s="83"/>
      <c r="H109" s="79"/>
      <c r="I109" s="81"/>
      <c r="J109" s="81"/>
      <c r="K109" s="81"/>
      <c r="L109" s="81"/>
      <c r="M109" s="81"/>
      <c r="N109" s="81"/>
      <c r="O109" s="81"/>
      <c r="P109" s="81"/>
      <c r="Q109" s="84"/>
      <c r="R109" s="85"/>
      <c r="S109" s="28"/>
      <c r="X109" s="22" t="str">
        <f t="shared" si="15"/>
        <v/>
      </c>
      <c r="Y109" s="32" t="str">
        <f t="shared" si="16"/>
        <v/>
      </c>
      <c r="AA109" s="22" t="str">
        <f>IF($D109="", "", IFERROR(INDEX('Intro &amp; Setup'!$BQ$33:$BQ$37, MATCH($D109, 'Intro &amp; Setup'!$AP$33:$AP$37, 0)), ""))</f>
        <v/>
      </c>
      <c r="AB109" s="22" t="str">
        <f>IF(AND($D109="", $F109=""), "", IF($R109=$U$3, "", IF($AB$8='Intro &amp; Setup'!$BQ$19, VALUE(_xlfn.CONCAT(TEXT($F109, "0"), ".", $AA109)), IF($AB$8='Intro &amp; Setup'!$BQ$18, VALUE(_xlfn.CONCAT($AA109, ".", TEXT($F109, "0")))))))</f>
        <v/>
      </c>
      <c r="AD109" s="22" t="str">
        <f t="shared" si="18"/>
        <v/>
      </c>
      <c r="AE109" s="7" t="str">
        <f t="shared" si="19"/>
        <v/>
      </c>
      <c r="AF109" s="22" t="str">
        <f t="shared" si="17"/>
        <v/>
      </c>
      <c r="AH109" s="22" t="str">
        <f>IF($AJ109="", "", COUNTIF($AJ$11:$AJ$1010, "&lt;"&amp;$AJ109)+1+COUNTIF($AJ$11:$AJ109, $AJ109)-1)</f>
        <v/>
      </c>
      <c r="AJ109" s="22" t="str">
        <f t="shared" si="20"/>
        <v/>
      </c>
      <c r="AL109" s="43" t="str">
        <f t="shared" si="21"/>
        <v/>
      </c>
      <c r="AN109" s="6" t="str">
        <f t="shared" si="22"/>
        <v/>
      </c>
      <c r="AO109" s="7" t="str">
        <f t="shared" si="23"/>
        <v/>
      </c>
      <c r="AP109" s="6" t="str">
        <f t="shared" si="24"/>
        <v/>
      </c>
      <c r="AQ109" s="7" t="str">
        <f t="shared" ca="1" si="25"/>
        <v/>
      </c>
      <c r="AS109" s="22" t="str">
        <f t="shared" si="26"/>
        <v/>
      </c>
      <c r="AT109" s="32" t="str">
        <f t="shared" si="27"/>
        <v/>
      </c>
      <c r="AU109" s="43" t="str">
        <f t="shared" si="28"/>
        <v/>
      </c>
      <c r="AW109" s="22" t="str">
        <f t="shared" si="29"/>
        <v/>
      </c>
    </row>
    <row r="110" spans="1:49" x14ac:dyDescent="0.25">
      <c r="A110" s="28"/>
      <c r="B110" s="79"/>
      <c r="C110" s="80"/>
      <c r="D110" s="81"/>
      <c r="E110" s="82"/>
      <c r="F110" s="82"/>
      <c r="G110" s="83"/>
      <c r="H110" s="79"/>
      <c r="I110" s="81"/>
      <c r="J110" s="81"/>
      <c r="K110" s="81"/>
      <c r="L110" s="81"/>
      <c r="M110" s="81"/>
      <c r="N110" s="81"/>
      <c r="O110" s="81"/>
      <c r="P110" s="81"/>
      <c r="Q110" s="84"/>
      <c r="R110" s="85"/>
      <c r="S110" s="28"/>
      <c r="X110" s="22" t="str">
        <f t="shared" si="15"/>
        <v/>
      </c>
      <c r="Y110" s="32" t="str">
        <f t="shared" si="16"/>
        <v/>
      </c>
      <c r="AA110" s="22" t="str">
        <f>IF($D110="", "", IFERROR(INDEX('Intro &amp; Setup'!$BQ$33:$BQ$37, MATCH($D110, 'Intro &amp; Setup'!$AP$33:$AP$37, 0)), ""))</f>
        <v/>
      </c>
      <c r="AB110" s="22" t="str">
        <f>IF(AND($D110="", $F110=""), "", IF($R110=$U$3, "", IF($AB$8='Intro &amp; Setup'!$BQ$19, VALUE(_xlfn.CONCAT(TEXT($F110, "0"), ".", $AA110)), IF($AB$8='Intro &amp; Setup'!$BQ$18, VALUE(_xlfn.CONCAT($AA110, ".", TEXT($F110, "0")))))))</f>
        <v/>
      </c>
      <c r="AD110" s="22" t="str">
        <f t="shared" si="18"/>
        <v/>
      </c>
      <c r="AE110" s="7" t="str">
        <f t="shared" si="19"/>
        <v/>
      </c>
      <c r="AF110" s="22" t="str">
        <f t="shared" si="17"/>
        <v/>
      </c>
      <c r="AH110" s="22" t="str">
        <f>IF($AJ110="", "", COUNTIF($AJ$11:$AJ$1010, "&lt;"&amp;$AJ110)+1+COUNTIF($AJ$11:$AJ110, $AJ110)-1)</f>
        <v/>
      </c>
      <c r="AJ110" s="22" t="str">
        <f t="shared" si="20"/>
        <v/>
      </c>
      <c r="AL110" s="43" t="str">
        <f t="shared" si="21"/>
        <v/>
      </c>
      <c r="AN110" s="6" t="str">
        <f t="shared" si="22"/>
        <v/>
      </c>
      <c r="AO110" s="7" t="str">
        <f t="shared" si="23"/>
        <v/>
      </c>
      <c r="AP110" s="6" t="str">
        <f t="shared" si="24"/>
        <v/>
      </c>
      <c r="AQ110" s="7" t="str">
        <f t="shared" ca="1" si="25"/>
        <v/>
      </c>
      <c r="AS110" s="22" t="str">
        <f t="shared" si="26"/>
        <v/>
      </c>
      <c r="AT110" s="32" t="str">
        <f t="shared" si="27"/>
        <v/>
      </c>
      <c r="AU110" s="43" t="str">
        <f t="shared" si="28"/>
        <v/>
      </c>
      <c r="AW110" s="22" t="str">
        <f t="shared" si="29"/>
        <v/>
      </c>
    </row>
    <row r="111" spans="1:49" x14ac:dyDescent="0.25">
      <c r="A111" s="28"/>
      <c r="B111" s="79"/>
      <c r="C111" s="80"/>
      <c r="D111" s="81"/>
      <c r="E111" s="82"/>
      <c r="F111" s="82"/>
      <c r="G111" s="83"/>
      <c r="H111" s="79"/>
      <c r="I111" s="81"/>
      <c r="J111" s="81"/>
      <c r="K111" s="81"/>
      <c r="L111" s="81"/>
      <c r="M111" s="81"/>
      <c r="N111" s="81"/>
      <c r="O111" s="81"/>
      <c r="P111" s="81"/>
      <c r="Q111" s="84"/>
      <c r="R111" s="85"/>
      <c r="S111" s="28"/>
      <c r="X111" s="22" t="str">
        <f t="shared" si="15"/>
        <v/>
      </c>
      <c r="Y111" s="32" t="str">
        <f t="shared" si="16"/>
        <v/>
      </c>
      <c r="AA111" s="22" t="str">
        <f>IF($D111="", "", IFERROR(INDEX('Intro &amp; Setup'!$BQ$33:$BQ$37, MATCH($D111, 'Intro &amp; Setup'!$AP$33:$AP$37, 0)), ""))</f>
        <v/>
      </c>
      <c r="AB111" s="22" t="str">
        <f>IF(AND($D111="", $F111=""), "", IF($R111=$U$3, "", IF($AB$8='Intro &amp; Setup'!$BQ$19, VALUE(_xlfn.CONCAT(TEXT($F111, "0"), ".", $AA111)), IF($AB$8='Intro &amp; Setup'!$BQ$18, VALUE(_xlfn.CONCAT($AA111, ".", TEXT($F111, "0")))))))</f>
        <v/>
      </c>
      <c r="AD111" s="22" t="str">
        <f t="shared" si="18"/>
        <v/>
      </c>
      <c r="AE111" s="7" t="str">
        <f t="shared" si="19"/>
        <v/>
      </c>
      <c r="AF111" s="22" t="str">
        <f t="shared" si="17"/>
        <v/>
      </c>
      <c r="AH111" s="22" t="str">
        <f>IF($AJ111="", "", COUNTIF($AJ$11:$AJ$1010, "&lt;"&amp;$AJ111)+1+COUNTIF($AJ$11:$AJ111, $AJ111)-1)</f>
        <v/>
      </c>
      <c r="AJ111" s="22" t="str">
        <f t="shared" si="20"/>
        <v/>
      </c>
      <c r="AL111" s="43" t="str">
        <f t="shared" si="21"/>
        <v/>
      </c>
      <c r="AN111" s="6" t="str">
        <f t="shared" si="22"/>
        <v/>
      </c>
      <c r="AO111" s="7" t="str">
        <f t="shared" si="23"/>
        <v/>
      </c>
      <c r="AP111" s="6" t="str">
        <f t="shared" si="24"/>
        <v/>
      </c>
      <c r="AQ111" s="7" t="str">
        <f t="shared" ca="1" si="25"/>
        <v/>
      </c>
      <c r="AS111" s="22" t="str">
        <f t="shared" si="26"/>
        <v/>
      </c>
      <c r="AT111" s="32" t="str">
        <f t="shared" si="27"/>
        <v/>
      </c>
      <c r="AU111" s="43" t="str">
        <f t="shared" si="28"/>
        <v/>
      </c>
      <c r="AW111" s="22" t="str">
        <f t="shared" si="29"/>
        <v/>
      </c>
    </row>
    <row r="112" spans="1:49" x14ac:dyDescent="0.25">
      <c r="A112" s="28"/>
      <c r="B112" s="79"/>
      <c r="C112" s="80"/>
      <c r="D112" s="81"/>
      <c r="E112" s="82"/>
      <c r="F112" s="82"/>
      <c r="G112" s="83"/>
      <c r="H112" s="79"/>
      <c r="I112" s="81"/>
      <c r="J112" s="81"/>
      <c r="K112" s="81"/>
      <c r="L112" s="81"/>
      <c r="M112" s="81"/>
      <c r="N112" s="81"/>
      <c r="O112" s="81"/>
      <c r="P112" s="81"/>
      <c r="Q112" s="84"/>
      <c r="R112" s="85"/>
      <c r="S112" s="28"/>
      <c r="X112" s="22" t="str">
        <f t="shared" si="15"/>
        <v/>
      </c>
      <c r="Y112" s="32" t="str">
        <f t="shared" si="16"/>
        <v/>
      </c>
      <c r="AA112" s="22" t="str">
        <f>IF($D112="", "", IFERROR(INDEX('Intro &amp; Setup'!$BQ$33:$BQ$37, MATCH($D112, 'Intro &amp; Setup'!$AP$33:$AP$37, 0)), ""))</f>
        <v/>
      </c>
      <c r="AB112" s="22" t="str">
        <f>IF(AND($D112="", $F112=""), "", IF($R112=$U$3, "", IF($AB$8='Intro &amp; Setup'!$BQ$19, VALUE(_xlfn.CONCAT(TEXT($F112, "0"), ".", $AA112)), IF($AB$8='Intro &amp; Setup'!$BQ$18, VALUE(_xlfn.CONCAT($AA112, ".", TEXT($F112, "0")))))))</f>
        <v/>
      </c>
      <c r="AD112" s="22" t="str">
        <f t="shared" si="18"/>
        <v/>
      </c>
      <c r="AE112" s="7" t="str">
        <f t="shared" si="19"/>
        <v/>
      </c>
      <c r="AF112" s="22" t="str">
        <f t="shared" si="17"/>
        <v/>
      </c>
      <c r="AH112" s="22" t="str">
        <f>IF($AJ112="", "", COUNTIF($AJ$11:$AJ$1010, "&lt;"&amp;$AJ112)+1+COUNTIF($AJ$11:$AJ112, $AJ112)-1)</f>
        <v/>
      </c>
      <c r="AJ112" s="22" t="str">
        <f t="shared" si="20"/>
        <v/>
      </c>
      <c r="AL112" s="43" t="str">
        <f t="shared" si="21"/>
        <v/>
      </c>
      <c r="AN112" s="6" t="str">
        <f t="shared" si="22"/>
        <v/>
      </c>
      <c r="AO112" s="7" t="str">
        <f t="shared" si="23"/>
        <v/>
      </c>
      <c r="AP112" s="6" t="str">
        <f t="shared" si="24"/>
        <v/>
      </c>
      <c r="AQ112" s="7" t="str">
        <f t="shared" ca="1" si="25"/>
        <v/>
      </c>
      <c r="AS112" s="22" t="str">
        <f t="shared" si="26"/>
        <v/>
      </c>
      <c r="AT112" s="32" t="str">
        <f t="shared" si="27"/>
        <v/>
      </c>
      <c r="AU112" s="43" t="str">
        <f t="shared" si="28"/>
        <v/>
      </c>
      <c r="AW112" s="22" t="str">
        <f t="shared" si="29"/>
        <v/>
      </c>
    </row>
    <row r="113" spans="1:49" x14ac:dyDescent="0.25">
      <c r="A113" s="28"/>
      <c r="B113" s="79"/>
      <c r="C113" s="80"/>
      <c r="D113" s="81"/>
      <c r="E113" s="82"/>
      <c r="F113" s="82"/>
      <c r="G113" s="83"/>
      <c r="H113" s="79"/>
      <c r="I113" s="81"/>
      <c r="J113" s="81"/>
      <c r="K113" s="81"/>
      <c r="L113" s="81"/>
      <c r="M113" s="81"/>
      <c r="N113" s="81"/>
      <c r="O113" s="81"/>
      <c r="P113" s="81"/>
      <c r="Q113" s="84"/>
      <c r="R113" s="85"/>
      <c r="S113" s="28"/>
      <c r="X113" s="22" t="str">
        <f t="shared" si="15"/>
        <v/>
      </c>
      <c r="Y113" s="32" t="str">
        <f t="shared" si="16"/>
        <v/>
      </c>
      <c r="AA113" s="22" t="str">
        <f>IF($D113="", "", IFERROR(INDEX('Intro &amp; Setup'!$BQ$33:$BQ$37, MATCH($D113, 'Intro &amp; Setup'!$AP$33:$AP$37, 0)), ""))</f>
        <v/>
      </c>
      <c r="AB113" s="22" t="str">
        <f>IF(AND($D113="", $F113=""), "", IF($R113=$U$3, "", IF($AB$8='Intro &amp; Setup'!$BQ$19, VALUE(_xlfn.CONCAT(TEXT($F113, "0"), ".", $AA113)), IF($AB$8='Intro &amp; Setup'!$BQ$18, VALUE(_xlfn.CONCAT($AA113, ".", TEXT($F113, "0")))))))</f>
        <v/>
      </c>
      <c r="AD113" s="22" t="str">
        <f t="shared" si="18"/>
        <v/>
      </c>
      <c r="AE113" s="7" t="str">
        <f t="shared" si="19"/>
        <v/>
      </c>
      <c r="AF113" s="22" t="str">
        <f t="shared" si="17"/>
        <v/>
      </c>
      <c r="AH113" s="22" t="str">
        <f>IF($AJ113="", "", COUNTIF($AJ$11:$AJ$1010, "&lt;"&amp;$AJ113)+1+COUNTIF($AJ$11:$AJ113, $AJ113)-1)</f>
        <v/>
      </c>
      <c r="AJ113" s="22" t="str">
        <f t="shared" si="20"/>
        <v/>
      </c>
      <c r="AL113" s="43" t="str">
        <f t="shared" si="21"/>
        <v/>
      </c>
      <c r="AN113" s="6" t="str">
        <f t="shared" si="22"/>
        <v/>
      </c>
      <c r="AO113" s="7" t="str">
        <f t="shared" si="23"/>
        <v/>
      </c>
      <c r="AP113" s="6" t="str">
        <f t="shared" si="24"/>
        <v/>
      </c>
      <c r="AQ113" s="7" t="str">
        <f t="shared" ca="1" si="25"/>
        <v/>
      </c>
      <c r="AS113" s="22" t="str">
        <f t="shared" si="26"/>
        <v/>
      </c>
      <c r="AT113" s="32" t="str">
        <f t="shared" si="27"/>
        <v/>
      </c>
      <c r="AU113" s="43" t="str">
        <f t="shared" si="28"/>
        <v/>
      </c>
      <c r="AW113" s="22" t="str">
        <f t="shared" si="29"/>
        <v/>
      </c>
    </row>
    <row r="114" spans="1:49" x14ac:dyDescent="0.25">
      <c r="A114" s="28"/>
      <c r="B114" s="79"/>
      <c r="C114" s="80"/>
      <c r="D114" s="81"/>
      <c r="E114" s="82"/>
      <c r="F114" s="82"/>
      <c r="G114" s="83"/>
      <c r="H114" s="79"/>
      <c r="I114" s="81"/>
      <c r="J114" s="81"/>
      <c r="K114" s="81"/>
      <c r="L114" s="81"/>
      <c r="M114" s="81"/>
      <c r="N114" s="81"/>
      <c r="O114" s="81"/>
      <c r="P114" s="81"/>
      <c r="Q114" s="84"/>
      <c r="R114" s="85"/>
      <c r="S114" s="28"/>
      <c r="X114" s="22" t="str">
        <f t="shared" si="15"/>
        <v/>
      </c>
      <c r="Y114" s="32" t="str">
        <f t="shared" si="16"/>
        <v/>
      </c>
      <c r="AA114" s="22" t="str">
        <f>IF($D114="", "", IFERROR(INDEX('Intro &amp; Setup'!$BQ$33:$BQ$37, MATCH($D114, 'Intro &amp; Setup'!$AP$33:$AP$37, 0)), ""))</f>
        <v/>
      </c>
      <c r="AB114" s="22" t="str">
        <f>IF(AND($D114="", $F114=""), "", IF($R114=$U$3, "", IF($AB$8='Intro &amp; Setup'!$BQ$19, VALUE(_xlfn.CONCAT(TEXT($F114, "0"), ".", $AA114)), IF($AB$8='Intro &amp; Setup'!$BQ$18, VALUE(_xlfn.CONCAT($AA114, ".", TEXT($F114, "0")))))))</f>
        <v/>
      </c>
      <c r="AD114" s="22" t="str">
        <f t="shared" si="18"/>
        <v/>
      </c>
      <c r="AE114" s="7" t="str">
        <f t="shared" si="19"/>
        <v/>
      </c>
      <c r="AF114" s="22" t="str">
        <f t="shared" si="17"/>
        <v/>
      </c>
      <c r="AH114" s="22" t="str">
        <f>IF($AJ114="", "", COUNTIF($AJ$11:$AJ$1010, "&lt;"&amp;$AJ114)+1+COUNTIF($AJ$11:$AJ114, $AJ114)-1)</f>
        <v/>
      </c>
      <c r="AJ114" s="22" t="str">
        <f t="shared" si="20"/>
        <v/>
      </c>
      <c r="AL114" s="43" t="str">
        <f t="shared" si="21"/>
        <v/>
      </c>
      <c r="AN114" s="6" t="str">
        <f t="shared" si="22"/>
        <v/>
      </c>
      <c r="AO114" s="7" t="str">
        <f t="shared" si="23"/>
        <v/>
      </c>
      <c r="AP114" s="6" t="str">
        <f t="shared" si="24"/>
        <v/>
      </c>
      <c r="AQ114" s="7" t="str">
        <f t="shared" ca="1" si="25"/>
        <v/>
      </c>
      <c r="AS114" s="22" t="str">
        <f t="shared" si="26"/>
        <v/>
      </c>
      <c r="AT114" s="32" t="str">
        <f t="shared" si="27"/>
        <v/>
      </c>
      <c r="AU114" s="43" t="str">
        <f t="shared" si="28"/>
        <v/>
      </c>
      <c r="AW114" s="22" t="str">
        <f t="shared" si="29"/>
        <v/>
      </c>
    </row>
    <row r="115" spans="1:49" x14ac:dyDescent="0.25">
      <c r="A115" s="28"/>
      <c r="B115" s="79"/>
      <c r="C115" s="80"/>
      <c r="D115" s="81"/>
      <c r="E115" s="82"/>
      <c r="F115" s="82"/>
      <c r="G115" s="83"/>
      <c r="H115" s="79"/>
      <c r="I115" s="81"/>
      <c r="J115" s="81"/>
      <c r="K115" s="81"/>
      <c r="L115" s="81"/>
      <c r="M115" s="81"/>
      <c r="N115" s="81"/>
      <c r="O115" s="81"/>
      <c r="P115" s="81"/>
      <c r="Q115" s="84"/>
      <c r="R115" s="85"/>
      <c r="S115" s="28"/>
      <c r="X115" s="22" t="str">
        <f t="shared" si="15"/>
        <v/>
      </c>
      <c r="Y115" s="32" t="str">
        <f t="shared" si="16"/>
        <v/>
      </c>
      <c r="AA115" s="22" t="str">
        <f>IF($D115="", "", IFERROR(INDEX('Intro &amp; Setup'!$BQ$33:$BQ$37, MATCH($D115, 'Intro &amp; Setup'!$AP$33:$AP$37, 0)), ""))</f>
        <v/>
      </c>
      <c r="AB115" s="22" t="str">
        <f>IF(AND($D115="", $F115=""), "", IF($R115=$U$3, "", IF($AB$8='Intro &amp; Setup'!$BQ$19, VALUE(_xlfn.CONCAT(TEXT($F115, "0"), ".", $AA115)), IF($AB$8='Intro &amp; Setup'!$BQ$18, VALUE(_xlfn.CONCAT($AA115, ".", TEXT($F115, "0")))))))</f>
        <v/>
      </c>
      <c r="AD115" s="22" t="str">
        <f t="shared" si="18"/>
        <v/>
      </c>
      <c r="AE115" s="7" t="str">
        <f t="shared" si="19"/>
        <v/>
      </c>
      <c r="AF115" s="22" t="str">
        <f t="shared" si="17"/>
        <v/>
      </c>
      <c r="AH115" s="22" t="str">
        <f>IF($AJ115="", "", COUNTIF($AJ$11:$AJ$1010, "&lt;"&amp;$AJ115)+1+COUNTIF($AJ$11:$AJ115, $AJ115)-1)</f>
        <v/>
      </c>
      <c r="AJ115" s="22" t="str">
        <f t="shared" si="20"/>
        <v/>
      </c>
      <c r="AL115" s="43" t="str">
        <f t="shared" si="21"/>
        <v/>
      </c>
      <c r="AN115" s="6" t="str">
        <f t="shared" si="22"/>
        <v/>
      </c>
      <c r="AO115" s="7" t="str">
        <f t="shared" si="23"/>
        <v/>
      </c>
      <c r="AP115" s="6" t="str">
        <f t="shared" si="24"/>
        <v/>
      </c>
      <c r="AQ115" s="7" t="str">
        <f t="shared" ca="1" si="25"/>
        <v/>
      </c>
      <c r="AS115" s="22" t="str">
        <f t="shared" si="26"/>
        <v/>
      </c>
      <c r="AT115" s="32" t="str">
        <f t="shared" si="27"/>
        <v/>
      </c>
      <c r="AU115" s="43" t="str">
        <f t="shared" si="28"/>
        <v/>
      </c>
      <c r="AW115" s="22" t="str">
        <f t="shared" si="29"/>
        <v/>
      </c>
    </row>
    <row r="116" spans="1:49" x14ac:dyDescent="0.25">
      <c r="A116" s="28"/>
      <c r="B116" s="79"/>
      <c r="C116" s="80"/>
      <c r="D116" s="81"/>
      <c r="E116" s="82"/>
      <c r="F116" s="82"/>
      <c r="G116" s="83"/>
      <c r="H116" s="79"/>
      <c r="I116" s="81"/>
      <c r="J116" s="81"/>
      <c r="K116" s="81"/>
      <c r="L116" s="81"/>
      <c r="M116" s="81"/>
      <c r="N116" s="81"/>
      <c r="O116" s="81"/>
      <c r="P116" s="81"/>
      <c r="Q116" s="84"/>
      <c r="R116" s="85"/>
      <c r="S116" s="28"/>
      <c r="X116" s="22" t="str">
        <f t="shared" si="15"/>
        <v/>
      </c>
      <c r="Y116" s="32" t="str">
        <f t="shared" si="16"/>
        <v/>
      </c>
      <c r="AA116" s="22" t="str">
        <f>IF($D116="", "", IFERROR(INDEX('Intro &amp; Setup'!$BQ$33:$BQ$37, MATCH($D116, 'Intro &amp; Setup'!$AP$33:$AP$37, 0)), ""))</f>
        <v/>
      </c>
      <c r="AB116" s="22" t="str">
        <f>IF(AND($D116="", $F116=""), "", IF($R116=$U$3, "", IF($AB$8='Intro &amp; Setup'!$BQ$19, VALUE(_xlfn.CONCAT(TEXT($F116, "0"), ".", $AA116)), IF($AB$8='Intro &amp; Setup'!$BQ$18, VALUE(_xlfn.CONCAT($AA116, ".", TEXT($F116, "0")))))))</f>
        <v/>
      </c>
      <c r="AD116" s="22" t="str">
        <f t="shared" si="18"/>
        <v/>
      </c>
      <c r="AE116" s="7" t="str">
        <f t="shared" si="19"/>
        <v/>
      </c>
      <c r="AF116" s="22" t="str">
        <f t="shared" si="17"/>
        <v/>
      </c>
      <c r="AH116" s="22" t="str">
        <f>IF($AJ116="", "", COUNTIF($AJ$11:$AJ$1010, "&lt;"&amp;$AJ116)+1+COUNTIF($AJ$11:$AJ116, $AJ116)-1)</f>
        <v/>
      </c>
      <c r="AJ116" s="22" t="str">
        <f t="shared" si="20"/>
        <v/>
      </c>
      <c r="AL116" s="43" t="str">
        <f t="shared" si="21"/>
        <v/>
      </c>
      <c r="AN116" s="6" t="str">
        <f t="shared" si="22"/>
        <v/>
      </c>
      <c r="AO116" s="7" t="str">
        <f t="shared" si="23"/>
        <v/>
      </c>
      <c r="AP116" s="6" t="str">
        <f t="shared" si="24"/>
        <v/>
      </c>
      <c r="AQ116" s="7" t="str">
        <f t="shared" ca="1" si="25"/>
        <v/>
      </c>
      <c r="AS116" s="22" t="str">
        <f t="shared" si="26"/>
        <v/>
      </c>
      <c r="AT116" s="32" t="str">
        <f t="shared" si="27"/>
        <v/>
      </c>
      <c r="AU116" s="43" t="str">
        <f t="shared" si="28"/>
        <v/>
      </c>
      <c r="AW116" s="22" t="str">
        <f t="shared" si="29"/>
        <v/>
      </c>
    </row>
    <row r="117" spans="1:49" x14ac:dyDescent="0.25">
      <c r="A117" s="28"/>
      <c r="B117" s="79"/>
      <c r="C117" s="80"/>
      <c r="D117" s="81"/>
      <c r="E117" s="82"/>
      <c r="F117" s="82"/>
      <c r="G117" s="83"/>
      <c r="H117" s="79"/>
      <c r="I117" s="81"/>
      <c r="J117" s="81"/>
      <c r="K117" s="81"/>
      <c r="L117" s="81"/>
      <c r="M117" s="81"/>
      <c r="N117" s="81"/>
      <c r="O117" s="81"/>
      <c r="P117" s="81"/>
      <c r="Q117" s="84"/>
      <c r="R117" s="85"/>
      <c r="S117" s="28"/>
      <c r="X117" s="22" t="str">
        <f t="shared" si="15"/>
        <v/>
      </c>
      <c r="Y117" s="32" t="str">
        <f t="shared" si="16"/>
        <v/>
      </c>
      <c r="AA117" s="22" t="str">
        <f>IF($D117="", "", IFERROR(INDEX('Intro &amp; Setup'!$BQ$33:$BQ$37, MATCH($D117, 'Intro &amp; Setup'!$AP$33:$AP$37, 0)), ""))</f>
        <v/>
      </c>
      <c r="AB117" s="22" t="str">
        <f>IF(AND($D117="", $F117=""), "", IF($R117=$U$3, "", IF($AB$8='Intro &amp; Setup'!$BQ$19, VALUE(_xlfn.CONCAT(TEXT($F117, "0"), ".", $AA117)), IF($AB$8='Intro &amp; Setup'!$BQ$18, VALUE(_xlfn.CONCAT($AA117, ".", TEXT($F117, "0")))))))</f>
        <v/>
      </c>
      <c r="AD117" s="22" t="str">
        <f t="shared" si="18"/>
        <v/>
      </c>
      <c r="AE117" s="7" t="str">
        <f t="shared" si="19"/>
        <v/>
      </c>
      <c r="AF117" s="22" t="str">
        <f t="shared" si="17"/>
        <v/>
      </c>
      <c r="AH117" s="22" t="str">
        <f>IF($AJ117="", "", COUNTIF($AJ$11:$AJ$1010, "&lt;"&amp;$AJ117)+1+COUNTIF($AJ$11:$AJ117, $AJ117)-1)</f>
        <v/>
      </c>
      <c r="AJ117" s="22" t="str">
        <f t="shared" si="20"/>
        <v/>
      </c>
      <c r="AL117" s="43" t="str">
        <f t="shared" si="21"/>
        <v/>
      </c>
      <c r="AN117" s="6" t="str">
        <f t="shared" si="22"/>
        <v/>
      </c>
      <c r="AO117" s="7" t="str">
        <f t="shared" si="23"/>
        <v/>
      </c>
      <c r="AP117" s="6" t="str">
        <f t="shared" si="24"/>
        <v/>
      </c>
      <c r="AQ117" s="7" t="str">
        <f t="shared" ca="1" si="25"/>
        <v/>
      </c>
      <c r="AS117" s="22" t="str">
        <f t="shared" si="26"/>
        <v/>
      </c>
      <c r="AT117" s="32" t="str">
        <f t="shared" si="27"/>
        <v/>
      </c>
      <c r="AU117" s="43" t="str">
        <f t="shared" si="28"/>
        <v/>
      </c>
      <c r="AW117" s="22" t="str">
        <f t="shared" si="29"/>
        <v/>
      </c>
    </row>
    <row r="118" spans="1:49" x14ac:dyDescent="0.25">
      <c r="A118" s="28"/>
      <c r="B118" s="79"/>
      <c r="C118" s="80"/>
      <c r="D118" s="81"/>
      <c r="E118" s="82"/>
      <c r="F118" s="82"/>
      <c r="G118" s="83"/>
      <c r="H118" s="79"/>
      <c r="I118" s="81"/>
      <c r="J118" s="81"/>
      <c r="K118" s="81"/>
      <c r="L118" s="81"/>
      <c r="M118" s="81"/>
      <c r="N118" s="81"/>
      <c r="O118" s="81"/>
      <c r="P118" s="81"/>
      <c r="Q118" s="84"/>
      <c r="R118" s="85"/>
      <c r="S118" s="28"/>
      <c r="X118" s="22" t="str">
        <f t="shared" si="15"/>
        <v/>
      </c>
      <c r="Y118" s="32" t="str">
        <f t="shared" si="16"/>
        <v/>
      </c>
      <c r="AA118" s="22" t="str">
        <f>IF($D118="", "", IFERROR(INDEX('Intro &amp; Setup'!$BQ$33:$BQ$37, MATCH($D118, 'Intro &amp; Setup'!$AP$33:$AP$37, 0)), ""))</f>
        <v/>
      </c>
      <c r="AB118" s="22" t="str">
        <f>IF(AND($D118="", $F118=""), "", IF($R118=$U$3, "", IF($AB$8='Intro &amp; Setup'!$BQ$19, VALUE(_xlfn.CONCAT(TEXT($F118, "0"), ".", $AA118)), IF($AB$8='Intro &amp; Setup'!$BQ$18, VALUE(_xlfn.CONCAT($AA118, ".", TEXT($F118, "0")))))))</f>
        <v/>
      </c>
      <c r="AD118" s="22" t="str">
        <f t="shared" si="18"/>
        <v/>
      </c>
      <c r="AE118" s="7" t="str">
        <f t="shared" si="19"/>
        <v/>
      </c>
      <c r="AF118" s="22" t="str">
        <f t="shared" si="17"/>
        <v/>
      </c>
      <c r="AH118" s="22" t="str">
        <f>IF($AJ118="", "", COUNTIF($AJ$11:$AJ$1010, "&lt;"&amp;$AJ118)+1+COUNTIF($AJ$11:$AJ118, $AJ118)-1)</f>
        <v/>
      </c>
      <c r="AJ118" s="22" t="str">
        <f t="shared" si="20"/>
        <v/>
      </c>
      <c r="AL118" s="43" t="str">
        <f t="shared" si="21"/>
        <v/>
      </c>
      <c r="AN118" s="6" t="str">
        <f t="shared" si="22"/>
        <v/>
      </c>
      <c r="AO118" s="7" t="str">
        <f t="shared" si="23"/>
        <v/>
      </c>
      <c r="AP118" s="6" t="str">
        <f t="shared" si="24"/>
        <v/>
      </c>
      <c r="AQ118" s="7" t="str">
        <f t="shared" ca="1" si="25"/>
        <v/>
      </c>
      <c r="AS118" s="22" t="str">
        <f t="shared" si="26"/>
        <v/>
      </c>
      <c r="AT118" s="32" t="str">
        <f t="shared" si="27"/>
        <v/>
      </c>
      <c r="AU118" s="43" t="str">
        <f t="shared" si="28"/>
        <v/>
      </c>
      <c r="AW118" s="22" t="str">
        <f t="shared" si="29"/>
        <v/>
      </c>
    </row>
    <row r="119" spans="1:49" x14ac:dyDescent="0.25">
      <c r="A119" s="28"/>
      <c r="B119" s="79"/>
      <c r="C119" s="80"/>
      <c r="D119" s="81"/>
      <c r="E119" s="82"/>
      <c r="F119" s="82"/>
      <c r="G119" s="83"/>
      <c r="H119" s="79"/>
      <c r="I119" s="81"/>
      <c r="J119" s="81"/>
      <c r="K119" s="81"/>
      <c r="L119" s="81"/>
      <c r="M119" s="81"/>
      <c r="N119" s="81"/>
      <c r="O119" s="81"/>
      <c r="P119" s="81"/>
      <c r="Q119" s="84"/>
      <c r="R119" s="85"/>
      <c r="S119" s="28"/>
      <c r="X119" s="22" t="str">
        <f t="shared" si="15"/>
        <v/>
      </c>
      <c r="Y119" s="32" t="str">
        <f t="shared" si="16"/>
        <v/>
      </c>
      <c r="AA119" s="22" t="str">
        <f>IF($D119="", "", IFERROR(INDEX('Intro &amp; Setup'!$BQ$33:$BQ$37, MATCH($D119, 'Intro &amp; Setup'!$AP$33:$AP$37, 0)), ""))</f>
        <v/>
      </c>
      <c r="AB119" s="22" t="str">
        <f>IF(AND($D119="", $F119=""), "", IF($R119=$U$3, "", IF($AB$8='Intro &amp; Setup'!$BQ$19, VALUE(_xlfn.CONCAT(TEXT($F119, "0"), ".", $AA119)), IF($AB$8='Intro &amp; Setup'!$BQ$18, VALUE(_xlfn.CONCAT($AA119, ".", TEXT($F119, "0")))))))</f>
        <v/>
      </c>
      <c r="AD119" s="22" t="str">
        <f t="shared" si="18"/>
        <v/>
      </c>
      <c r="AE119" s="7" t="str">
        <f t="shared" si="19"/>
        <v/>
      </c>
      <c r="AF119" s="22" t="str">
        <f t="shared" si="17"/>
        <v/>
      </c>
      <c r="AH119" s="22" t="str">
        <f>IF($AJ119="", "", COUNTIF($AJ$11:$AJ$1010, "&lt;"&amp;$AJ119)+1+COUNTIF($AJ$11:$AJ119, $AJ119)-1)</f>
        <v/>
      </c>
      <c r="AJ119" s="22" t="str">
        <f t="shared" si="20"/>
        <v/>
      </c>
      <c r="AL119" s="43" t="str">
        <f t="shared" si="21"/>
        <v/>
      </c>
      <c r="AN119" s="6" t="str">
        <f t="shared" si="22"/>
        <v/>
      </c>
      <c r="AO119" s="7" t="str">
        <f t="shared" si="23"/>
        <v/>
      </c>
      <c r="AP119" s="6" t="str">
        <f t="shared" si="24"/>
        <v/>
      </c>
      <c r="AQ119" s="7" t="str">
        <f t="shared" ca="1" si="25"/>
        <v/>
      </c>
      <c r="AS119" s="22" t="str">
        <f t="shared" si="26"/>
        <v/>
      </c>
      <c r="AT119" s="32" t="str">
        <f t="shared" si="27"/>
        <v/>
      </c>
      <c r="AU119" s="43" t="str">
        <f t="shared" si="28"/>
        <v/>
      </c>
      <c r="AW119" s="22" t="str">
        <f t="shared" si="29"/>
        <v/>
      </c>
    </row>
    <row r="120" spans="1:49" x14ac:dyDescent="0.25">
      <c r="A120" s="28"/>
      <c r="B120" s="79"/>
      <c r="C120" s="80"/>
      <c r="D120" s="81"/>
      <c r="E120" s="82"/>
      <c r="F120" s="82"/>
      <c r="G120" s="83"/>
      <c r="H120" s="79"/>
      <c r="I120" s="81"/>
      <c r="J120" s="81"/>
      <c r="K120" s="81"/>
      <c r="L120" s="81"/>
      <c r="M120" s="81"/>
      <c r="N120" s="81"/>
      <c r="O120" s="81"/>
      <c r="P120" s="81"/>
      <c r="Q120" s="84"/>
      <c r="R120" s="85"/>
      <c r="S120" s="28"/>
      <c r="X120" s="22" t="str">
        <f t="shared" si="15"/>
        <v/>
      </c>
      <c r="Y120" s="32" t="str">
        <f t="shared" si="16"/>
        <v/>
      </c>
      <c r="AA120" s="22" t="str">
        <f>IF($D120="", "", IFERROR(INDEX('Intro &amp; Setup'!$BQ$33:$BQ$37, MATCH($D120, 'Intro &amp; Setup'!$AP$33:$AP$37, 0)), ""))</f>
        <v/>
      </c>
      <c r="AB120" s="22" t="str">
        <f>IF(AND($D120="", $F120=""), "", IF($R120=$U$3, "", IF($AB$8='Intro &amp; Setup'!$BQ$19, VALUE(_xlfn.CONCAT(TEXT($F120, "0"), ".", $AA120)), IF($AB$8='Intro &amp; Setup'!$BQ$18, VALUE(_xlfn.CONCAT($AA120, ".", TEXT($F120, "0")))))))</f>
        <v/>
      </c>
      <c r="AD120" s="22" t="str">
        <f t="shared" si="18"/>
        <v/>
      </c>
      <c r="AE120" s="7" t="str">
        <f t="shared" si="19"/>
        <v/>
      </c>
      <c r="AF120" s="22" t="str">
        <f t="shared" si="17"/>
        <v/>
      </c>
      <c r="AH120" s="22" t="str">
        <f>IF($AJ120="", "", COUNTIF($AJ$11:$AJ$1010, "&lt;"&amp;$AJ120)+1+COUNTIF($AJ$11:$AJ120, $AJ120)-1)</f>
        <v/>
      </c>
      <c r="AJ120" s="22" t="str">
        <f t="shared" si="20"/>
        <v/>
      </c>
      <c r="AL120" s="43" t="str">
        <f t="shared" si="21"/>
        <v/>
      </c>
      <c r="AN120" s="6" t="str">
        <f t="shared" si="22"/>
        <v/>
      </c>
      <c r="AO120" s="7" t="str">
        <f t="shared" si="23"/>
        <v/>
      </c>
      <c r="AP120" s="6" t="str">
        <f t="shared" si="24"/>
        <v/>
      </c>
      <c r="AQ120" s="7" t="str">
        <f t="shared" ca="1" si="25"/>
        <v/>
      </c>
      <c r="AS120" s="22" t="str">
        <f t="shared" si="26"/>
        <v/>
      </c>
      <c r="AT120" s="32" t="str">
        <f t="shared" si="27"/>
        <v/>
      </c>
      <c r="AU120" s="43" t="str">
        <f t="shared" si="28"/>
        <v/>
      </c>
      <c r="AW120" s="22" t="str">
        <f t="shared" si="29"/>
        <v/>
      </c>
    </row>
    <row r="121" spans="1:49" x14ac:dyDescent="0.25">
      <c r="A121" s="28"/>
      <c r="B121" s="79"/>
      <c r="C121" s="80"/>
      <c r="D121" s="81"/>
      <c r="E121" s="82"/>
      <c r="F121" s="82"/>
      <c r="G121" s="83"/>
      <c r="H121" s="79"/>
      <c r="I121" s="81"/>
      <c r="J121" s="81"/>
      <c r="K121" s="81"/>
      <c r="L121" s="81"/>
      <c r="M121" s="81"/>
      <c r="N121" s="81"/>
      <c r="O121" s="81"/>
      <c r="P121" s="81"/>
      <c r="Q121" s="84"/>
      <c r="R121" s="85"/>
      <c r="S121" s="28"/>
      <c r="X121" s="22" t="str">
        <f t="shared" si="15"/>
        <v/>
      </c>
      <c r="Y121" s="32" t="str">
        <f t="shared" si="16"/>
        <v/>
      </c>
      <c r="AA121" s="22" t="str">
        <f>IF($D121="", "", IFERROR(INDEX('Intro &amp; Setup'!$BQ$33:$BQ$37, MATCH($D121, 'Intro &amp; Setup'!$AP$33:$AP$37, 0)), ""))</f>
        <v/>
      </c>
      <c r="AB121" s="22" t="str">
        <f>IF(AND($D121="", $F121=""), "", IF($R121=$U$3, "", IF($AB$8='Intro &amp; Setup'!$BQ$19, VALUE(_xlfn.CONCAT(TEXT($F121, "0"), ".", $AA121)), IF($AB$8='Intro &amp; Setup'!$BQ$18, VALUE(_xlfn.CONCAT($AA121, ".", TEXT($F121, "0")))))))</f>
        <v/>
      </c>
      <c r="AD121" s="22" t="str">
        <f t="shared" si="18"/>
        <v/>
      </c>
      <c r="AE121" s="7" t="str">
        <f t="shared" si="19"/>
        <v/>
      </c>
      <c r="AF121" s="22" t="str">
        <f t="shared" si="17"/>
        <v/>
      </c>
      <c r="AH121" s="22" t="str">
        <f>IF($AJ121="", "", COUNTIF($AJ$11:$AJ$1010, "&lt;"&amp;$AJ121)+1+COUNTIF($AJ$11:$AJ121, $AJ121)-1)</f>
        <v/>
      </c>
      <c r="AJ121" s="22" t="str">
        <f t="shared" si="20"/>
        <v/>
      </c>
      <c r="AL121" s="43" t="str">
        <f t="shared" si="21"/>
        <v/>
      </c>
      <c r="AN121" s="6" t="str">
        <f t="shared" si="22"/>
        <v/>
      </c>
      <c r="AO121" s="7" t="str">
        <f t="shared" si="23"/>
        <v/>
      </c>
      <c r="AP121" s="6" t="str">
        <f t="shared" si="24"/>
        <v/>
      </c>
      <c r="AQ121" s="7" t="str">
        <f t="shared" ca="1" si="25"/>
        <v/>
      </c>
      <c r="AS121" s="22" t="str">
        <f t="shared" si="26"/>
        <v/>
      </c>
      <c r="AT121" s="32" t="str">
        <f t="shared" si="27"/>
        <v/>
      </c>
      <c r="AU121" s="43" t="str">
        <f t="shared" si="28"/>
        <v/>
      </c>
      <c r="AW121" s="22" t="str">
        <f t="shared" si="29"/>
        <v/>
      </c>
    </row>
    <row r="122" spans="1:49" x14ac:dyDescent="0.25">
      <c r="A122" s="28"/>
      <c r="B122" s="79"/>
      <c r="C122" s="80"/>
      <c r="D122" s="81"/>
      <c r="E122" s="82"/>
      <c r="F122" s="82"/>
      <c r="G122" s="83"/>
      <c r="H122" s="79"/>
      <c r="I122" s="81"/>
      <c r="J122" s="81"/>
      <c r="K122" s="81"/>
      <c r="L122" s="81"/>
      <c r="M122" s="81"/>
      <c r="N122" s="81"/>
      <c r="O122" s="81"/>
      <c r="P122" s="81"/>
      <c r="Q122" s="84"/>
      <c r="R122" s="85"/>
      <c r="S122" s="28"/>
      <c r="X122" s="22" t="str">
        <f t="shared" si="15"/>
        <v/>
      </c>
      <c r="Y122" s="32" t="str">
        <f t="shared" si="16"/>
        <v/>
      </c>
      <c r="AA122" s="22" t="str">
        <f>IF($D122="", "", IFERROR(INDEX('Intro &amp; Setup'!$BQ$33:$BQ$37, MATCH($D122, 'Intro &amp; Setup'!$AP$33:$AP$37, 0)), ""))</f>
        <v/>
      </c>
      <c r="AB122" s="22" t="str">
        <f>IF(AND($D122="", $F122=""), "", IF($R122=$U$3, "", IF($AB$8='Intro &amp; Setup'!$BQ$19, VALUE(_xlfn.CONCAT(TEXT($F122, "0"), ".", $AA122)), IF($AB$8='Intro &amp; Setup'!$BQ$18, VALUE(_xlfn.CONCAT($AA122, ".", TEXT($F122, "0")))))))</f>
        <v/>
      </c>
      <c r="AD122" s="22" t="str">
        <f t="shared" si="18"/>
        <v/>
      </c>
      <c r="AE122" s="7" t="str">
        <f t="shared" si="19"/>
        <v/>
      </c>
      <c r="AF122" s="22" t="str">
        <f t="shared" si="17"/>
        <v/>
      </c>
      <c r="AH122" s="22" t="str">
        <f>IF($AJ122="", "", COUNTIF($AJ$11:$AJ$1010, "&lt;"&amp;$AJ122)+1+COUNTIF($AJ$11:$AJ122, $AJ122)-1)</f>
        <v/>
      </c>
      <c r="AJ122" s="22" t="str">
        <f t="shared" si="20"/>
        <v/>
      </c>
      <c r="AL122" s="43" t="str">
        <f t="shared" si="21"/>
        <v/>
      </c>
      <c r="AN122" s="6" t="str">
        <f t="shared" si="22"/>
        <v/>
      </c>
      <c r="AO122" s="7" t="str">
        <f t="shared" si="23"/>
        <v/>
      </c>
      <c r="AP122" s="6" t="str">
        <f t="shared" si="24"/>
        <v/>
      </c>
      <c r="AQ122" s="7" t="str">
        <f t="shared" ca="1" si="25"/>
        <v/>
      </c>
      <c r="AS122" s="22" t="str">
        <f t="shared" si="26"/>
        <v/>
      </c>
      <c r="AT122" s="32" t="str">
        <f t="shared" si="27"/>
        <v/>
      </c>
      <c r="AU122" s="43" t="str">
        <f t="shared" si="28"/>
        <v/>
      </c>
      <c r="AW122" s="22" t="str">
        <f t="shared" si="29"/>
        <v/>
      </c>
    </row>
    <row r="123" spans="1:49" x14ac:dyDescent="0.25">
      <c r="A123" s="28"/>
      <c r="B123" s="79"/>
      <c r="C123" s="80"/>
      <c r="D123" s="81"/>
      <c r="E123" s="82"/>
      <c r="F123" s="82"/>
      <c r="G123" s="83"/>
      <c r="H123" s="79"/>
      <c r="I123" s="81"/>
      <c r="J123" s="81"/>
      <c r="K123" s="81"/>
      <c r="L123" s="81"/>
      <c r="M123" s="81"/>
      <c r="N123" s="81"/>
      <c r="O123" s="81"/>
      <c r="P123" s="81"/>
      <c r="Q123" s="84"/>
      <c r="R123" s="85"/>
      <c r="S123" s="28"/>
      <c r="X123" s="22" t="str">
        <f t="shared" si="15"/>
        <v/>
      </c>
      <c r="Y123" s="32" t="str">
        <f t="shared" si="16"/>
        <v/>
      </c>
      <c r="AA123" s="22" t="str">
        <f>IF($D123="", "", IFERROR(INDEX('Intro &amp; Setup'!$BQ$33:$BQ$37, MATCH($D123, 'Intro &amp; Setup'!$AP$33:$AP$37, 0)), ""))</f>
        <v/>
      </c>
      <c r="AB123" s="22" t="str">
        <f>IF(AND($D123="", $F123=""), "", IF($R123=$U$3, "", IF($AB$8='Intro &amp; Setup'!$BQ$19, VALUE(_xlfn.CONCAT(TEXT($F123, "0"), ".", $AA123)), IF($AB$8='Intro &amp; Setup'!$BQ$18, VALUE(_xlfn.CONCAT($AA123, ".", TEXT($F123, "0")))))))</f>
        <v/>
      </c>
      <c r="AD123" s="22" t="str">
        <f t="shared" si="18"/>
        <v/>
      </c>
      <c r="AE123" s="7" t="str">
        <f t="shared" si="19"/>
        <v/>
      </c>
      <c r="AF123" s="22" t="str">
        <f t="shared" si="17"/>
        <v/>
      </c>
      <c r="AH123" s="22" t="str">
        <f>IF($AJ123="", "", COUNTIF($AJ$11:$AJ$1010, "&lt;"&amp;$AJ123)+1+COUNTIF($AJ$11:$AJ123, $AJ123)-1)</f>
        <v/>
      </c>
      <c r="AJ123" s="22" t="str">
        <f t="shared" si="20"/>
        <v/>
      </c>
      <c r="AL123" s="43" t="str">
        <f t="shared" si="21"/>
        <v/>
      </c>
      <c r="AN123" s="6" t="str">
        <f t="shared" si="22"/>
        <v/>
      </c>
      <c r="AO123" s="7" t="str">
        <f t="shared" si="23"/>
        <v/>
      </c>
      <c r="AP123" s="6" t="str">
        <f t="shared" si="24"/>
        <v/>
      </c>
      <c r="AQ123" s="7" t="str">
        <f t="shared" ca="1" si="25"/>
        <v/>
      </c>
      <c r="AS123" s="22" t="str">
        <f t="shared" si="26"/>
        <v/>
      </c>
      <c r="AT123" s="32" t="str">
        <f t="shared" si="27"/>
        <v/>
      </c>
      <c r="AU123" s="43" t="str">
        <f t="shared" si="28"/>
        <v/>
      </c>
      <c r="AW123" s="22" t="str">
        <f t="shared" si="29"/>
        <v/>
      </c>
    </row>
    <row r="124" spans="1:49" x14ac:dyDescent="0.25">
      <c r="A124" s="28"/>
      <c r="B124" s="79"/>
      <c r="C124" s="80"/>
      <c r="D124" s="81"/>
      <c r="E124" s="82"/>
      <c r="F124" s="82"/>
      <c r="G124" s="83"/>
      <c r="H124" s="79"/>
      <c r="I124" s="81"/>
      <c r="J124" s="81"/>
      <c r="K124" s="81"/>
      <c r="L124" s="81"/>
      <c r="M124" s="81"/>
      <c r="N124" s="81"/>
      <c r="O124" s="81"/>
      <c r="P124" s="81"/>
      <c r="Q124" s="84"/>
      <c r="R124" s="85"/>
      <c r="S124" s="28"/>
      <c r="X124" s="22" t="str">
        <f t="shared" si="15"/>
        <v/>
      </c>
      <c r="Y124" s="32" t="str">
        <f t="shared" si="16"/>
        <v/>
      </c>
      <c r="AA124" s="22" t="str">
        <f>IF($D124="", "", IFERROR(INDEX('Intro &amp; Setup'!$BQ$33:$BQ$37, MATCH($D124, 'Intro &amp; Setup'!$AP$33:$AP$37, 0)), ""))</f>
        <v/>
      </c>
      <c r="AB124" s="22" t="str">
        <f>IF(AND($D124="", $F124=""), "", IF($R124=$U$3, "", IF($AB$8='Intro &amp; Setup'!$BQ$19, VALUE(_xlfn.CONCAT(TEXT($F124, "0"), ".", $AA124)), IF($AB$8='Intro &amp; Setup'!$BQ$18, VALUE(_xlfn.CONCAT($AA124, ".", TEXT($F124, "0")))))))</f>
        <v/>
      </c>
      <c r="AD124" s="22" t="str">
        <f t="shared" si="18"/>
        <v/>
      </c>
      <c r="AE124" s="7" t="str">
        <f t="shared" si="19"/>
        <v/>
      </c>
      <c r="AF124" s="22" t="str">
        <f t="shared" si="17"/>
        <v/>
      </c>
      <c r="AH124" s="22" t="str">
        <f>IF($AJ124="", "", COUNTIF($AJ$11:$AJ$1010, "&lt;"&amp;$AJ124)+1+COUNTIF($AJ$11:$AJ124, $AJ124)-1)</f>
        <v/>
      </c>
      <c r="AJ124" s="22" t="str">
        <f t="shared" si="20"/>
        <v/>
      </c>
      <c r="AL124" s="43" t="str">
        <f t="shared" si="21"/>
        <v/>
      </c>
      <c r="AN124" s="6" t="str">
        <f t="shared" si="22"/>
        <v/>
      </c>
      <c r="AO124" s="7" t="str">
        <f t="shared" si="23"/>
        <v/>
      </c>
      <c r="AP124" s="6" t="str">
        <f t="shared" si="24"/>
        <v/>
      </c>
      <c r="AQ124" s="7" t="str">
        <f t="shared" ca="1" si="25"/>
        <v/>
      </c>
      <c r="AS124" s="22" t="str">
        <f t="shared" si="26"/>
        <v/>
      </c>
      <c r="AT124" s="32" t="str">
        <f t="shared" si="27"/>
        <v/>
      </c>
      <c r="AU124" s="43" t="str">
        <f t="shared" si="28"/>
        <v/>
      </c>
      <c r="AW124" s="22" t="str">
        <f t="shared" si="29"/>
        <v/>
      </c>
    </row>
    <row r="125" spans="1:49" x14ac:dyDescent="0.25">
      <c r="A125" s="28"/>
      <c r="B125" s="79"/>
      <c r="C125" s="80"/>
      <c r="D125" s="81"/>
      <c r="E125" s="82"/>
      <c r="F125" s="82"/>
      <c r="G125" s="83"/>
      <c r="H125" s="79"/>
      <c r="I125" s="81"/>
      <c r="J125" s="81"/>
      <c r="K125" s="81"/>
      <c r="L125" s="81"/>
      <c r="M125" s="81"/>
      <c r="N125" s="81"/>
      <c r="O125" s="81"/>
      <c r="P125" s="81"/>
      <c r="Q125" s="84"/>
      <c r="R125" s="85"/>
      <c r="S125" s="28"/>
      <c r="X125" s="22" t="str">
        <f t="shared" si="15"/>
        <v/>
      </c>
      <c r="Y125" s="32" t="str">
        <f t="shared" si="16"/>
        <v/>
      </c>
      <c r="AA125" s="22" t="str">
        <f>IF($D125="", "", IFERROR(INDEX('Intro &amp; Setup'!$BQ$33:$BQ$37, MATCH($D125, 'Intro &amp; Setup'!$AP$33:$AP$37, 0)), ""))</f>
        <v/>
      </c>
      <c r="AB125" s="22" t="str">
        <f>IF(AND($D125="", $F125=""), "", IF($R125=$U$3, "", IF($AB$8='Intro &amp; Setup'!$BQ$19, VALUE(_xlfn.CONCAT(TEXT($F125, "0"), ".", $AA125)), IF($AB$8='Intro &amp; Setup'!$BQ$18, VALUE(_xlfn.CONCAT($AA125, ".", TEXT($F125, "0")))))))</f>
        <v/>
      </c>
      <c r="AD125" s="22" t="str">
        <f t="shared" si="18"/>
        <v/>
      </c>
      <c r="AE125" s="7" t="str">
        <f t="shared" si="19"/>
        <v/>
      </c>
      <c r="AF125" s="22" t="str">
        <f t="shared" si="17"/>
        <v/>
      </c>
      <c r="AH125" s="22" t="str">
        <f>IF($AJ125="", "", COUNTIF($AJ$11:$AJ$1010, "&lt;"&amp;$AJ125)+1+COUNTIF($AJ$11:$AJ125, $AJ125)-1)</f>
        <v/>
      </c>
      <c r="AJ125" s="22" t="str">
        <f t="shared" si="20"/>
        <v/>
      </c>
      <c r="AL125" s="43" t="str">
        <f t="shared" si="21"/>
        <v/>
      </c>
      <c r="AN125" s="6" t="str">
        <f t="shared" si="22"/>
        <v/>
      </c>
      <c r="AO125" s="7" t="str">
        <f t="shared" si="23"/>
        <v/>
      </c>
      <c r="AP125" s="6" t="str">
        <f t="shared" si="24"/>
        <v/>
      </c>
      <c r="AQ125" s="7" t="str">
        <f t="shared" ca="1" si="25"/>
        <v/>
      </c>
      <c r="AS125" s="22" t="str">
        <f t="shared" si="26"/>
        <v/>
      </c>
      <c r="AT125" s="32" t="str">
        <f t="shared" si="27"/>
        <v/>
      </c>
      <c r="AU125" s="43" t="str">
        <f t="shared" si="28"/>
        <v/>
      </c>
      <c r="AW125" s="22" t="str">
        <f t="shared" si="29"/>
        <v/>
      </c>
    </row>
    <row r="126" spans="1:49" x14ac:dyDescent="0.25">
      <c r="A126" s="28"/>
      <c r="B126" s="79"/>
      <c r="C126" s="80"/>
      <c r="D126" s="81"/>
      <c r="E126" s="82"/>
      <c r="F126" s="82"/>
      <c r="G126" s="83"/>
      <c r="H126" s="79"/>
      <c r="I126" s="81"/>
      <c r="J126" s="81"/>
      <c r="K126" s="81"/>
      <c r="L126" s="81"/>
      <c r="M126" s="81"/>
      <c r="N126" s="81"/>
      <c r="O126" s="81"/>
      <c r="P126" s="81"/>
      <c r="Q126" s="84"/>
      <c r="R126" s="85"/>
      <c r="S126" s="28"/>
      <c r="X126" s="22" t="str">
        <f t="shared" si="15"/>
        <v/>
      </c>
      <c r="Y126" s="32" t="str">
        <f t="shared" si="16"/>
        <v/>
      </c>
      <c r="AA126" s="22" t="str">
        <f>IF($D126="", "", IFERROR(INDEX('Intro &amp; Setup'!$BQ$33:$BQ$37, MATCH($D126, 'Intro &amp; Setup'!$AP$33:$AP$37, 0)), ""))</f>
        <v/>
      </c>
      <c r="AB126" s="22" t="str">
        <f>IF(AND($D126="", $F126=""), "", IF($R126=$U$3, "", IF($AB$8='Intro &amp; Setup'!$BQ$19, VALUE(_xlfn.CONCAT(TEXT($F126, "0"), ".", $AA126)), IF($AB$8='Intro &amp; Setup'!$BQ$18, VALUE(_xlfn.CONCAT($AA126, ".", TEXT($F126, "0")))))))</f>
        <v/>
      </c>
      <c r="AD126" s="22" t="str">
        <f t="shared" si="18"/>
        <v/>
      </c>
      <c r="AE126" s="7" t="str">
        <f t="shared" si="19"/>
        <v/>
      </c>
      <c r="AF126" s="22" t="str">
        <f t="shared" si="17"/>
        <v/>
      </c>
      <c r="AH126" s="22" t="str">
        <f>IF($AJ126="", "", COUNTIF($AJ$11:$AJ$1010, "&lt;"&amp;$AJ126)+1+COUNTIF($AJ$11:$AJ126, $AJ126)-1)</f>
        <v/>
      </c>
      <c r="AJ126" s="22" t="str">
        <f t="shared" si="20"/>
        <v/>
      </c>
      <c r="AL126" s="43" t="str">
        <f t="shared" si="21"/>
        <v/>
      </c>
      <c r="AN126" s="6" t="str">
        <f t="shared" si="22"/>
        <v/>
      </c>
      <c r="AO126" s="7" t="str">
        <f t="shared" si="23"/>
        <v/>
      </c>
      <c r="AP126" s="6" t="str">
        <f t="shared" si="24"/>
        <v/>
      </c>
      <c r="AQ126" s="7" t="str">
        <f t="shared" ca="1" si="25"/>
        <v/>
      </c>
      <c r="AS126" s="22" t="str">
        <f t="shared" si="26"/>
        <v/>
      </c>
      <c r="AT126" s="32" t="str">
        <f t="shared" si="27"/>
        <v/>
      </c>
      <c r="AU126" s="43" t="str">
        <f t="shared" si="28"/>
        <v/>
      </c>
      <c r="AW126" s="22" t="str">
        <f t="shared" si="29"/>
        <v/>
      </c>
    </row>
    <row r="127" spans="1:49" x14ac:dyDescent="0.25">
      <c r="A127" s="28"/>
      <c r="B127" s="79"/>
      <c r="C127" s="80"/>
      <c r="D127" s="81"/>
      <c r="E127" s="82"/>
      <c r="F127" s="82"/>
      <c r="G127" s="83"/>
      <c r="H127" s="79"/>
      <c r="I127" s="81"/>
      <c r="J127" s="81"/>
      <c r="K127" s="81"/>
      <c r="L127" s="81"/>
      <c r="M127" s="81"/>
      <c r="N127" s="81"/>
      <c r="O127" s="81"/>
      <c r="P127" s="81"/>
      <c r="Q127" s="84"/>
      <c r="R127" s="85"/>
      <c r="S127" s="28"/>
      <c r="X127" s="22" t="str">
        <f t="shared" si="15"/>
        <v/>
      </c>
      <c r="Y127" s="32" t="str">
        <f t="shared" si="16"/>
        <v/>
      </c>
      <c r="AA127" s="22" t="str">
        <f>IF($D127="", "", IFERROR(INDEX('Intro &amp; Setup'!$BQ$33:$BQ$37, MATCH($D127, 'Intro &amp; Setup'!$AP$33:$AP$37, 0)), ""))</f>
        <v/>
      </c>
      <c r="AB127" s="22" t="str">
        <f>IF(AND($D127="", $F127=""), "", IF($R127=$U$3, "", IF($AB$8='Intro &amp; Setup'!$BQ$19, VALUE(_xlfn.CONCAT(TEXT($F127, "0"), ".", $AA127)), IF($AB$8='Intro &amp; Setup'!$BQ$18, VALUE(_xlfn.CONCAT($AA127, ".", TEXT($F127, "0")))))))</f>
        <v/>
      </c>
      <c r="AD127" s="22" t="str">
        <f t="shared" si="18"/>
        <v/>
      </c>
      <c r="AE127" s="7" t="str">
        <f t="shared" si="19"/>
        <v/>
      </c>
      <c r="AF127" s="22" t="str">
        <f t="shared" si="17"/>
        <v/>
      </c>
      <c r="AH127" s="22" t="str">
        <f>IF($AJ127="", "", COUNTIF($AJ$11:$AJ$1010, "&lt;"&amp;$AJ127)+1+COUNTIF($AJ$11:$AJ127, $AJ127)-1)</f>
        <v/>
      </c>
      <c r="AJ127" s="22" t="str">
        <f t="shared" si="20"/>
        <v/>
      </c>
      <c r="AL127" s="43" t="str">
        <f t="shared" si="21"/>
        <v/>
      </c>
      <c r="AN127" s="6" t="str">
        <f t="shared" si="22"/>
        <v/>
      </c>
      <c r="AO127" s="7" t="str">
        <f t="shared" si="23"/>
        <v/>
      </c>
      <c r="AP127" s="6" t="str">
        <f t="shared" si="24"/>
        <v/>
      </c>
      <c r="AQ127" s="7" t="str">
        <f t="shared" ca="1" si="25"/>
        <v/>
      </c>
      <c r="AS127" s="22" t="str">
        <f t="shared" si="26"/>
        <v/>
      </c>
      <c r="AT127" s="32" t="str">
        <f t="shared" si="27"/>
        <v/>
      </c>
      <c r="AU127" s="43" t="str">
        <f t="shared" si="28"/>
        <v/>
      </c>
      <c r="AW127" s="22" t="str">
        <f t="shared" si="29"/>
        <v/>
      </c>
    </row>
    <row r="128" spans="1:49" x14ac:dyDescent="0.25">
      <c r="A128" s="28"/>
      <c r="B128" s="79"/>
      <c r="C128" s="80"/>
      <c r="D128" s="81"/>
      <c r="E128" s="82"/>
      <c r="F128" s="82"/>
      <c r="G128" s="83"/>
      <c r="H128" s="79"/>
      <c r="I128" s="81"/>
      <c r="J128" s="81"/>
      <c r="K128" s="81"/>
      <c r="L128" s="81"/>
      <c r="M128" s="81"/>
      <c r="N128" s="81"/>
      <c r="O128" s="81"/>
      <c r="P128" s="81"/>
      <c r="Q128" s="84"/>
      <c r="R128" s="85"/>
      <c r="S128" s="28"/>
      <c r="X128" s="22" t="str">
        <f t="shared" si="15"/>
        <v/>
      </c>
      <c r="Y128" s="32" t="str">
        <f t="shared" si="16"/>
        <v/>
      </c>
      <c r="AA128" s="22" t="str">
        <f>IF($D128="", "", IFERROR(INDEX('Intro &amp; Setup'!$BQ$33:$BQ$37, MATCH($D128, 'Intro &amp; Setup'!$AP$33:$AP$37, 0)), ""))</f>
        <v/>
      </c>
      <c r="AB128" s="22" t="str">
        <f>IF(AND($D128="", $F128=""), "", IF($R128=$U$3, "", IF($AB$8='Intro &amp; Setup'!$BQ$19, VALUE(_xlfn.CONCAT(TEXT($F128, "0"), ".", $AA128)), IF($AB$8='Intro &amp; Setup'!$BQ$18, VALUE(_xlfn.CONCAT($AA128, ".", TEXT($F128, "0")))))))</f>
        <v/>
      </c>
      <c r="AD128" s="22" t="str">
        <f t="shared" si="18"/>
        <v/>
      </c>
      <c r="AE128" s="7" t="str">
        <f t="shared" si="19"/>
        <v/>
      </c>
      <c r="AF128" s="22" t="str">
        <f t="shared" si="17"/>
        <v/>
      </c>
      <c r="AH128" s="22" t="str">
        <f>IF($AJ128="", "", COUNTIF($AJ$11:$AJ$1010, "&lt;"&amp;$AJ128)+1+COUNTIF($AJ$11:$AJ128, $AJ128)-1)</f>
        <v/>
      </c>
      <c r="AJ128" s="22" t="str">
        <f t="shared" si="20"/>
        <v/>
      </c>
      <c r="AL128" s="43" t="str">
        <f t="shared" si="21"/>
        <v/>
      </c>
      <c r="AN128" s="6" t="str">
        <f t="shared" si="22"/>
        <v/>
      </c>
      <c r="AO128" s="7" t="str">
        <f t="shared" si="23"/>
        <v/>
      </c>
      <c r="AP128" s="6" t="str">
        <f t="shared" si="24"/>
        <v/>
      </c>
      <c r="AQ128" s="7" t="str">
        <f t="shared" ca="1" si="25"/>
        <v/>
      </c>
      <c r="AS128" s="22" t="str">
        <f t="shared" si="26"/>
        <v/>
      </c>
      <c r="AT128" s="32" t="str">
        <f t="shared" si="27"/>
        <v/>
      </c>
      <c r="AU128" s="43" t="str">
        <f t="shared" si="28"/>
        <v/>
      </c>
      <c r="AW128" s="22" t="str">
        <f t="shared" si="29"/>
        <v/>
      </c>
    </row>
    <row r="129" spans="1:49" x14ac:dyDescent="0.25">
      <c r="A129" s="28"/>
      <c r="B129" s="79"/>
      <c r="C129" s="80"/>
      <c r="D129" s="81"/>
      <c r="E129" s="82"/>
      <c r="F129" s="82"/>
      <c r="G129" s="83"/>
      <c r="H129" s="79"/>
      <c r="I129" s="81"/>
      <c r="J129" s="81"/>
      <c r="K129" s="81"/>
      <c r="L129" s="81"/>
      <c r="M129" s="81"/>
      <c r="N129" s="81"/>
      <c r="O129" s="81"/>
      <c r="P129" s="81"/>
      <c r="Q129" s="84"/>
      <c r="R129" s="85"/>
      <c r="S129" s="28"/>
      <c r="X129" s="22" t="str">
        <f t="shared" si="15"/>
        <v/>
      </c>
      <c r="Y129" s="32" t="str">
        <f t="shared" si="16"/>
        <v/>
      </c>
      <c r="AA129" s="22" t="str">
        <f>IF($D129="", "", IFERROR(INDEX('Intro &amp; Setup'!$BQ$33:$BQ$37, MATCH($D129, 'Intro &amp; Setup'!$AP$33:$AP$37, 0)), ""))</f>
        <v/>
      </c>
      <c r="AB129" s="22" t="str">
        <f>IF(AND($D129="", $F129=""), "", IF($R129=$U$3, "", IF($AB$8='Intro &amp; Setup'!$BQ$19, VALUE(_xlfn.CONCAT(TEXT($F129, "0"), ".", $AA129)), IF($AB$8='Intro &amp; Setup'!$BQ$18, VALUE(_xlfn.CONCAT($AA129, ".", TEXT($F129, "0")))))))</f>
        <v/>
      </c>
      <c r="AD129" s="22" t="str">
        <f t="shared" si="18"/>
        <v/>
      </c>
      <c r="AE129" s="7" t="str">
        <f t="shared" si="19"/>
        <v/>
      </c>
      <c r="AF129" s="22" t="str">
        <f t="shared" si="17"/>
        <v/>
      </c>
      <c r="AH129" s="22" t="str">
        <f>IF($AJ129="", "", COUNTIF($AJ$11:$AJ$1010, "&lt;"&amp;$AJ129)+1+COUNTIF($AJ$11:$AJ129, $AJ129)-1)</f>
        <v/>
      </c>
      <c r="AJ129" s="22" t="str">
        <f t="shared" si="20"/>
        <v/>
      </c>
      <c r="AL129" s="43" t="str">
        <f t="shared" si="21"/>
        <v/>
      </c>
      <c r="AN129" s="6" t="str">
        <f t="shared" si="22"/>
        <v/>
      </c>
      <c r="AO129" s="7" t="str">
        <f t="shared" si="23"/>
        <v/>
      </c>
      <c r="AP129" s="6" t="str">
        <f t="shared" si="24"/>
        <v/>
      </c>
      <c r="AQ129" s="7" t="str">
        <f t="shared" ca="1" si="25"/>
        <v/>
      </c>
      <c r="AS129" s="22" t="str">
        <f t="shared" si="26"/>
        <v/>
      </c>
      <c r="AT129" s="32" t="str">
        <f t="shared" si="27"/>
        <v/>
      </c>
      <c r="AU129" s="43" t="str">
        <f t="shared" si="28"/>
        <v/>
      </c>
      <c r="AW129" s="22" t="str">
        <f t="shared" si="29"/>
        <v/>
      </c>
    </row>
    <row r="130" spans="1:49" x14ac:dyDescent="0.25">
      <c r="A130" s="28"/>
      <c r="B130" s="79"/>
      <c r="C130" s="80"/>
      <c r="D130" s="81"/>
      <c r="E130" s="82"/>
      <c r="F130" s="82"/>
      <c r="G130" s="83"/>
      <c r="H130" s="79"/>
      <c r="I130" s="81"/>
      <c r="J130" s="81"/>
      <c r="K130" s="81"/>
      <c r="L130" s="81"/>
      <c r="M130" s="81"/>
      <c r="N130" s="81"/>
      <c r="O130" s="81"/>
      <c r="P130" s="81"/>
      <c r="Q130" s="84"/>
      <c r="R130" s="85"/>
      <c r="S130" s="28"/>
      <c r="X130" s="22" t="str">
        <f t="shared" si="15"/>
        <v/>
      </c>
      <c r="Y130" s="32" t="str">
        <f t="shared" si="16"/>
        <v/>
      </c>
      <c r="AA130" s="22" t="str">
        <f>IF($D130="", "", IFERROR(INDEX('Intro &amp; Setup'!$BQ$33:$BQ$37, MATCH($D130, 'Intro &amp; Setup'!$AP$33:$AP$37, 0)), ""))</f>
        <v/>
      </c>
      <c r="AB130" s="22" t="str">
        <f>IF(AND($D130="", $F130=""), "", IF($R130=$U$3, "", IF($AB$8='Intro &amp; Setup'!$BQ$19, VALUE(_xlfn.CONCAT(TEXT($F130, "0"), ".", $AA130)), IF($AB$8='Intro &amp; Setup'!$BQ$18, VALUE(_xlfn.CONCAT($AA130, ".", TEXT($F130, "0")))))))</f>
        <v/>
      </c>
      <c r="AD130" s="22" t="str">
        <f t="shared" si="18"/>
        <v/>
      </c>
      <c r="AE130" s="7" t="str">
        <f t="shared" si="19"/>
        <v/>
      </c>
      <c r="AF130" s="22" t="str">
        <f t="shared" si="17"/>
        <v/>
      </c>
      <c r="AH130" s="22" t="str">
        <f>IF($AJ130="", "", COUNTIF($AJ$11:$AJ$1010, "&lt;"&amp;$AJ130)+1+COUNTIF($AJ$11:$AJ130, $AJ130)-1)</f>
        <v/>
      </c>
      <c r="AJ130" s="22" t="str">
        <f t="shared" si="20"/>
        <v/>
      </c>
      <c r="AL130" s="43" t="str">
        <f t="shared" si="21"/>
        <v/>
      </c>
      <c r="AN130" s="6" t="str">
        <f t="shared" si="22"/>
        <v/>
      </c>
      <c r="AO130" s="7" t="str">
        <f t="shared" si="23"/>
        <v/>
      </c>
      <c r="AP130" s="6" t="str">
        <f t="shared" si="24"/>
        <v/>
      </c>
      <c r="AQ130" s="7" t="str">
        <f t="shared" ca="1" si="25"/>
        <v/>
      </c>
      <c r="AS130" s="22" t="str">
        <f t="shared" si="26"/>
        <v/>
      </c>
      <c r="AT130" s="32" t="str">
        <f t="shared" si="27"/>
        <v/>
      </c>
      <c r="AU130" s="43" t="str">
        <f t="shared" si="28"/>
        <v/>
      </c>
      <c r="AW130" s="22" t="str">
        <f t="shared" si="29"/>
        <v/>
      </c>
    </row>
    <row r="131" spans="1:49" x14ac:dyDescent="0.25">
      <c r="A131" s="28"/>
      <c r="B131" s="79"/>
      <c r="C131" s="80"/>
      <c r="D131" s="81"/>
      <c r="E131" s="82"/>
      <c r="F131" s="82"/>
      <c r="G131" s="83"/>
      <c r="H131" s="79"/>
      <c r="I131" s="81"/>
      <c r="J131" s="81"/>
      <c r="K131" s="81"/>
      <c r="L131" s="81"/>
      <c r="M131" s="81"/>
      <c r="N131" s="81"/>
      <c r="O131" s="81"/>
      <c r="P131" s="81"/>
      <c r="Q131" s="84"/>
      <c r="R131" s="85"/>
      <c r="S131" s="28"/>
      <c r="X131" s="22" t="str">
        <f t="shared" si="15"/>
        <v/>
      </c>
      <c r="Y131" s="32" t="str">
        <f t="shared" si="16"/>
        <v/>
      </c>
      <c r="AA131" s="22" t="str">
        <f>IF($D131="", "", IFERROR(INDEX('Intro &amp; Setup'!$BQ$33:$BQ$37, MATCH($D131, 'Intro &amp; Setup'!$AP$33:$AP$37, 0)), ""))</f>
        <v/>
      </c>
      <c r="AB131" s="22" t="str">
        <f>IF(AND($D131="", $F131=""), "", IF($R131=$U$3, "", IF($AB$8='Intro &amp; Setup'!$BQ$19, VALUE(_xlfn.CONCAT(TEXT($F131, "0"), ".", $AA131)), IF($AB$8='Intro &amp; Setup'!$BQ$18, VALUE(_xlfn.CONCAT($AA131, ".", TEXT($F131, "0")))))))</f>
        <v/>
      </c>
      <c r="AD131" s="22" t="str">
        <f t="shared" si="18"/>
        <v/>
      </c>
      <c r="AE131" s="7" t="str">
        <f t="shared" si="19"/>
        <v/>
      </c>
      <c r="AF131" s="22" t="str">
        <f t="shared" si="17"/>
        <v/>
      </c>
      <c r="AH131" s="22" t="str">
        <f>IF($AJ131="", "", COUNTIF($AJ$11:$AJ$1010, "&lt;"&amp;$AJ131)+1+COUNTIF($AJ$11:$AJ131, $AJ131)-1)</f>
        <v/>
      </c>
      <c r="AJ131" s="22" t="str">
        <f t="shared" si="20"/>
        <v/>
      </c>
      <c r="AL131" s="43" t="str">
        <f t="shared" si="21"/>
        <v/>
      </c>
      <c r="AN131" s="6" t="str">
        <f t="shared" si="22"/>
        <v/>
      </c>
      <c r="AO131" s="7" t="str">
        <f t="shared" si="23"/>
        <v/>
      </c>
      <c r="AP131" s="6" t="str">
        <f t="shared" si="24"/>
        <v/>
      </c>
      <c r="AQ131" s="7" t="str">
        <f t="shared" ca="1" si="25"/>
        <v/>
      </c>
      <c r="AS131" s="22" t="str">
        <f t="shared" si="26"/>
        <v/>
      </c>
      <c r="AT131" s="32" t="str">
        <f t="shared" si="27"/>
        <v/>
      </c>
      <c r="AU131" s="43" t="str">
        <f t="shared" si="28"/>
        <v/>
      </c>
      <c r="AW131" s="22" t="str">
        <f t="shared" si="29"/>
        <v/>
      </c>
    </row>
    <row r="132" spans="1:49" x14ac:dyDescent="0.25">
      <c r="A132" s="28"/>
      <c r="B132" s="79"/>
      <c r="C132" s="80"/>
      <c r="D132" s="81"/>
      <c r="E132" s="82"/>
      <c r="F132" s="82"/>
      <c r="G132" s="83"/>
      <c r="H132" s="79"/>
      <c r="I132" s="81"/>
      <c r="J132" s="81"/>
      <c r="K132" s="81"/>
      <c r="L132" s="81"/>
      <c r="M132" s="81"/>
      <c r="N132" s="81"/>
      <c r="O132" s="81"/>
      <c r="P132" s="81"/>
      <c r="Q132" s="84"/>
      <c r="R132" s="85"/>
      <c r="S132" s="28"/>
      <c r="X132" s="22" t="str">
        <f t="shared" si="15"/>
        <v/>
      </c>
      <c r="Y132" s="32" t="str">
        <f t="shared" si="16"/>
        <v/>
      </c>
      <c r="AA132" s="22" t="str">
        <f>IF($D132="", "", IFERROR(INDEX('Intro &amp; Setup'!$BQ$33:$BQ$37, MATCH($D132, 'Intro &amp; Setup'!$AP$33:$AP$37, 0)), ""))</f>
        <v/>
      </c>
      <c r="AB132" s="22" t="str">
        <f>IF(AND($D132="", $F132=""), "", IF($R132=$U$3, "", IF($AB$8='Intro &amp; Setup'!$BQ$19, VALUE(_xlfn.CONCAT(TEXT($F132, "0"), ".", $AA132)), IF($AB$8='Intro &amp; Setup'!$BQ$18, VALUE(_xlfn.CONCAT($AA132, ".", TEXT($F132, "0")))))))</f>
        <v/>
      </c>
      <c r="AD132" s="22" t="str">
        <f t="shared" si="18"/>
        <v/>
      </c>
      <c r="AE132" s="7" t="str">
        <f t="shared" si="19"/>
        <v/>
      </c>
      <c r="AF132" s="22" t="str">
        <f t="shared" si="17"/>
        <v/>
      </c>
      <c r="AH132" s="22" t="str">
        <f>IF($AJ132="", "", COUNTIF($AJ$11:$AJ$1010, "&lt;"&amp;$AJ132)+1+COUNTIF($AJ$11:$AJ132, $AJ132)-1)</f>
        <v/>
      </c>
      <c r="AJ132" s="22" t="str">
        <f t="shared" si="20"/>
        <v/>
      </c>
      <c r="AL132" s="43" t="str">
        <f t="shared" si="21"/>
        <v/>
      </c>
      <c r="AN132" s="6" t="str">
        <f t="shared" si="22"/>
        <v/>
      </c>
      <c r="AO132" s="7" t="str">
        <f t="shared" si="23"/>
        <v/>
      </c>
      <c r="AP132" s="6" t="str">
        <f t="shared" si="24"/>
        <v/>
      </c>
      <c r="AQ132" s="7" t="str">
        <f t="shared" ca="1" si="25"/>
        <v/>
      </c>
      <c r="AS132" s="22" t="str">
        <f t="shared" si="26"/>
        <v/>
      </c>
      <c r="AT132" s="32" t="str">
        <f t="shared" si="27"/>
        <v/>
      </c>
      <c r="AU132" s="43" t="str">
        <f t="shared" si="28"/>
        <v/>
      </c>
      <c r="AW132" s="22" t="str">
        <f t="shared" si="29"/>
        <v/>
      </c>
    </row>
    <row r="133" spans="1:49" x14ac:dyDescent="0.25">
      <c r="A133" s="28"/>
      <c r="B133" s="79"/>
      <c r="C133" s="80"/>
      <c r="D133" s="81"/>
      <c r="E133" s="82"/>
      <c r="F133" s="82"/>
      <c r="G133" s="83"/>
      <c r="H133" s="79"/>
      <c r="I133" s="81"/>
      <c r="J133" s="81"/>
      <c r="K133" s="81"/>
      <c r="L133" s="81"/>
      <c r="M133" s="81"/>
      <c r="N133" s="81"/>
      <c r="O133" s="81"/>
      <c r="P133" s="81"/>
      <c r="Q133" s="84"/>
      <c r="R133" s="85"/>
      <c r="S133" s="28"/>
      <c r="X133" s="22" t="str">
        <f t="shared" si="15"/>
        <v/>
      </c>
      <c r="Y133" s="32" t="str">
        <f t="shared" si="16"/>
        <v/>
      </c>
      <c r="AA133" s="22" t="str">
        <f>IF($D133="", "", IFERROR(INDEX('Intro &amp; Setup'!$BQ$33:$BQ$37, MATCH($D133, 'Intro &amp; Setup'!$AP$33:$AP$37, 0)), ""))</f>
        <v/>
      </c>
      <c r="AB133" s="22" t="str">
        <f>IF(AND($D133="", $F133=""), "", IF($R133=$U$3, "", IF($AB$8='Intro &amp; Setup'!$BQ$19, VALUE(_xlfn.CONCAT(TEXT($F133, "0"), ".", $AA133)), IF($AB$8='Intro &amp; Setup'!$BQ$18, VALUE(_xlfn.CONCAT($AA133, ".", TEXT($F133, "0")))))))</f>
        <v/>
      </c>
      <c r="AD133" s="22" t="str">
        <f t="shared" si="18"/>
        <v/>
      </c>
      <c r="AE133" s="7" t="str">
        <f t="shared" si="19"/>
        <v/>
      </c>
      <c r="AF133" s="22" t="str">
        <f t="shared" si="17"/>
        <v/>
      </c>
      <c r="AH133" s="22" t="str">
        <f>IF($AJ133="", "", COUNTIF($AJ$11:$AJ$1010, "&lt;"&amp;$AJ133)+1+COUNTIF($AJ$11:$AJ133, $AJ133)-1)</f>
        <v/>
      </c>
      <c r="AJ133" s="22" t="str">
        <f t="shared" si="20"/>
        <v/>
      </c>
      <c r="AL133" s="43" t="str">
        <f t="shared" si="21"/>
        <v/>
      </c>
      <c r="AN133" s="6" t="str">
        <f t="shared" si="22"/>
        <v/>
      </c>
      <c r="AO133" s="7" t="str">
        <f t="shared" si="23"/>
        <v/>
      </c>
      <c r="AP133" s="6" t="str">
        <f t="shared" si="24"/>
        <v/>
      </c>
      <c r="AQ133" s="7" t="str">
        <f t="shared" ca="1" si="25"/>
        <v/>
      </c>
      <c r="AS133" s="22" t="str">
        <f t="shared" si="26"/>
        <v/>
      </c>
      <c r="AT133" s="32" t="str">
        <f t="shared" si="27"/>
        <v/>
      </c>
      <c r="AU133" s="43" t="str">
        <f t="shared" si="28"/>
        <v/>
      </c>
      <c r="AW133" s="22" t="str">
        <f t="shared" si="29"/>
        <v/>
      </c>
    </row>
    <row r="134" spans="1:49" x14ac:dyDescent="0.25">
      <c r="A134" s="28"/>
      <c r="B134" s="79"/>
      <c r="C134" s="80"/>
      <c r="D134" s="81"/>
      <c r="E134" s="82"/>
      <c r="F134" s="82"/>
      <c r="G134" s="83"/>
      <c r="H134" s="79"/>
      <c r="I134" s="81"/>
      <c r="J134" s="81"/>
      <c r="K134" s="81"/>
      <c r="L134" s="81"/>
      <c r="M134" s="81"/>
      <c r="N134" s="81"/>
      <c r="O134" s="81"/>
      <c r="P134" s="81"/>
      <c r="Q134" s="84"/>
      <c r="R134" s="85"/>
      <c r="S134" s="28"/>
      <c r="X134" s="22" t="str">
        <f t="shared" si="15"/>
        <v/>
      </c>
      <c r="Y134" s="32" t="str">
        <f t="shared" si="16"/>
        <v/>
      </c>
      <c r="AA134" s="22" t="str">
        <f>IF($D134="", "", IFERROR(INDEX('Intro &amp; Setup'!$BQ$33:$BQ$37, MATCH($D134, 'Intro &amp; Setup'!$AP$33:$AP$37, 0)), ""))</f>
        <v/>
      </c>
      <c r="AB134" s="22" t="str">
        <f>IF(AND($D134="", $F134=""), "", IF($R134=$U$3, "", IF($AB$8='Intro &amp; Setup'!$BQ$19, VALUE(_xlfn.CONCAT(TEXT($F134, "0"), ".", $AA134)), IF($AB$8='Intro &amp; Setup'!$BQ$18, VALUE(_xlfn.CONCAT($AA134, ".", TEXT($F134, "0")))))))</f>
        <v/>
      </c>
      <c r="AD134" s="22" t="str">
        <f t="shared" si="18"/>
        <v/>
      </c>
      <c r="AE134" s="7" t="str">
        <f t="shared" si="19"/>
        <v/>
      </c>
      <c r="AF134" s="22" t="str">
        <f t="shared" si="17"/>
        <v/>
      </c>
      <c r="AH134" s="22" t="str">
        <f>IF($AJ134="", "", COUNTIF($AJ$11:$AJ$1010, "&lt;"&amp;$AJ134)+1+COUNTIF($AJ$11:$AJ134, $AJ134)-1)</f>
        <v/>
      </c>
      <c r="AJ134" s="22" t="str">
        <f t="shared" si="20"/>
        <v/>
      </c>
      <c r="AL134" s="43" t="str">
        <f t="shared" si="21"/>
        <v/>
      </c>
      <c r="AN134" s="6" t="str">
        <f t="shared" si="22"/>
        <v/>
      </c>
      <c r="AO134" s="7" t="str">
        <f t="shared" si="23"/>
        <v/>
      </c>
      <c r="AP134" s="6" t="str">
        <f t="shared" si="24"/>
        <v/>
      </c>
      <c r="AQ134" s="7" t="str">
        <f t="shared" ca="1" si="25"/>
        <v/>
      </c>
      <c r="AS134" s="22" t="str">
        <f t="shared" si="26"/>
        <v/>
      </c>
      <c r="AT134" s="32" t="str">
        <f t="shared" si="27"/>
        <v/>
      </c>
      <c r="AU134" s="43" t="str">
        <f t="shared" si="28"/>
        <v/>
      </c>
      <c r="AW134" s="22" t="str">
        <f t="shared" si="29"/>
        <v/>
      </c>
    </row>
    <row r="135" spans="1:49" x14ac:dyDescent="0.25">
      <c r="A135" s="28"/>
      <c r="B135" s="79"/>
      <c r="C135" s="80"/>
      <c r="D135" s="81"/>
      <c r="E135" s="82"/>
      <c r="F135" s="82"/>
      <c r="G135" s="83"/>
      <c r="H135" s="79"/>
      <c r="I135" s="81"/>
      <c r="J135" s="81"/>
      <c r="K135" s="81"/>
      <c r="L135" s="81"/>
      <c r="M135" s="81"/>
      <c r="N135" s="81"/>
      <c r="O135" s="81"/>
      <c r="P135" s="81"/>
      <c r="Q135" s="84"/>
      <c r="R135" s="85"/>
      <c r="S135" s="28"/>
      <c r="X135" s="22" t="str">
        <f t="shared" si="15"/>
        <v/>
      </c>
      <c r="Y135" s="32" t="str">
        <f t="shared" si="16"/>
        <v/>
      </c>
      <c r="AA135" s="22" t="str">
        <f>IF($D135="", "", IFERROR(INDEX('Intro &amp; Setup'!$BQ$33:$BQ$37, MATCH($D135, 'Intro &amp; Setup'!$AP$33:$AP$37, 0)), ""))</f>
        <v/>
      </c>
      <c r="AB135" s="22" t="str">
        <f>IF(AND($D135="", $F135=""), "", IF($R135=$U$3, "", IF($AB$8='Intro &amp; Setup'!$BQ$19, VALUE(_xlfn.CONCAT(TEXT($F135, "0"), ".", $AA135)), IF($AB$8='Intro &amp; Setup'!$BQ$18, VALUE(_xlfn.CONCAT($AA135, ".", TEXT($F135, "0")))))))</f>
        <v/>
      </c>
      <c r="AD135" s="22" t="str">
        <f t="shared" si="18"/>
        <v/>
      </c>
      <c r="AE135" s="7" t="str">
        <f t="shared" si="19"/>
        <v/>
      </c>
      <c r="AF135" s="22" t="str">
        <f t="shared" si="17"/>
        <v/>
      </c>
      <c r="AH135" s="22" t="str">
        <f>IF($AJ135="", "", COUNTIF($AJ$11:$AJ$1010, "&lt;"&amp;$AJ135)+1+COUNTIF($AJ$11:$AJ135, $AJ135)-1)</f>
        <v/>
      </c>
      <c r="AJ135" s="22" t="str">
        <f t="shared" si="20"/>
        <v/>
      </c>
      <c r="AL135" s="43" t="str">
        <f t="shared" si="21"/>
        <v/>
      </c>
      <c r="AN135" s="6" t="str">
        <f t="shared" si="22"/>
        <v/>
      </c>
      <c r="AO135" s="7" t="str">
        <f t="shared" si="23"/>
        <v/>
      </c>
      <c r="AP135" s="6" t="str">
        <f t="shared" si="24"/>
        <v/>
      </c>
      <c r="AQ135" s="7" t="str">
        <f t="shared" ca="1" si="25"/>
        <v/>
      </c>
      <c r="AS135" s="22" t="str">
        <f t="shared" si="26"/>
        <v/>
      </c>
      <c r="AT135" s="32" t="str">
        <f t="shared" si="27"/>
        <v/>
      </c>
      <c r="AU135" s="43" t="str">
        <f t="shared" si="28"/>
        <v/>
      </c>
      <c r="AW135" s="22" t="str">
        <f t="shared" si="29"/>
        <v/>
      </c>
    </row>
    <row r="136" spans="1:49" x14ac:dyDescent="0.25">
      <c r="A136" s="28"/>
      <c r="B136" s="79"/>
      <c r="C136" s="80"/>
      <c r="D136" s="81"/>
      <c r="E136" s="82"/>
      <c r="F136" s="82"/>
      <c r="G136" s="83"/>
      <c r="H136" s="79"/>
      <c r="I136" s="81"/>
      <c r="J136" s="81"/>
      <c r="K136" s="81"/>
      <c r="L136" s="81"/>
      <c r="M136" s="81"/>
      <c r="N136" s="81"/>
      <c r="O136" s="81"/>
      <c r="P136" s="81"/>
      <c r="Q136" s="84"/>
      <c r="R136" s="85"/>
      <c r="S136" s="28"/>
      <c r="X136" s="22" t="str">
        <f t="shared" si="15"/>
        <v/>
      </c>
      <c r="Y136" s="32" t="str">
        <f t="shared" si="16"/>
        <v/>
      </c>
      <c r="AA136" s="22" t="str">
        <f>IF($D136="", "", IFERROR(INDEX('Intro &amp; Setup'!$BQ$33:$BQ$37, MATCH($D136, 'Intro &amp; Setup'!$AP$33:$AP$37, 0)), ""))</f>
        <v/>
      </c>
      <c r="AB136" s="22" t="str">
        <f>IF(AND($D136="", $F136=""), "", IF($R136=$U$3, "", IF($AB$8='Intro &amp; Setup'!$BQ$19, VALUE(_xlfn.CONCAT(TEXT($F136, "0"), ".", $AA136)), IF($AB$8='Intro &amp; Setup'!$BQ$18, VALUE(_xlfn.CONCAT($AA136, ".", TEXT($F136, "0")))))))</f>
        <v/>
      </c>
      <c r="AD136" s="22" t="str">
        <f t="shared" si="18"/>
        <v/>
      </c>
      <c r="AE136" s="7" t="str">
        <f t="shared" si="19"/>
        <v/>
      </c>
      <c r="AF136" s="22" t="str">
        <f t="shared" si="17"/>
        <v/>
      </c>
      <c r="AH136" s="22" t="str">
        <f>IF($AJ136="", "", COUNTIF($AJ$11:$AJ$1010, "&lt;"&amp;$AJ136)+1+COUNTIF($AJ$11:$AJ136, $AJ136)-1)</f>
        <v/>
      </c>
      <c r="AJ136" s="22" t="str">
        <f t="shared" si="20"/>
        <v/>
      </c>
      <c r="AL136" s="43" t="str">
        <f t="shared" si="21"/>
        <v/>
      </c>
      <c r="AN136" s="6" t="str">
        <f t="shared" si="22"/>
        <v/>
      </c>
      <c r="AO136" s="7" t="str">
        <f t="shared" si="23"/>
        <v/>
      </c>
      <c r="AP136" s="6" t="str">
        <f t="shared" si="24"/>
        <v/>
      </c>
      <c r="AQ136" s="7" t="str">
        <f t="shared" ca="1" si="25"/>
        <v/>
      </c>
      <c r="AS136" s="22" t="str">
        <f t="shared" si="26"/>
        <v/>
      </c>
      <c r="AT136" s="32" t="str">
        <f t="shared" si="27"/>
        <v/>
      </c>
      <c r="AU136" s="43" t="str">
        <f t="shared" si="28"/>
        <v/>
      </c>
      <c r="AW136" s="22" t="str">
        <f t="shared" si="29"/>
        <v/>
      </c>
    </row>
    <row r="137" spans="1:49" x14ac:dyDescent="0.25">
      <c r="A137" s="28"/>
      <c r="B137" s="79"/>
      <c r="C137" s="80"/>
      <c r="D137" s="81"/>
      <c r="E137" s="82"/>
      <c r="F137" s="82"/>
      <c r="G137" s="83"/>
      <c r="H137" s="79"/>
      <c r="I137" s="81"/>
      <c r="J137" s="81"/>
      <c r="K137" s="81"/>
      <c r="L137" s="81"/>
      <c r="M137" s="81"/>
      <c r="N137" s="81"/>
      <c r="O137" s="81"/>
      <c r="P137" s="81"/>
      <c r="Q137" s="84"/>
      <c r="R137" s="85"/>
      <c r="S137" s="28"/>
      <c r="X137" s="22" t="str">
        <f t="shared" si="15"/>
        <v/>
      </c>
      <c r="Y137" s="32" t="str">
        <f t="shared" si="16"/>
        <v/>
      </c>
      <c r="AA137" s="22" t="str">
        <f>IF($D137="", "", IFERROR(INDEX('Intro &amp; Setup'!$BQ$33:$BQ$37, MATCH($D137, 'Intro &amp; Setup'!$AP$33:$AP$37, 0)), ""))</f>
        <v/>
      </c>
      <c r="AB137" s="22" t="str">
        <f>IF(AND($D137="", $F137=""), "", IF($R137=$U$3, "", IF($AB$8='Intro &amp; Setup'!$BQ$19, VALUE(_xlfn.CONCAT(TEXT($F137, "0"), ".", $AA137)), IF($AB$8='Intro &amp; Setup'!$BQ$18, VALUE(_xlfn.CONCAT($AA137, ".", TEXT($F137, "0")))))))</f>
        <v/>
      </c>
      <c r="AD137" s="22" t="str">
        <f t="shared" si="18"/>
        <v/>
      </c>
      <c r="AE137" s="7" t="str">
        <f t="shared" si="19"/>
        <v/>
      </c>
      <c r="AF137" s="22" t="str">
        <f t="shared" si="17"/>
        <v/>
      </c>
      <c r="AH137" s="22" t="str">
        <f>IF($AJ137="", "", COUNTIF($AJ$11:$AJ$1010, "&lt;"&amp;$AJ137)+1+COUNTIF($AJ$11:$AJ137, $AJ137)-1)</f>
        <v/>
      </c>
      <c r="AJ137" s="22" t="str">
        <f t="shared" si="20"/>
        <v/>
      </c>
      <c r="AL137" s="43" t="str">
        <f t="shared" si="21"/>
        <v/>
      </c>
      <c r="AN137" s="6" t="str">
        <f t="shared" si="22"/>
        <v/>
      </c>
      <c r="AO137" s="7" t="str">
        <f t="shared" si="23"/>
        <v/>
      </c>
      <c r="AP137" s="6" t="str">
        <f t="shared" si="24"/>
        <v/>
      </c>
      <c r="AQ137" s="7" t="str">
        <f t="shared" ca="1" si="25"/>
        <v/>
      </c>
      <c r="AS137" s="22" t="str">
        <f t="shared" si="26"/>
        <v/>
      </c>
      <c r="AT137" s="32" t="str">
        <f t="shared" si="27"/>
        <v/>
      </c>
      <c r="AU137" s="43" t="str">
        <f t="shared" si="28"/>
        <v/>
      </c>
      <c r="AW137" s="22" t="str">
        <f t="shared" si="29"/>
        <v/>
      </c>
    </row>
    <row r="138" spans="1:49" x14ac:dyDescent="0.25">
      <c r="A138" s="28"/>
      <c r="B138" s="79"/>
      <c r="C138" s="80"/>
      <c r="D138" s="81"/>
      <c r="E138" s="82"/>
      <c r="F138" s="82"/>
      <c r="G138" s="83"/>
      <c r="H138" s="79"/>
      <c r="I138" s="81"/>
      <c r="J138" s="81"/>
      <c r="K138" s="81"/>
      <c r="L138" s="81"/>
      <c r="M138" s="81"/>
      <c r="N138" s="81"/>
      <c r="O138" s="81"/>
      <c r="P138" s="81"/>
      <c r="Q138" s="84"/>
      <c r="R138" s="85"/>
      <c r="S138" s="28"/>
      <c r="X138" s="22" t="str">
        <f t="shared" si="15"/>
        <v/>
      </c>
      <c r="Y138" s="32" t="str">
        <f t="shared" si="16"/>
        <v/>
      </c>
      <c r="AA138" s="22" t="str">
        <f>IF($D138="", "", IFERROR(INDEX('Intro &amp; Setup'!$BQ$33:$BQ$37, MATCH($D138, 'Intro &amp; Setup'!$AP$33:$AP$37, 0)), ""))</f>
        <v/>
      </c>
      <c r="AB138" s="22" t="str">
        <f>IF(AND($D138="", $F138=""), "", IF($R138=$U$3, "", IF($AB$8='Intro &amp; Setup'!$BQ$19, VALUE(_xlfn.CONCAT(TEXT($F138, "0"), ".", $AA138)), IF($AB$8='Intro &amp; Setup'!$BQ$18, VALUE(_xlfn.CONCAT($AA138, ".", TEXT($F138, "0")))))))</f>
        <v/>
      </c>
      <c r="AD138" s="22" t="str">
        <f t="shared" si="18"/>
        <v/>
      </c>
      <c r="AE138" s="7" t="str">
        <f t="shared" si="19"/>
        <v/>
      </c>
      <c r="AF138" s="22" t="str">
        <f t="shared" si="17"/>
        <v/>
      </c>
      <c r="AH138" s="22" t="str">
        <f>IF($AJ138="", "", COUNTIF($AJ$11:$AJ$1010, "&lt;"&amp;$AJ138)+1+COUNTIF($AJ$11:$AJ138, $AJ138)-1)</f>
        <v/>
      </c>
      <c r="AJ138" s="22" t="str">
        <f t="shared" si="20"/>
        <v/>
      </c>
      <c r="AL138" s="43" t="str">
        <f t="shared" si="21"/>
        <v/>
      </c>
      <c r="AN138" s="6" t="str">
        <f t="shared" si="22"/>
        <v/>
      </c>
      <c r="AO138" s="7" t="str">
        <f t="shared" si="23"/>
        <v/>
      </c>
      <c r="AP138" s="6" t="str">
        <f t="shared" si="24"/>
        <v/>
      </c>
      <c r="AQ138" s="7" t="str">
        <f t="shared" ca="1" si="25"/>
        <v/>
      </c>
      <c r="AS138" s="22" t="str">
        <f t="shared" si="26"/>
        <v/>
      </c>
      <c r="AT138" s="32" t="str">
        <f t="shared" si="27"/>
        <v/>
      </c>
      <c r="AU138" s="43" t="str">
        <f t="shared" si="28"/>
        <v/>
      </c>
      <c r="AW138" s="22" t="str">
        <f t="shared" si="29"/>
        <v/>
      </c>
    </row>
    <row r="139" spans="1:49" x14ac:dyDescent="0.25">
      <c r="A139" s="28"/>
      <c r="B139" s="79"/>
      <c r="C139" s="80"/>
      <c r="D139" s="81"/>
      <c r="E139" s="82"/>
      <c r="F139" s="82"/>
      <c r="G139" s="83"/>
      <c r="H139" s="79"/>
      <c r="I139" s="81"/>
      <c r="J139" s="81"/>
      <c r="K139" s="81"/>
      <c r="L139" s="81"/>
      <c r="M139" s="81"/>
      <c r="N139" s="81"/>
      <c r="O139" s="81"/>
      <c r="P139" s="81"/>
      <c r="Q139" s="84"/>
      <c r="R139" s="85"/>
      <c r="S139" s="28"/>
      <c r="X139" s="22" t="str">
        <f t="shared" ref="X139:X202" si="30">IF($F139="", "", IF($R139=$U$3, $V$7, IF(F139&lt;$X$8, $E$5, IF($F139=$X$8, $E$6, IF($Y139=$X$6, $E$7, "")))))</f>
        <v/>
      </c>
      <c r="Y139" s="32" t="str">
        <f t="shared" ref="Y139:Y202" si="31">IF($F139="", "", $F139-INDEX($AA$2:$AA$8, MATCH(TEXT($F139,"ddd"), $Y$2:$Y$8, 0)))</f>
        <v/>
      </c>
      <c r="AA139" s="22" t="str">
        <f>IF($D139="", "", IFERROR(INDEX('Intro &amp; Setup'!$BQ$33:$BQ$37, MATCH($D139, 'Intro &amp; Setup'!$AP$33:$AP$37, 0)), ""))</f>
        <v/>
      </c>
      <c r="AB139" s="22" t="str">
        <f>IF(AND($D139="", $F139=""), "", IF($R139=$U$3, "", IF($AB$8='Intro &amp; Setup'!$BQ$19, VALUE(_xlfn.CONCAT(TEXT($F139, "0"), ".", $AA139)), IF($AB$8='Intro &amp; Setup'!$BQ$18, VALUE(_xlfn.CONCAT($AA139, ".", TEXT($F139, "0")))))))</f>
        <v/>
      </c>
      <c r="AD139" s="22" t="str">
        <f t="shared" si="18"/>
        <v/>
      </c>
      <c r="AE139" s="7" t="str">
        <f t="shared" si="19"/>
        <v/>
      </c>
      <c r="AF139" s="22" t="str">
        <f t="shared" ref="AF139:AF202" si="32">IF($AB139="", "", IF(IFERROR(INDEX($H139:$Q139, $T139, MATCH($AE$9, $H$2:$H$9, 0)), "")="", "", IFERROR(INDEX($H139:$Q139, $T139, MATCH($AE$9, $H$2:$H$9, 0)), "")))</f>
        <v/>
      </c>
      <c r="AH139" s="22" t="str">
        <f>IF($AJ139="", "", COUNTIF($AJ$11:$AJ$1010, "&lt;"&amp;$AJ139)+1+COUNTIF($AJ$11:$AJ139, $AJ139)-1)</f>
        <v/>
      </c>
      <c r="AJ139" s="22" t="str">
        <f t="shared" si="20"/>
        <v/>
      </c>
      <c r="AL139" s="43" t="str">
        <f t="shared" si="21"/>
        <v/>
      </c>
      <c r="AN139" s="6" t="str">
        <f t="shared" si="22"/>
        <v/>
      </c>
      <c r="AO139" s="7" t="str">
        <f t="shared" si="23"/>
        <v/>
      </c>
      <c r="AP139" s="6" t="str">
        <f t="shared" si="24"/>
        <v/>
      </c>
      <c r="AQ139" s="7" t="str">
        <f t="shared" ca="1" si="25"/>
        <v/>
      </c>
      <c r="AS139" s="22" t="str">
        <f t="shared" si="26"/>
        <v/>
      </c>
      <c r="AT139" s="32" t="str">
        <f t="shared" si="27"/>
        <v/>
      </c>
      <c r="AU139" s="43" t="str">
        <f t="shared" si="28"/>
        <v/>
      </c>
      <c r="AW139" s="22" t="str">
        <f t="shared" si="29"/>
        <v/>
      </c>
    </row>
    <row r="140" spans="1:49" x14ac:dyDescent="0.25">
      <c r="A140" s="28"/>
      <c r="B140" s="79"/>
      <c r="C140" s="80"/>
      <c r="D140" s="81"/>
      <c r="E140" s="82"/>
      <c r="F140" s="82"/>
      <c r="G140" s="83"/>
      <c r="H140" s="79"/>
      <c r="I140" s="81"/>
      <c r="J140" s="81"/>
      <c r="K140" s="81"/>
      <c r="L140" s="81"/>
      <c r="M140" s="81"/>
      <c r="N140" s="81"/>
      <c r="O140" s="81"/>
      <c r="P140" s="81"/>
      <c r="Q140" s="84"/>
      <c r="R140" s="85"/>
      <c r="S140" s="28"/>
      <c r="X140" s="22" t="str">
        <f t="shared" si="30"/>
        <v/>
      </c>
      <c r="Y140" s="32" t="str">
        <f t="shared" si="31"/>
        <v/>
      </c>
      <c r="AA140" s="22" t="str">
        <f>IF($D140="", "", IFERROR(INDEX('Intro &amp; Setup'!$BQ$33:$BQ$37, MATCH($D140, 'Intro &amp; Setup'!$AP$33:$AP$37, 0)), ""))</f>
        <v/>
      </c>
      <c r="AB140" s="22" t="str">
        <f>IF(AND($D140="", $F140=""), "", IF($R140=$U$3, "", IF($AB$8='Intro &amp; Setup'!$BQ$19, VALUE(_xlfn.CONCAT(TEXT($F140, "0"), ".", $AA140)), IF($AB$8='Intro &amp; Setup'!$BQ$18, VALUE(_xlfn.CONCAT($AA140, ".", TEXT($F140, "0")))))))</f>
        <v/>
      </c>
      <c r="AD140" s="22" t="str">
        <f t="shared" ref="AD140:AD203" si="33">IF($AD$9="", $AB140, IF($B140=$AD$9, $AB140, ""))</f>
        <v/>
      </c>
      <c r="AE140" s="7" t="str">
        <f t="shared" ref="AE140:AE203" si="34">IF($AE$9="", $AB140, IF($AF140="", "", $AB140))</f>
        <v/>
      </c>
      <c r="AF140" s="22" t="str">
        <f t="shared" si="32"/>
        <v/>
      </c>
      <c r="AH140" s="22" t="str">
        <f>IF($AJ140="", "", COUNTIF($AJ$11:$AJ$1010, "&lt;"&amp;$AJ140)+1+COUNTIF($AJ$11:$AJ140, $AJ140)-1)</f>
        <v/>
      </c>
      <c r="AJ140" s="22" t="str">
        <f t="shared" ref="AJ140:AJ203" si="35">IF($AD140=$AE140, $AD140, "")</f>
        <v/>
      </c>
      <c r="AL140" s="43" t="str">
        <f t="shared" ref="AL140:AL203" si="36">IF($AH140="", "", $G140)</f>
        <v/>
      </c>
      <c r="AN140" s="6" t="str">
        <f t="shared" ref="AN140:AN203" si="37">IF($AH140="", "", $D140)</f>
        <v/>
      </c>
      <c r="AO140" s="7" t="str">
        <f t="shared" ref="AO140:AO203" si="38">IF(AND(NOT($AF140=""), $AN140=""), "X", "")</f>
        <v/>
      </c>
      <c r="AP140" s="6" t="str">
        <f t="shared" ref="AP140:AP203" si="39">IF($AH140="", "", IF($Y140=$AD$6, $D140, ""))</f>
        <v/>
      </c>
      <c r="AQ140" s="7" t="str">
        <f t="shared" ref="AQ140:AQ203" ca="1" si="40">IF(AND(NOT($AF140=""), $AP140="", $Y140=$AD$6), "X", "")</f>
        <v/>
      </c>
      <c r="AS140" s="22" t="str">
        <f t="shared" ref="AS140:AS203" si="41">IF($AH140="", "", IF($AD$6=$Y140, $X140, ""))</f>
        <v/>
      </c>
      <c r="AT140" s="32" t="str">
        <f t="shared" ref="AT140:AT203" si="42">IF($AH140="", "", IF($AD$6=$Y140, $F140, ""))</f>
        <v/>
      </c>
      <c r="AU140" s="43" t="str">
        <f t="shared" ref="AU140:AU203" si="43">IF($AH140="", "", IF($AD$6=$Y140, $G140, ""))</f>
        <v/>
      </c>
      <c r="AW140" s="22" t="str">
        <f t="shared" ref="AW140:AW203" si="44">IF($AT140="", "", _xlfn.CONCAT($D140, " - ", $AT140))</f>
        <v/>
      </c>
    </row>
    <row r="141" spans="1:49" x14ac:dyDescent="0.25">
      <c r="A141" s="28"/>
      <c r="B141" s="79"/>
      <c r="C141" s="80"/>
      <c r="D141" s="81"/>
      <c r="E141" s="82"/>
      <c r="F141" s="82"/>
      <c r="G141" s="83"/>
      <c r="H141" s="79"/>
      <c r="I141" s="81"/>
      <c r="J141" s="81"/>
      <c r="K141" s="81"/>
      <c r="L141" s="81"/>
      <c r="M141" s="81"/>
      <c r="N141" s="81"/>
      <c r="O141" s="81"/>
      <c r="P141" s="81"/>
      <c r="Q141" s="84"/>
      <c r="R141" s="85"/>
      <c r="S141" s="28"/>
      <c r="X141" s="22" t="str">
        <f t="shared" si="30"/>
        <v/>
      </c>
      <c r="Y141" s="32" t="str">
        <f t="shared" si="31"/>
        <v/>
      </c>
      <c r="AA141" s="22" t="str">
        <f>IF($D141="", "", IFERROR(INDEX('Intro &amp; Setup'!$BQ$33:$BQ$37, MATCH($D141, 'Intro &amp; Setup'!$AP$33:$AP$37, 0)), ""))</f>
        <v/>
      </c>
      <c r="AB141" s="22" t="str">
        <f>IF(AND($D141="", $F141=""), "", IF($R141=$U$3, "", IF($AB$8='Intro &amp; Setup'!$BQ$19, VALUE(_xlfn.CONCAT(TEXT($F141, "0"), ".", $AA141)), IF($AB$8='Intro &amp; Setup'!$BQ$18, VALUE(_xlfn.CONCAT($AA141, ".", TEXT($F141, "0")))))))</f>
        <v/>
      </c>
      <c r="AD141" s="22" t="str">
        <f t="shared" si="33"/>
        <v/>
      </c>
      <c r="AE141" s="7" t="str">
        <f t="shared" si="34"/>
        <v/>
      </c>
      <c r="AF141" s="22" t="str">
        <f t="shared" si="32"/>
        <v/>
      </c>
      <c r="AH141" s="22" t="str">
        <f>IF($AJ141="", "", COUNTIF($AJ$11:$AJ$1010, "&lt;"&amp;$AJ141)+1+COUNTIF($AJ$11:$AJ141, $AJ141)-1)</f>
        <v/>
      </c>
      <c r="AJ141" s="22" t="str">
        <f t="shared" si="35"/>
        <v/>
      </c>
      <c r="AL141" s="43" t="str">
        <f t="shared" si="36"/>
        <v/>
      </c>
      <c r="AN141" s="6" t="str">
        <f t="shared" si="37"/>
        <v/>
      </c>
      <c r="AO141" s="7" t="str">
        <f t="shared" si="38"/>
        <v/>
      </c>
      <c r="AP141" s="6" t="str">
        <f t="shared" si="39"/>
        <v/>
      </c>
      <c r="AQ141" s="7" t="str">
        <f t="shared" ca="1" si="40"/>
        <v/>
      </c>
      <c r="AS141" s="22" t="str">
        <f t="shared" si="41"/>
        <v/>
      </c>
      <c r="AT141" s="32" t="str">
        <f t="shared" si="42"/>
        <v/>
      </c>
      <c r="AU141" s="43" t="str">
        <f t="shared" si="43"/>
        <v/>
      </c>
      <c r="AW141" s="22" t="str">
        <f t="shared" si="44"/>
        <v/>
      </c>
    </row>
    <row r="142" spans="1:49" x14ac:dyDescent="0.25">
      <c r="A142" s="28"/>
      <c r="B142" s="79"/>
      <c r="C142" s="80"/>
      <c r="D142" s="81"/>
      <c r="E142" s="82"/>
      <c r="F142" s="82"/>
      <c r="G142" s="83"/>
      <c r="H142" s="79"/>
      <c r="I142" s="81"/>
      <c r="J142" s="81"/>
      <c r="K142" s="81"/>
      <c r="L142" s="81"/>
      <c r="M142" s="81"/>
      <c r="N142" s="81"/>
      <c r="O142" s="81"/>
      <c r="P142" s="81"/>
      <c r="Q142" s="84"/>
      <c r="R142" s="85"/>
      <c r="S142" s="28"/>
      <c r="X142" s="22" t="str">
        <f t="shared" si="30"/>
        <v/>
      </c>
      <c r="Y142" s="32" t="str">
        <f t="shared" si="31"/>
        <v/>
      </c>
      <c r="AA142" s="22" t="str">
        <f>IF($D142="", "", IFERROR(INDEX('Intro &amp; Setup'!$BQ$33:$BQ$37, MATCH($D142, 'Intro &amp; Setup'!$AP$33:$AP$37, 0)), ""))</f>
        <v/>
      </c>
      <c r="AB142" s="22" t="str">
        <f>IF(AND($D142="", $F142=""), "", IF($R142=$U$3, "", IF($AB$8='Intro &amp; Setup'!$BQ$19, VALUE(_xlfn.CONCAT(TEXT($F142, "0"), ".", $AA142)), IF($AB$8='Intro &amp; Setup'!$BQ$18, VALUE(_xlfn.CONCAT($AA142, ".", TEXT($F142, "0")))))))</f>
        <v/>
      </c>
      <c r="AD142" s="22" t="str">
        <f t="shared" si="33"/>
        <v/>
      </c>
      <c r="AE142" s="7" t="str">
        <f t="shared" si="34"/>
        <v/>
      </c>
      <c r="AF142" s="22" t="str">
        <f t="shared" si="32"/>
        <v/>
      </c>
      <c r="AH142" s="22" t="str">
        <f>IF($AJ142="", "", COUNTIF($AJ$11:$AJ$1010, "&lt;"&amp;$AJ142)+1+COUNTIF($AJ$11:$AJ142, $AJ142)-1)</f>
        <v/>
      </c>
      <c r="AJ142" s="22" t="str">
        <f t="shared" si="35"/>
        <v/>
      </c>
      <c r="AL142" s="43" t="str">
        <f t="shared" si="36"/>
        <v/>
      </c>
      <c r="AN142" s="6" t="str">
        <f t="shared" si="37"/>
        <v/>
      </c>
      <c r="AO142" s="7" t="str">
        <f t="shared" si="38"/>
        <v/>
      </c>
      <c r="AP142" s="6" t="str">
        <f t="shared" si="39"/>
        <v/>
      </c>
      <c r="AQ142" s="7" t="str">
        <f t="shared" ca="1" si="40"/>
        <v/>
      </c>
      <c r="AS142" s="22" t="str">
        <f t="shared" si="41"/>
        <v/>
      </c>
      <c r="AT142" s="32" t="str">
        <f t="shared" si="42"/>
        <v/>
      </c>
      <c r="AU142" s="43" t="str">
        <f t="shared" si="43"/>
        <v/>
      </c>
      <c r="AW142" s="22" t="str">
        <f t="shared" si="44"/>
        <v/>
      </c>
    </row>
    <row r="143" spans="1:49" x14ac:dyDescent="0.25">
      <c r="A143" s="28"/>
      <c r="B143" s="79"/>
      <c r="C143" s="80"/>
      <c r="D143" s="81"/>
      <c r="E143" s="82"/>
      <c r="F143" s="82"/>
      <c r="G143" s="83"/>
      <c r="H143" s="79"/>
      <c r="I143" s="81"/>
      <c r="J143" s="81"/>
      <c r="K143" s="81"/>
      <c r="L143" s="81"/>
      <c r="M143" s="81"/>
      <c r="N143" s="81"/>
      <c r="O143" s="81"/>
      <c r="P143" s="81"/>
      <c r="Q143" s="84"/>
      <c r="R143" s="85"/>
      <c r="S143" s="28"/>
      <c r="X143" s="22" t="str">
        <f t="shared" si="30"/>
        <v/>
      </c>
      <c r="Y143" s="32" t="str">
        <f t="shared" si="31"/>
        <v/>
      </c>
      <c r="AA143" s="22" t="str">
        <f>IF($D143="", "", IFERROR(INDEX('Intro &amp; Setup'!$BQ$33:$BQ$37, MATCH($D143, 'Intro &amp; Setup'!$AP$33:$AP$37, 0)), ""))</f>
        <v/>
      </c>
      <c r="AB143" s="22" t="str">
        <f>IF(AND($D143="", $F143=""), "", IF($R143=$U$3, "", IF($AB$8='Intro &amp; Setup'!$BQ$19, VALUE(_xlfn.CONCAT(TEXT($F143, "0"), ".", $AA143)), IF($AB$8='Intro &amp; Setup'!$BQ$18, VALUE(_xlfn.CONCAT($AA143, ".", TEXT($F143, "0")))))))</f>
        <v/>
      </c>
      <c r="AD143" s="22" t="str">
        <f t="shared" si="33"/>
        <v/>
      </c>
      <c r="AE143" s="7" t="str">
        <f t="shared" si="34"/>
        <v/>
      </c>
      <c r="AF143" s="22" t="str">
        <f t="shared" si="32"/>
        <v/>
      </c>
      <c r="AH143" s="22" t="str">
        <f>IF($AJ143="", "", COUNTIF($AJ$11:$AJ$1010, "&lt;"&amp;$AJ143)+1+COUNTIF($AJ$11:$AJ143, $AJ143)-1)</f>
        <v/>
      </c>
      <c r="AJ143" s="22" t="str">
        <f t="shared" si="35"/>
        <v/>
      </c>
      <c r="AL143" s="43" t="str">
        <f t="shared" si="36"/>
        <v/>
      </c>
      <c r="AN143" s="6" t="str">
        <f t="shared" si="37"/>
        <v/>
      </c>
      <c r="AO143" s="7" t="str">
        <f t="shared" si="38"/>
        <v/>
      </c>
      <c r="AP143" s="6" t="str">
        <f t="shared" si="39"/>
        <v/>
      </c>
      <c r="AQ143" s="7" t="str">
        <f t="shared" ca="1" si="40"/>
        <v/>
      </c>
      <c r="AS143" s="22" t="str">
        <f t="shared" si="41"/>
        <v/>
      </c>
      <c r="AT143" s="32" t="str">
        <f t="shared" si="42"/>
        <v/>
      </c>
      <c r="AU143" s="43" t="str">
        <f t="shared" si="43"/>
        <v/>
      </c>
      <c r="AW143" s="22" t="str">
        <f t="shared" si="44"/>
        <v/>
      </c>
    </row>
    <row r="144" spans="1:49" x14ac:dyDescent="0.25">
      <c r="A144" s="28"/>
      <c r="B144" s="79"/>
      <c r="C144" s="80"/>
      <c r="D144" s="81"/>
      <c r="E144" s="82"/>
      <c r="F144" s="82"/>
      <c r="G144" s="83"/>
      <c r="H144" s="79"/>
      <c r="I144" s="81"/>
      <c r="J144" s="81"/>
      <c r="K144" s="81"/>
      <c r="L144" s="81"/>
      <c r="M144" s="81"/>
      <c r="N144" s="81"/>
      <c r="O144" s="81"/>
      <c r="P144" s="81"/>
      <c r="Q144" s="84"/>
      <c r="R144" s="85"/>
      <c r="S144" s="28"/>
      <c r="X144" s="22" t="str">
        <f t="shared" si="30"/>
        <v/>
      </c>
      <c r="Y144" s="32" t="str">
        <f t="shared" si="31"/>
        <v/>
      </c>
      <c r="AA144" s="22" t="str">
        <f>IF($D144="", "", IFERROR(INDEX('Intro &amp; Setup'!$BQ$33:$BQ$37, MATCH($D144, 'Intro &amp; Setup'!$AP$33:$AP$37, 0)), ""))</f>
        <v/>
      </c>
      <c r="AB144" s="22" t="str">
        <f>IF(AND($D144="", $F144=""), "", IF($R144=$U$3, "", IF($AB$8='Intro &amp; Setup'!$BQ$19, VALUE(_xlfn.CONCAT(TEXT($F144, "0"), ".", $AA144)), IF($AB$8='Intro &amp; Setup'!$BQ$18, VALUE(_xlfn.CONCAT($AA144, ".", TEXT($F144, "0")))))))</f>
        <v/>
      </c>
      <c r="AD144" s="22" t="str">
        <f t="shared" si="33"/>
        <v/>
      </c>
      <c r="AE144" s="7" t="str">
        <f t="shared" si="34"/>
        <v/>
      </c>
      <c r="AF144" s="22" t="str">
        <f t="shared" si="32"/>
        <v/>
      </c>
      <c r="AH144" s="22" t="str">
        <f>IF($AJ144="", "", COUNTIF($AJ$11:$AJ$1010, "&lt;"&amp;$AJ144)+1+COUNTIF($AJ$11:$AJ144, $AJ144)-1)</f>
        <v/>
      </c>
      <c r="AJ144" s="22" t="str">
        <f t="shared" si="35"/>
        <v/>
      </c>
      <c r="AL144" s="43" t="str">
        <f t="shared" si="36"/>
        <v/>
      </c>
      <c r="AN144" s="6" t="str">
        <f t="shared" si="37"/>
        <v/>
      </c>
      <c r="AO144" s="7" t="str">
        <f t="shared" si="38"/>
        <v/>
      </c>
      <c r="AP144" s="6" t="str">
        <f t="shared" si="39"/>
        <v/>
      </c>
      <c r="AQ144" s="7" t="str">
        <f t="shared" ca="1" si="40"/>
        <v/>
      </c>
      <c r="AS144" s="22" t="str">
        <f t="shared" si="41"/>
        <v/>
      </c>
      <c r="AT144" s="32" t="str">
        <f t="shared" si="42"/>
        <v/>
      </c>
      <c r="AU144" s="43" t="str">
        <f t="shared" si="43"/>
        <v/>
      </c>
      <c r="AW144" s="22" t="str">
        <f t="shared" si="44"/>
        <v/>
      </c>
    </row>
    <row r="145" spans="1:49" x14ac:dyDescent="0.25">
      <c r="A145" s="28"/>
      <c r="B145" s="79"/>
      <c r="C145" s="80"/>
      <c r="D145" s="81"/>
      <c r="E145" s="82"/>
      <c r="F145" s="82"/>
      <c r="G145" s="83"/>
      <c r="H145" s="79"/>
      <c r="I145" s="81"/>
      <c r="J145" s="81"/>
      <c r="K145" s="81"/>
      <c r="L145" s="81"/>
      <c r="M145" s="81"/>
      <c r="N145" s="81"/>
      <c r="O145" s="81"/>
      <c r="P145" s="81"/>
      <c r="Q145" s="84"/>
      <c r="R145" s="85"/>
      <c r="S145" s="28"/>
      <c r="X145" s="22" t="str">
        <f t="shared" si="30"/>
        <v/>
      </c>
      <c r="Y145" s="32" t="str">
        <f t="shared" si="31"/>
        <v/>
      </c>
      <c r="AA145" s="22" t="str">
        <f>IF($D145="", "", IFERROR(INDEX('Intro &amp; Setup'!$BQ$33:$BQ$37, MATCH($D145, 'Intro &amp; Setup'!$AP$33:$AP$37, 0)), ""))</f>
        <v/>
      </c>
      <c r="AB145" s="22" t="str">
        <f>IF(AND($D145="", $F145=""), "", IF($R145=$U$3, "", IF($AB$8='Intro &amp; Setup'!$BQ$19, VALUE(_xlfn.CONCAT(TEXT($F145, "0"), ".", $AA145)), IF($AB$8='Intro &amp; Setup'!$BQ$18, VALUE(_xlfn.CONCAT($AA145, ".", TEXT($F145, "0")))))))</f>
        <v/>
      </c>
      <c r="AD145" s="22" t="str">
        <f t="shared" si="33"/>
        <v/>
      </c>
      <c r="AE145" s="7" t="str">
        <f t="shared" si="34"/>
        <v/>
      </c>
      <c r="AF145" s="22" t="str">
        <f t="shared" si="32"/>
        <v/>
      </c>
      <c r="AH145" s="22" t="str">
        <f>IF($AJ145="", "", COUNTIF($AJ$11:$AJ$1010, "&lt;"&amp;$AJ145)+1+COUNTIF($AJ$11:$AJ145, $AJ145)-1)</f>
        <v/>
      </c>
      <c r="AJ145" s="22" t="str">
        <f t="shared" si="35"/>
        <v/>
      </c>
      <c r="AL145" s="43" t="str">
        <f t="shared" si="36"/>
        <v/>
      </c>
      <c r="AN145" s="6" t="str">
        <f t="shared" si="37"/>
        <v/>
      </c>
      <c r="AO145" s="7" t="str">
        <f t="shared" si="38"/>
        <v/>
      </c>
      <c r="AP145" s="6" t="str">
        <f t="shared" si="39"/>
        <v/>
      </c>
      <c r="AQ145" s="7" t="str">
        <f t="shared" ca="1" si="40"/>
        <v/>
      </c>
      <c r="AS145" s="22" t="str">
        <f t="shared" si="41"/>
        <v/>
      </c>
      <c r="AT145" s="32" t="str">
        <f t="shared" si="42"/>
        <v/>
      </c>
      <c r="AU145" s="43" t="str">
        <f t="shared" si="43"/>
        <v/>
      </c>
      <c r="AW145" s="22" t="str">
        <f t="shared" si="44"/>
        <v/>
      </c>
    </row>
    <row r="146" spans="1:49" x14ac:dyDescent="0.25">
      <c r="A146" s="28"/>
      <c r="B146" s="79"/>
      <c r="C146" s="80"/>
      <c r="D146" s="81"/>
      <c r="E146" s="82"/>
      <c r="F146" s="82"/>
      <c r="G146" s="83"/>
      <c r="H146" s="79"/>
      <c r="I146" s="81"/>
      <c r="J146" s="81"/>
      <c r="K146" s="81"/>
      <c r="L146" s="81"/>
      <c r="M146" s="81"/>
      <c r="N146" s="81"/>
      <c r="O146" s="81"/>
      <c r="P146" s="81"/>
      <c r="Q146" s="84"/>
      <c r="R146" s="85"/>
      <c r="S146" s="28"/>
      <c r="X146" s="22" t="str">
        <f t="shared" si="30"/>
        <v/>
      </c>
      <c r="Y146" s="32" t="str">
        <f t="shared" si="31"/>
        <v/>
      </c>
      <c r="AA146" s="22" t="str">
        <f>IF($D146="", "", IFERROR(INDEX('Intro &amp; Setup'!$BQ$33:$BQ$37, MATCH($D146, 'Intro &amp; Setup'!$AP$33:$AP$37, 0)), ""))</f>
        <v/>
      </c>
      <c r="AB146" s="22" t="str">
        <f>IF(AND($D146="", $F146=""), "", IF($R146=$U$3, "", IF($AB$8='Intro &amp; Setup'!$BQ$19, VALUE(_xlfn.CONCAT(TEXT($F146, "0"), ".", $AA146)), IF($AB$8='Intro &amp; Setup'!$BQ$18, VALUE(_xlfn.CONCAT($AA146, ".", TEXT($F146, "0")))))))</f>
        <v/>
      </c>
      <c r="AD146" s="22" t="str">
        <f t="shared" si="33"/>
        <v/>
      </c>
      <c r="AE146" s="7" t="str">
        <f t="shared" si="34"/>
        <v/>
      </c>
      <c r="AF146" s="22" t="str">
        <f t="shared" si="32"/>
        <v/>
      </c>
      <c r="AH146" s="22" t="str">
        <f>IF($AJ146="", "", COUNTIF($AJ$11:$AJ$1010, "&lt;"&amp;$AJ146)+1+COUNTIF($AJ$11:$AJ146, $AJ146)-1)</f>
        <v/>
      </c>
      <c r="AJ146" s="22" t="str">
        <f t="shared" si="35"/>
        <v/>
      </c>
      <c r="AL146" s="43" t="str">
        <f t="shared" si="36"/>
        <v/>
      </c>
      <c r="AN146" s="6" t="str">
        <f t="shared" si="37"/>
        <v/>
      </c>
      <c r="AO146" s="7" t="str">
        <f t="shared" si="38"/>
        <v/>
      </c>
      <c r="AP146" s="6" t="str">
        <f t="shared" si="39"/>
        <v/>
      </c>
      <c r="AQ146" s="7" t="str">
        <f t="shared" ca="1" si="40"/>
        <v/>
      </c>
      <c r="AS146" s="22" t="str">
        <f t="shared" si="41"/>
        <v/>
      </c>
      <c r="AT146" s="32" t="str">
        <f t="shared" si="42"/>
        <v/>
      </c>
      <c r="AU146" s="43" t="str">
        <f t="shared" si="43"/>
        <v/>
      </c>
      <c r="AW146" s="22" t="str">
        <f t="shared" si="44"/>
        <v/>
      </c>
    </row>
    <row r="147" spans="1:49" x14ac:dyDescent="0.25">
      <c r="A147" s="28"/>
      <c r="B147" s="79"/>
      <c r="C147" s="80"/>
      <c r="D147" s="81"/>
      <c r="E147" s="82"/>
      <c r="F147" s="82"/>
      <c r="G147" s="83"/>
      <c r="H147" s="79"/>
      <c r="I147" s="81"/>
      <c r="J147" s="81"/>
      <c r="K147" s="81"/>
      <c r="L147" s="81"/>
      <c r="M147" s="81"/>
      <c r="N147" s="81"/>
      <c r="O147" s="81"/>
      <c r="P147" s="81"/>
      <c r="Q147" s="84"/>
      <c r="R147" s="85"/>
      <c r="S147" s="28"/>
      <c r="X147" s="22" t="str">
        <f t="shared" si="30"/>
        <v/>
      </c>
      <c r="Y147" s="32" t="str">
        <f t="shared" si="31"/>
        <v/>
      </c>
      <c r="AA147" s="22" t="str">
        <f>IF($D147="", "", IFERROR(INDEX('Intro &amp; Setup'!$BQ$33:$BQ$37, MATCH($D147, 'Intro &amp; Setup'!$AP$33:$AP$37, 0)), ""))</f>
        <v/>
      </c>
      <c r="AB147" s="22" t="str">
        <f>IF(AND($D147="", $F147=""), "", IF($R147=$U$3, "", IF($AB$8='Intro &amp; Setup'!$BQ$19, VALUE(_xlfn.CONCAT(TEXT($F147, "0"), ".", $AA147)), IF($AB$8='Intro &amp; Setup'!$BQ$18, VALUE(_xlfn.CONCAT($AA147, ".", TEXT($F147, "0")))))))</f>
        <v/>
      </c>
      <c r="AD147" s="22" t="str">
        <f t="shared" si="33"/>
        <v/>
      </c>
      <c r="AE147" s="7" t="str">
        <f t="shared" si="34"/>
        <v/>
      </c>
      <c r="AF147" s="22" t="str">
        <f t="shared" si="32"/>
        <v/>
      </c>
      <c r="AH147" s="22" t="str">
        <f>IF($AJ147="", "", COUNTIF($AJ$11:$AJ$1010, "&lt;"&amp;$AJ147)+1+COUNTIF($AJ$11:$AJ147, $AJ147)-1)</f>
        <v/>
      </c>
      <c r="AJ147" s="22" t="str">
        <f t="shared" si="35"/>
        <v/>
      </c>
      <c r="AL147" s="43" t="str">
        <f t="shared" si="36"/>
        <v/>
      </c>
      <c r="AN147" s="6" t="str">
        <f t="shared" si="37"/>
        <v/>
      </c>
      <c r="AO147" s="7" t="str">
        <f t="shared" si="38"/>
        <v/>
      </c>
      <c r="AP147" s="6" t="str">
        <f t="shared" si="39"/>
        <v/>
      </c>
      <c r="AQ147" s="7" t="str">
        <f t="shared" ca="1" si="40"/>
        <v/>
      </c>
      <c r="AS147" s="22" t="str">
        <f t="shared" si="41"/>
        <v/>
      </c>
      <c r="AT147" s="32" t="str">
        <f t="shared" si="42"/>
        <v/>
      </c>
      <c r="AU147" s="43" t="str">
        <f t="shared" si="43"/>
        <v/>
      </c>
      <c r="AW147" s="22" t="str">
        <f t="shared" si="44"/>
        <v/>
      </c>
    </row>
    <row r="148" spans="1:49" x14ac:dyDescent="0.25">
      <c r="A148" s="28"/>
      <c r="B148" s="79"/>
      <c r="C148" s="80"/>
      <c r="D148" s="81"/>
      <c r="E148" s="82"/>
      <c r="F148" s="82"/>
      <c r="G148" s="83"/>
      <c r="H148" s="79"/>
      <c r="I148" s="81"/>
      <c r="J148" s="81"/>
      <c r="K148" s="81"/>
      <c r="L148" s="81"/>
      <c r="M148" s="81"/>
      <c r="N148" s="81"/>
      <c r="O148" s="81"/>
      <c r="P148" s="81"/>
      <c r="Q148" s="84"/>
      <c r="R148" s="85"/>
      <c r="S148" s="28"/>
      <c r="X148" s="22" t="str">
        <f t="shared" si="30"/>
        <v/>
      </c>
      <c r="Y148" s="32" t="str">
        <f t="shared" si="31"/>
        <v/>
      </c>
      <c r="AA148" s="22" t="str">
        <f>IF($D148="", "", IFERROR(INDEX('Intro &amp; Setup'!$BQ$33:$BQ$37, MATCH($D148, 'Intro &amp; Setup'!$AP$33:$AP$37, 0)), ""))</f>
        <v/>
      </c>
      <c r="AB148" s="22" t="str">
        <f>IF(AND($D148="", $F148=""), "", IF($R148=$U$3, "", IF($AB$8='Intro &amp; Setup'!$BQ$19, VALUE(_xlfn.CONCAT(TEXT($F148, "0"), ".", $AA148)), IF($AB$8='Intro &amp; Setup'!$BQ$18, VALUE(_xlfn.CONCAT($AA148, ".", TEXT($F148, "0")))))))</f>
        <v/>
      </c>
      <c r="AD148" s="22" t="str">
        <f t="shared" si="33"/>
        <v/>
      </c>
      <c r="AE148" s="7" t="str">
        <f t="shared" si="34"/>
        <v/>
      </c>
      <c r="AF148" s="22" t="str">
        <f t="shared" si="32"/>
        <v/>
      </c>
      <c r="AH148" s="22" t="str">
        <f>IF($AJ148="", "", COUNTIF($AJ$11:$AJ$1010, "&lt;"&amp;$AJ148)+1+COUNTIF($AJ$11:$AJ148, $AJ148)-1)</f>
        <v/>
      </c>
      <c r="AJ148" s="22" t="str">
        <f t="shared" si="35"/>
        <v/>
      </c>
      <c r="AL148" s="43" t="str">
        <f t="shared" si="36"/>
        <v/>
      </c>
      <c r="AN148" s="6" t="str">
        <f t="shared" si="37"/>
        <v/>
      </c>
      <c r="AO148" s="7" t="str">
        <f t="shared" si="38"/>
        <v/>
      </c>
      <c r="AP148" s="6" t="str">
        <f t="shared" si="39"/>
        <v/>
      </c>
      <c r="AQ148" s="7" t="str">
        <f t="shared" ca="1" si="40"/>
        <v/>
      </c>
      <c r="AS148" s="22" t="str">
        <f t="shared" si="41"/>
        <v/>
      </c>
      <c r="AT148" s="32" t="str">
        <f t="shared" si="42"/>
        <v/>
      </c>
      <c r="AU148" s="43" t="str">
        <f t="shared" si="43"/>
        <v/>
      </c>
      <c r="AW148" s="22" t="str">
        <f t="shared" si="44"/>
        <v/>
      </c>
    </row>
    <row r="149" spans="1:49" x14ac:dyDescent="0.25">
      <c r="A149" s="28"/>
      <c r="B149" s="79"/>
      <c r="C149" s="80"/>
      <c r="D149" s="81"/>
      <c r="E149" s="82"/>
      <c r="F149" s="82"/>
      <c r="G149" s="83"/>
      <c r="H149" s="79"/>
      <c r="I149" s="81"/>
      <c r="J149" s="81"/>
      <c r="K149" s="81"/>
      <c r="L149" s="81"/>
      <c r="M149" s="81"/>
      <c r="N149" s="81"/>
      <c r="O149" s="81"/>
      <c r="P149" s="81"/>
      <c r="Q149" s="84"/>
      <c r="R149" s="85"/>
      <c r="S149" s="28"/>
      <c r="X149" s="22" t="str">
        <f t="shared" si="30"/>
        <v/>
      </c>
      <c r="Y149" s="32" t="str">
        <f t="shared" si="31"/>
        <v/>
      </c>
      <c r="AA149" s="22" t="str">
        <f>IF($D149="", "", IFERROR(INDEX('Intro &amp; Setup'!$BQ$33:$BQ$37, MATCH($D149, 'Intro &amp; Setup'!$AP$33:$AP$37, 0)), ""))</f>
        <v/>
      </c>
      <c r="AB149" s="22" t="str">
        <f>IF(AND($D149="", $F149=""), "", IF($R149=$U$3, "", IF($AB$8='Intro &amp; Setup'!$BQ$19, VALUE(_xlfn.CONCAT(TEXT($F149, "0"), ".", $AA149)), IF($AB$8='Intro &amp; Setup'!$BQ$18, VALUE(_xlfn.CONCAT($AA149, ".", TEXT($F149, "0")))))))</f>
        <v/>
      </c>
      <c r="AD149" s="22" t="str">
        <f t="shared" si="33"/>
        <v/>
      </c>
      <c r="AE149" s="7" t="str">
        <f t="shared" si="34"/>
        <v/>
      </c>
      <c r="AF149" s="22" t="str">
        <f t="shared" si="32"/>
        <v/>
      </c>
      <c r="AH149" s="22" t="str">
        <f>IF($AJ149="", "", COUNTIF($AJ$11:$AJ$1010, "&lt;"&amp;$AJ149)+1+COUNTIF($AJ$11:$AJ149, $AJ149)-1)</f>
        <v/>
      </c>
      <c r="AJ149" s="22" t="str">
        <f t="shared" si="35"/>
        <v/>
      </c>
      <c r="AL149" s="43" t="str">
        <f t="shared" si="36"/>
        <v/>
      </c>
      <c r="AN149" s="6" t="str">
        <f t="shared" si="37"/>
        <v/>
      </c>
      <c r="AO149" s="7" t="str">
        <f t="shared" si="38"/>
        <v/>
      </c>
      <c r="AP149" s="6" t="str">
        <f t="shared" si="39"/>
        <v/>
      </c>
      <c r="AQ149" s="7" t="str">
        <f t="shared" ca="1" si="40"/>
        <v/>
      </c>
      <c r="AS149" s="22" t="str">
        <f t="shared" si="41"/>
        <v/>
      </c>
      <c r="AT149" s="32" t="str">
        <f t="shared" si="42"/>
        <v/>
      </c>
      <c r="AU149" s="43" t="str">
        <f t="shared" si="43"/>
        <v/>
      </c>
      <c r="AW149" s="22" t="str">
        <f t="shared" si="44"/>
        <v/>
      </c>
    </row>
    <row r="150" spans="1:49" x14ac:dyDescent="0.25">
      <c r="A150" s="28"/>
      <c r="B150" s="79"/>
      <c r="C150" s="80"/>
      <c r="D150" s="81"/>
      <c r="E150" s="82"/>
      <c r="F150" s="82"/>
      <c r="G150" s="83"/>
      <c r="H150" s="79"/>
      <c r="I150" s="81"/>
      <c r="J150" s="81"/>
      <c r="K150" s="81"/>
      <c r="L150" s="81"/>
      <c r="M150" s="81"/>
      <c r="N150" s="81"/>
      <c r="O150" s="81"/>
      <c r="P150" s="81"/>
      <c r="Q150" s="84"/>
      <c r="R150" s="85"/>
      <c r="S150" s="28"/>
      <c r="X150" s="22" t="str">
        <f t="shared" si="30"/>
        <v/>
      </c>
      <c r="Y150" s="32" t="str">
        <f t="shared" si="31"/>
        <v/>
      </c>
      <c r="AA150" s="22" t="str">
        <f>IF($D150="", "", IFERROR(INDEX('Intro &amp; Setup'!$BQ$33:$BQ$37, MATCH($D150, 'Intro &amp; Setup'!$AP$33:$AP$37, 0)), ""))</f>
        <v/>
      </c>
      <c r="AB150" s="22" t="str">
        <f>IF(AND($D150="", $F150=""), "", IF($R150=$U$3, "", IF($AB$8='Intro &amp; Setup'!$BQ$19, VALUE(_xlfn.CONCAT(TEXT($F150, "0"), ".", $AA150)), IF($AB$8='Intro &amp; Setup'!$BQ$18, VALUE(_xlfn.CONCAT($AA150, ".", TEXT($F150, "0")))))))</f>
        <v/>
      </c>
      <c r="AD150" s="22" t="str">
        <f t="shared" si="33"/>
        <v/>
      </c>
      <c r="AE150" s="7" t="str">
        <f t="shared" si="34"/>
        <v/>
      </c>
      <c r="AF150" s="22" t="str">
        <f t="shared" si="32"/>
        <v/>
      </c>
      <c r="AH150" s="22" t="str">
        <f>IF($AJ150="", "", COUNTIF($AJ$11:$AJ$1010, "&lt;"&amp;$AJ150)+1+COUNTIF($AJ$11:$AJ150, $AJ150)-1)</f>
        <v/>
      </c>
      <c r="AJ150" s="22" t="str">
        <f t="shared" si="35"/>
        <v/>
      </c>
      <c r="AL150" s="43" t="str">
        <f t="shared" si="36"/>
        <v/>
      </c>
      <c r="AN150" s="6" t="str">
        <f t="shared" si="37"/>
        <v/>
      </c>
      <c r="AO150" s="7" t="str">
        <f t="shared" si="38"/>
        <v/>
      </c>
      <c r="AP150" s="6" t="str">
        <f t="shared" si="39"/>
        <v/>
      </c>
      <c r="AQ150" s="7" t="str">
        <f t="shared" ca="1" si="40"/>
        <v/>
      </c>
      <c r="AS150" s="22" t="str">
        <f t="shared" si="41"/>
        <v/>
      </c>
      <c r="AT150" s="32" t="str">
        <f t="shared" si="42"/>
        <v/>
      </c>
      <c r="AU150" s="43" t="str">
        <f t="shared" si="43"/>
        <v/>
      </c>
      <c r="AW150" s="22" t="str">
        <f t="shared" si="44"/>
        <v/>
      </c>
    </row>
    <row r="151" spans="1:49" x14ac:dyDescent="0.25">
      <c r="A151" s="28"/>
      <c r="B151" s="79"/>
      <c r="C151" s="80"/>
      <c r="D151" s="81"/>
      <c r="E151" s="82"/>
      <c r="F151" s="82"/>
      <c r="G151" s="83"/>
      <c r="H151" s="79"/>
      <c r="I151" s="81"/>
      <c r="J151" s="81"/>
      <c r="K151" s="81"/>
      <c r="L151" s="81"/>
      <c r="M151" s="81"/>
      <c r="N151" s="81"/>
      <c r="O151" s="81"/>
      <c r="P151" s="81"/>
      <c r="Q151" s="84"/>
      <c r="R151" s="85"/>
      <c r="S151" s="28"/>
      <c r="X151" s="22" t="str">
        <f t="shared" si="30"/>
        <v/>
      </c>
      <c r="Y151" s="32" t="str">
        <f t="shared" si="31"/>
        <v/>
      </c>
      <c r="AA151" s="22" t="str">
        <f>IF($D151="", "", IFERROR(INDEX('Intro &amp; Setup'!$BQ$33:$BQ$37, MATCH($D151, 'Intro &amp; Setup'!$AP$33:$AP$37, 0)), ""))</f>
        <v/>
      </c>
      <c r="AB151" s="22" t="str">
        <f>IF(AND($D151="", $F151=""), "", IF($R151=$U$3, "", IF($AB$8='Intro &amp; Setup'!$BQ$19, VALUE(_xlfn.CONCAT(TEXT($F151, "0"), ".", $AA151)), IF($AB$8='Intro &amp; Setup'!$BQ$18, VALUE(_xlfn.CONCAT($AA151, ".", TEXT($F151, "0")))))))</f>
        <v/>
      </c>
      <c r="AD151" s="22" t="str">
        <f t="shared" si="33"/>
        <v/>
      </c>
      <c r="AE151" s="7" t="str">
        <f t="shared" si="34"/>
        <v/>
      </c>
      <c r="AF151" s="22" t="str">
        <f t="shared" si="32"/>
        <v/>
      </c>
      <c r="AH151" s="22" t="str">
        <f>IF($AJ151="", "", COUNTIF($AJ$11:$AJ$1010, "&lt;"&amp;$AJ151)+1+COUNTIF($AJ$11:$AJ151, $AJ151)-1)</f>
        <v/>
      </c>
      <c r="AJ151" s="22" t="str">
        <f t="shared" si="35"/>
        <v/>
      </c>
      <c r="AL151" s="43" t="str">
        <f t="shared" si="36"/>
        <v/>
      </c>
      <c r="AN151" s="6" t="str">
        <f t="shared" si="37"/>
        <v/>
      </c>
      <c r="AO151" s="7" t="str">
        <f t="shared" si="38"/>
        <v/>
      </c>
      <c r="AP151" s="6" t="str">
        <f t="shared" si="39"/>
        <v/>
      </c>
      <c r="AQ151" s="7" t="str">
        <f t="shared" ca="1" si="40"/>
        <v/>
      </c>
      <c r="AS151" s="22" t="str">
        <f t="shared" si="41"/>
        <v/>
      </c>
      <c r="AT151" s="32" t="str">
        <f t="shared" si="42"/>
        <v/>
      </c>
      <c r="AU151" s="43" t="str">
        <f t="shared" si="43"/>
        <v/>
      </c>
      <c r="AW151" s="22" t="str">
        <f t="shared" si="44"/>
        <v/>
      </c>
    </row>
    <row r="152" spans="1:49" x14ac:dyDescent="0.25">
      <c r="A152" s="28"/>
      <c r="B152" s="79"/>
      <c r="C152" s="80"/>
      <c r="D152" s="81"/>
      <c r="E152" s="82"/>
      <c r="F152" s="82"/>
      <c r="G152" s="83"/>
      <c r="H152" s="79"/>
      <c r="I152" s="81"/>
      <c r="J152" s="81"/>
      <c r="K152" s="81"/>
      <c r="L152" s="81"/>
      <c r="M152" s="81"/>
      <c r="N152" s="81"/>
      <c r="O152" s="81"/>
      <c r="P152" s="81"/>
      <c r="Q152" s="84"/>
      <c r="R152" s="85"/>
      <c r="S152" s="28"/>
      <c r="X152" s="22" t="str">
        <f t="shared" si="30"/>
        <v/>
      </c>
      <c r="Y152" s="32" t="str">
        <f t="shared" si="31"/>
        <v/>
      </c>
      <c r="AA152" s="22" t="str">
        <f>IF($D152="", "", IFERROR(INDEX('Intro &amp; Setup'!$BQ$33:$BQ$37, MATCH($D152, 'Intro &amp; Setup'!$AP$33:$AP$37, 0)), ""))</f>
        <v/>
      </c>
      <c r="AB152" s="22" t="str">
        <f>IF(AND($D152="", $F152=""), "", IF($R152=$U$3, "", IF($AB$8='Intro &amp; Setup'!$BQ$19, VALUE(_xlfn.CONCAT(TEXT($F152, "0"), ".", $AA152)), IF($AB$8='Intro &amp; Setup'!$BQ$18, VALUE(_xlfn.CONCAT($AA152, ".", TEXT($F152, "0")))))))</f>
        <v/>
      </c>
      <c r="AD152" s="22" t="str">
        <f t="shared" si="33"/>
        <v/>
      </c>
      <c r="AE152" s="7" t="str">
        <f t="shared" si="34"/>
        <v/>
      </c>
      <c r="AF152" s="22" t="str">
        <f t="shared" si="32"/>
        <v/>
      </c>
      <c r="AH152" s="22" t="str">
        <f>IF($AJ152="", "", COUNTIF($AJ$11:$AJ$1010, "&lt;"&amp;$AJ152)+1+COUNTIF($AJ$11:$AJ152, $AJ152)-1)</f>
        <v/>
      </c>
      <c r="AJ152" s="22" t="str">
        <f t="shared" si="35"/>
        <v/>
      </c>
      <c r="AL152" s="43" t="str">
        <f t="shared" si="36"/>
        <v/>
      </c>
      <c r="AN152" s="6" t="str">
        <f t="shared" si="37"/>
        <v/>
      </c>
      <c r="AO152" s="7" t="str">
        <f t="shared" si="38"/>
        <v/>
      </c>
      <c r="AP152" s="6" t="str">
        <f t="shared" si="39"/>
        <v/>
      </c>
      <c r="AQ152" s="7" t="str">
        <f t="shared" ca="1" si="40"/>
        <v/>
      </c>
      <c r="AS152" s="22" t="str">
        <f t="shared" si="41"/>
        <v/>
      </c>
      <c r="AT152" s="32" t="str">
        <f t="shared" si="42"/>
        <v/>
      </c>
      <c r="AU152" s="43" t="str">
        <f t="shared" si="43"/>
        <v/>
      </c>
      <c r="AW152" s="22" t="str">
        <f t="shared" si="44"/>
        <v/>
      </c>
    </row>
    <row r="153" spans="1:49" x14ac:dyDescent="0.25">
      <c r="A153" s="28"/>
      <c r="B153" s="79"/>
      <c r="C153" s="80"/>
      <c r="D153" s="81"/>
      <c r="E153" s="82"/>
      <c r="F153" s="82"/>
      <c r="G153" s="83"/>
      <c r="H153" s="79"/>
      <c r="I153" s="81"/>
      <c r="J153" s="81"/>
      <c r="K153" s="81"/>
      <c r="L153" s="81"/>
      <c r="M153" s="81"/>
      <c r="N153" s="81"/>
      <c r="O153" s="81"/>
      <c r="P153" s="81"/>
      <c r="Q153" s="84"/>
      <c r="R153" s="85"/>
      <c r="S153" s="28"/>
      <c r="X153" s="22" t="str">
        <f t="shared" si="30"/>
        <v/>
      </c>
      <c r="Y153" s="32" t="str">
        <f t="shared" si="31"/>
        <v/>
      </c>
      <c r="AA153" s="22" t="str">
        <f>IF($D153="", "", IFERROR(INDEX('Intro &amp; Setup'!$BQ$33:$BQ$37, MATCH($D153, 'Intro &amp; Setup'!$AP$33:$AP$37, 0)), ""))</f>
        <v/>
      </c>
      <c r="AB153" s="22" t="str">
        <f>IF(AND($D153="", $F153=""), "", IF($R153=$U$3, "", IF($AB$8='Intro &amp; Setup'!$BQ$19, VALUE(_xlfn.CONCAT(TEXT($F153, "0"), ".", $AA153)), IF($AB$8='Intro &amp; Setup'!$BQ$18, VALUE(_xlfn.CONCAT($AA153, ".", TEXT($F153, "0")))))))</f>
        <v/>
      </c>
      <c r="AD153" s="22" t="str">
        <f t="shared" si="33"/>
        <v/>
      </c>
      <c r="AE153" s="7" t="str">
        <f t="shared" si="34"/>
        <v/>
      </c>
      <c r="AF153" s="22" t="str">
        <f t="shared" si="32"/>
        <v/>
      </c>
      <c r="AH153" s="22" t="str">
        <f>IF($AJ153="", "", COUNTIF($AJ$11:$AJ$1010, "&lt;"&amp;$AJ153)+1+COUNTIF($AJ$11:$AJ153, $AJ153)-1)</f>
        <v/>
      </c>
      <c r="AJ153" s="22" t="str">
        <f t="shared" si="35"/>
        <v/>
      </c>
      <c r="AL153" s="43" t="str">
        <f t="shared" si="36"/>
        <v/>
      </c>
      <c r="AN153" s="6" t="str">
        <f t="shared" si="37"/>
        <v/>
      </c>
      <c r="AO153" s="7" t="str">
        <f t="shared" si="38"/>
        <v/>
      </c>
      <c r="AP153" s="6" t="str">
        <f t="shared" si="39"/>
        <v/>
      </c>
      <c r="AQ153" s="7" t="str">
        <f t="shared" ca="1" si="40"/>
        <v/>
      </c>
      <c r="AS153" s="22" t="str">
        <f t="shared" si="41"/>
        <v/>
      </c>
      <c r="AT153" s="32" t="str">
        <f t="shared" si="42"/>
        <v/>
      </c>
      <c r="AU153" s="43" t="str">
        <f t="shared" si="43"/>
        <v/>
      </c>
      <c r="AW153" s="22" t="str">
        <f t="shared" si="44"/>
        <v/>
      </c>
    </row>
    <row r="154" spans="1:49" x14ac:dyDescent="0.25">
      <c r="A154" s="28"/>
      <c r="B154" s="79"/>
      <c r="C154" s="80"/>
      <c r="D154" s="81"/>
      <c r="E154" s="82"/>
      <c r="F154" s="82"/>
      <c r="G154" s="83"/>
      <c r="H154" s="79"/>
      <c r="I154" s="81"/>
      <c r="J154" s="81"/>
      <c r="K154" s="81"/>
      <c r="L154" s="81"/>
      <c r="M154" s="81"/>
      <c r="N154" s="81"/>
      <c r="O154" s="81"/>
      <c r="P154" s="81"/>
      <c r="Q154" s="84"/>
      <c r="R154" s="85"/>
      <c r="S154" s="28"/>
      <c r="X154" s="22" t="str">
        <f t="shared" si="30"/>
        <v/>
      </c>
      <c r="Y154" s="32" t="str">
        <f t="shared" si="31"/>
        <v/>
      </c>
      <c r="AA154" s="22" t="str">
        <f>IF($D154="", "", IFERROR(INDEX('Intro &amp; Setup'!$BQ$33:$BQ$37, MATCH($D154, 'Intro &amp; Setup'!$AP$33:$AP$37, 0)), ""))</f>
        <v/>
      </c>
      <c r="AB154" s="22" t="str">
        <f>IF(AND($D154="", $F154=""), "", IF($R154=$U$3, "", IF($AB$8='Intro &amp; Setup'!$BQ$19, VALUE(_xlfn.CONCAT(TEXT($F154, "0"), ".", $AA154)), IF($AB$8='Intro &amp; Setup'!$BQ$18, VALUE(_xlfn.CONCAT($AA154, ".", TEXT($F154, "0")))))))</f>
        <v/>
      </c>
      <c r="AD154" s="22" t="str">
        <f t="shared" si="33"/>
        <v/>
      </c>
      <c r="AE154" s="7" t="str">
        <f t="shared" si="34"/>
        <v/>
      </c>
      <c r="AF154" s="22" t="str">
        <f t="shared" si="32"/>
        <v/>
      </c>
      <c r="AH154" s="22" t="str">
        <f>IF($AJ154="", "", COUNTIF($AJ$11:$AJ$1010, "&lt;"&amp;$AJ154)+1+COUNTIF($AJ$11:$AJ154, $AJ154)-1)</f>
        <v/>
      </c>
      <c r="AJ154" s="22" t="str">
        <f t="shared" si="35"/>
        <v/>
      </c>
      <c r="AL154" s="43" t="str">
        <f t="shared" si="36"/>
        <v/>
      </c>
      <c r="AN154" s="6" t="str">
        <f t="shared" si="37"/>
        <v/>
      </c>
      <c r="AO154" s="7" t="str">
        <f t="shared" si="38"/>
        <v/>
      </c>
      <c r="AP154" s="6" t="str">
        <f t="shared" si="39"/>
        <v/>
      </c>
      <c r="AQ154" s="7" t="str">
        <f t="shared" ca="1" si="40"/>
        <v/>
      </c>
      <c r="AS154" s="22" t="str">
        <f t="shared" si="41"/>
        <v/>
      </c>
      <c r="AT154" s="32" t="str">
        <f t="shared" si="42"/>
        <v/>
      </c>
      <c r="AU154" s="43" t="str">
        <f t="shared" si="43"/>
        <v/>
      </c>
      <c r="AW154" s="22" t="str">
        <f t="shared" si="44"/>
        <v/>
      </c>
    </row>
    <row r="155" spans="1:49" x14ac:dyDescent="0.25">
      <c r="A155" s="28"/>
      <c r="B155" s="79"/>
      <c r="C155" s="80"/>
      <c r="D155" s="81"/>
      <c r="E155" s="82"/>
      <c r="F155" s="82"/>
      <c r="G155" s="83"/>
      <c r="H155" s="79"/>
      <c r="I155" s="81"/>
      <c r="J155" s="81"/>
      <c r="K155" s="81"/>
      <c r="L155" s="81"/>
      <c r="M155" s="81"/>
      <c r="N155" s="81"/>
      <c r="O155" s="81"/>
      <c r="P155" s="81"/>
      <c r="Q155" s="84"/>
      <c r="R155" s="85"/>
      <c r="S155" s="28"/>
      <c r="X155" s="22" t="str">
        <f t="shared" si="30"/>
        <v/>
      </c>
      <c r="Y155" s="32" t="str">
        <f t="shared" si="31"/>
        <v/>
      </c>
      <c r="AA155" s="22" t="str">
        <f>IF($D155="", "", IFERROR(INDEX('Intro &amp; Setup'!$BQ$33:$BQ$37, MATCH($D155, 'Intro &amp; Setup'!$AP$33:$AP$37, 0)), ""))</f>
        <v/>
      </c>
      <c r="AB155" s="22" t="str">
        <f>IF(AND($D155="", $F155=""), "", IF($R155=$U$3, "", IF($AB$8='Intro &amp; Setup'!$BQ$19, VALUE(_xlfn.CONCAT(TEXT($F155, "0"), ".", $AA155)), IF($AB$8='Intro &amp; Setup'!$BQ$18, VALUE(_xlfn.CONCAT($AA155, ".", TEXT($F155, "0")))))))</f>
        <v/>
      </c>
      <c r="AD155" s="22" t="str">
        <f t="shared" si="33"/>
        <v/>
      </c>
      <c r="AE155" s="7" t="str">
        <f t="shared" si="34"/>
        <v/>
      </c>
      <c r="AF155" s="22" t="str">
        <f t="shared" si="32"/>
        <v/>
      </c>
      <c r="AH155" s="22" t="str">
        <f>IF($AJ155="", "", COUNTIF($AJ$11:$AJ$1010, "&lt;"&amp;$AJ155)+1+COUNTIF($AJ$11:$AJ155, $AJ155)-1)</f>
        <v/>
      </c>
      <c r="AJ155" s="22" t="str">
        <f t="shared" si="35"/>
        <v/>
      </c>
      <c r="AL155" s="43" t="str">
        <f t="shared" si="36"/>
        <v/>
      </c>
      <c r="AN155" s="6" t="str">
        <f t="shared" si="37"/>
        <v/>
      </c>
      <c r="AO155" s="7" t="str">
        <f t="shared" si="38"/>
        <v/>
      </c>
      <c r="AP155" s="6" t="str">
        <f t="shared" si="39"/>
        <v/>
      </c>
      <c r="AQ155" s="7" t="str">
        <f t="shared" ca="1" si="40"/>
        <v/>
      </c>
      <c r="AS155" s="22" t="str">
        <f t="shared" si="41"/>
        <v/>
      </c>
      <c r="AT155" s="32" t="str">
        <f t="shared" si="42"/>
        <v/>
      </c>
      <c r="AU155" s="43" t="str">
        <f t="shared" si="43"/>
        <v/>
      </c>
      <c r="AW155" s="22" t="str">
        <f t="shared" si="44"/>
        <v/>
      </c>
    </row>
    <row r="156" spans="1:49" x14ac:dyDescent="0.25">
      <c r="A156" s="28"/>
      <c r="B156" s="79"/>
      <c r="C156" s="80"/>
      <c r="D156" s="81"/>
      <c r="E156" s="82"/>
      <c r="F156" s="82"/>
      <c r="G156" s="83"/>
      <c r="H156" s="79"/>
      <c r="I156" s="81"/>
      <c r="J156" s="81"/>
      <c r="K156" s="81"/>
      <c r="L156" s="81"/>
      <c r="M156" s="81"/>
      <c r="N156" s="81"/>
      <c r="O156" s="81"/>
      <c r="P156" s="81"/>
      <c r="Q156" s="84"/>
      <c r="R156" s="85"/>
      <c r="S156" s="28"/>
      <c r="X156" s="22" t="str">
        <f t="shared" si="30"/>
        <v/>
      </c>
      <c r="Y156" s="32" t="str">
        <f t="shared" si="31"/>
        <v/>
      </c>
      <c r="AA156" s="22" t="str">
        <f>IF($D156="", "", IFERROR(INDEX('Intro &amp; Setup'!$BQ$33:$BQ$37, MATCH($D156, 'Intro &amp; Setup'!$AP$33:$AP$37, 0)), ""))</f>
        <v/>
      </c>
      <c r="AB156" s="22" t="str">
        <f>IF(AND($D156="", $F156=""), "", IF($R156=$U$3, "", IF($AB$8='Intro &amp; Setup'!$BQ$19, VALUE(_xlfn.CONCAT(TEXT($F156, "0"), ".", $AA156)), IF($AB$8='Intro &amp; Setup'!$BQ$18, VALUE(_xlfn.CONCAT($AA156, ".", TEXT($F156, "0")))))))</f>
        <v/>
      </c>
      <c r="AD156" s="22" t="str">
        <f t="shared" si="33"/>
        <v/>
      </c>
      <c r="AE156" s="7" t="str">
        <f t="shared" si="34"/>
        <v/>
      </c>
      <c r="AF156" s="22" t="str">
        <f t="shared" si="32"/>
        <v/>
      </c>
      <c r="AH156" s="22" t="str">
        <f>IF($AJ156="", "", COUNTIF($AJ$11:$AJ$1010, "&lt;"&amp;$AJ156)+1+COUNTIF($AJ$11:$AJ156, $AJ156)-1)</f>
        <v/>
      </c>
      <c r="AJ156" s="22" t="str">
        <f t="shared" si="35"/>
        <v/>
      </c>
      <c r="AL156" s="43" t="str">
        <f t="shared" si="36"/>
        <v/>
      </c>
      <c r="AN156" s="6" t="str">
        <f t="shared" si="37"/>
        <v/>
      </c>
      <c r="AO156" s="7" t="str">
        <f t="shared" si="38"/>
        <v/>
      </c>
      <c r="AP156" s="6" t="str">
        <f t="shared" si="39"/>
        <v/>
      </c>
      <c r="AQ156" s="7" t="str">
        <f t="shared" ca="1" si="40"/>
        <v/>
      </c>
      <c r="AS156" s="22" t="str">
        <f t="shared" si="41"/>
        <v/>
      </c>
      <c r="AT156" s="32" t="str">
        <f t="shared" si="42"/>
        <v/>
      </c>
      <c r="AU156" s="43" t="str">
        <f t="shared" si="43"/>
        <v/>
      </c>
      <c r="AW156" s="22" t="str">
        <f t="shared" si="44"/>
        <v/>
      </c>
    </row>
    <row r="157" spans="1:49" x14ac:dyDescent="0.25">
      <c r="A157" s="28"/>
      <c r="B157" s="79"/>
      <c r="C157" s="80"/>
      <c r="D157" s="81"/>
      <c r="E157" s="82"/>
      <c r="F157" s="82"/>
      <c r="G157" s="83"/>
      <c r="H157" s="79"/>
      <c r="I157" s="81"/>
      <c r="J157" s="81"/>
      <c r="K157" s="81"/>
      <c r="L157" s="81"/>
      <c r="M157" s="81"/>
      <c r="N157" s="81"/>
      <c r="O157" s="81"/>
      <c r="P157" s="81"/>
      <c r="Q157" s="84"/>
      <c r="R157" s="85"/>
      <c r="S157" s="28"/>
      <c r="X157" s="22" t="str">
        <f t="shared" si="30"/>
        <v/>
      </c>
      <c r="Y157" s="32" t="str">
        <f t="shared" si="31"/>
        <v/>
      </c>
      <c r="AA157" s="22" t="str">
        <f>IF($D157="", "", IFERROR(INDEX('Intro &amp; Setup'!$BQ$33:$BQ$37, MATCH($D157, 'Intro &amp; Setup'!$AP$33:$AP$37, 0)), ""))</f>
        <v/>
      </c>
      <c r="AB157" s="22" t="str">
        <f>IF(AND($D157="", $F157=""), "", IF($R157=$U$3, "", IF($AB$8='Intro &amp; Setup'!$BQ$19, VALUE(_xlfn.CONCAT(TEXT($F157, "0"), ".", $AA157)), IF($AB$8='Intro &amp; Setup'!$BQ$18, VALUE(_xlfn.CONCAT($AA157, ".", TEXT($F157, "0")))))))</f>
        <v/>
      </c>
      <c r="AD157" s="22" t="str">
        <f t="shared" si="33"/>
        <v/>
      </c>
      <c r="AE157" s="7" t="str">
        <f t="shared" si="34"/>
        <v/>
      </c>
      <c r="AF157" s="22" t="str">
        <f t="shared" si="32"/>
        <v/>
      </c>
      <c r="AH157" s="22" t="str">
        <f>IF($AJ157="", "", COUNTIF($AJ$11:$AJ$1010, "&lt;"&amp;$AJ157)+1+COUNTIF($AJ$11:$AJ157, $AJ157)-1)</f>
        <v/>
      </c>
      <c r="AJ157" s="22" t="str">
        <f t="shared" si="35"/>
        <v/>
      </c>
      <c r="AL157" s="43" t="str">
        <f t="shared" si="36"/>
        <v/>
      </c>
      <c r="AN157" s="6" t="str">
        <f t="shared" si="37"/>
        <v/>
      </c>
      <c r="AO157" s="7" t="str">
        <f t="shared" si="38"/>
        <v/>
      </c>
      <c r="AP157" s="6" t="str">
        <f t="shared" si="39"/>
        <v/>
      </c>
      <c r="AQ157" s="7" t="str">
        <f t="shared" ca="1" si="40"/>
        <v/>
      </c>
      <c r="AS157" s="22" t="str">
        <f t="shared" si="41"/>
        <v/>
      </c>
      <c r="AT157" s="32" t="str">
        <f t="shared" si="42"/>
        <v/>
      </c>
      <c r="AU157" s="43" t="str">
        <f t="shared" si="43"/>
        <v/>
      </c>
      <c r="AW157" s="22" t="str">
        <f t="shared" si="44"/>
        <v/>
      </c>
    </row>
    <row r="158" spans="1:49" x14ac:dyDescent="0.25">
      <c r="A158" s="28"/>
      <c r="B158" s="79"/>
      <c r="C158" s="80"/>
      <c r="D158" s="81"/>
      <c r="E158" s="82"/>
      <c r="F158" s="82"/>
      <c r="G158" s="83"/>
      <c r="H158" s="79"/>
      <c r="I158" s="81"/>
      <c r="J158" s="81"/>
      <c r="K158" s="81"/>
      <c r="L158" s="81"/>
      <c r="M158" s="81"/>
      <c r="N158" s="81"/>
      <c r="O158" s="81"/>
      <c r="P158" s="81"/>
      <c r="Q158" s="84"/>
      <c r="R158" s="85"/>
      <c r="S158" s="28"/>
      <c r="X158" s="22" t="str">
        <f t="shared" si="30"/>
        <v/>
      </c>
      <c r="Y158" s="32" t="str">
        <f t="shared" si="31"/>
        <v/>
      </c>
      <c r="AA158" s="22" t="str">
        <f>IF($D158="", "", IFERROR(INDEX('Intro &amp; Setup'!$BQ$33:$BQ$37, MATCH($D158, 'Intro &amp; Setup'!$AP$33:$AP$37, 0)), ""))</f>
        <v/>
      </c>
      <c r="AB158" s="22" t="str">
        <f>IF(AND($D158="", $F158=""), "", IF($R158=$U$3, "", IF($AB$8='Intro &amp; Setup'!$BQ$19, VALUE(_xlfn.CONCAT(TEXT($F158, "0"), ".", $AA158)), IF($AB$8='Intro &amp; Setup'!$BQ$18, VALUE(_xlfn.CONCAT($AA158, ".", TEXT($F158, "0")))))))</f>
        <v/>
      </c>
      <c r="AD158" s="22" t="str">
        <f t="shared" si="33"/>
        <v/>
      </c>
      <c r="AE158" s="7" t="str">
        <f t="shared" si="34"/>
        <v/>
      </c>
      <c r="AF158" s="22" t="str">
        <f t="shared" si="32"/>
        <v/>
      </c>
      <c r="AH158" s="22" t="str">
        <f>IF($AJ158="", "", COUNTIF($AJ$11:$AJ$1010, "&lt;"&amp;$AJ158)+1+COUNTIF($AJ$11:$AJ158, $AJ158)-1)</f>
        <v/>
      </c>
      <c r="AJ158" s="22" t="str">
        <f t="shared" si="35"/>
        <v/>
      </c>
      <c r="AL158" s="43" t="str">
        <f t="shared" si="36"/>
        <v/>
      </c>
      <c r="AN158" s="6" t="str">
        <f t="shared" si="37"/>
        <v/>
      </c>
      <c r="AO158" s="7" t="str">
        <f t="shared" si="38"/>
        <v/>
      </c>
      <c r="AP158" s="6" t="str">
        <f t="shared" si="39"/>
        <v/>
      </c>
      <c r="AQ158" s="7" t="str">
        <f t="shared" ca="1" si="40"/>
        <v/>
      </c>
      <c r="AS158" s="22" t="str">
        <f t="shared" si="41"/>
        <v/>
      </c>
      <c r="AT158" s="32" t="str">
        <f t="shared" si="42"/>
        <v/>
      </c>
      <c r="AU158" s="43" t="str">
        <f t="shared" si="43"/>
        <v/>
      </c>
      <c r="AW158" s="22" t="str">
        <f t="shared" si="44"/>
        <v/>
      </c>
    </row>
    <row r="159" spans="1:49" x14ac:dyDescent="0.25">
      <c r="A159" s="28"/>
      <c r="B159" s="79"/>
      <c r="C159" s="80"/>
      <c r="D159" s="81"/>
      <c r="E159" s="82"/>
      <c r="F159" s="82"/>
      <c r="G159" s="83"/>
      <c r="H159" s="79"/>
      <c r="I159" s="81"/>
      <c r="J159" s="81"/>
      <c r="K159" s="81"/>
      <c r="L159" s="81"/>
      <c r="M159" s="81"/>
      <c r="N159" s="81"/>
      <c r="O159" s="81"/>
      <c r="P159" s="81"/>
      <c r="Q159" s="84"/>
      <c r="R159" s="85"/>
      <c r="S159" s="28"/>
      <c r="X159" s="22" t="str">
        <f t="shared" si="30"/>
        <v/>
      </c>
      <c r="Y159" s="32" t="str">
        <f t="shared" si="31"/>
        <v/>
      </c>
      <c r="AA159" s="22" t="str">
        <f>IF($D159="", "", IFERROR(INDEX('Intro &amp; Setup'!$BQ$33:$BQ$37, MATCH($D159, 'Intro &amp; Setup'!$AP$33:$AP$37, 0)), ""))</f>
        <v/>
      </c>
      <c r="AB159" s="22" t="str">
        <f>IF(AND($D159="", $F159=""), "", IF($R159=$U$3, "", IF($AB$8='Intro &amp; Setup'!$BQ$19, VALUE(_xlfn.CONCAT(TEXT($F159, "0"), ".", $AA159)), IF($AB$8='Intro &amp; Setup'!$BQ$18, VALUE(_xlfn.CONCAT($AA159, ".", TEXT($F159, "0")))))))</f>
        <v/>
      </c>
      <c r="AD159" s="22" t="str">
        <f t="shared" si="33"/>
        <v/>
      </c>
      <c r="AE159" s="7" t="str">
        <f t="shared" si="34"/>
        <v/>
      </c>
      <c r="AF159" s="22" t="str">
        <f t="shared" si="32"/>
        <v/>
      </c>
      <c r="AH159" s="22" t="str">
        <f>IF($AJ159="", "", COUNTIF($AJ$11:$AJ$1010, "&lt;"&amp;$AJ159)+1+COUNTIF($AJ$11:$AJ159, $AJ159)-1)</f>
        <v/>
      </c>
      <c r="AJ159" s="22" t="str">
        <f t="shared" si="35"/>
        <v/>
      </c>
      <c r="AL159" s="43" t="str">
        <f t="shared" si="36"/>
        <v/>
      </c>
      <c r="AN159" s="6" t="str">
        <f t="shared" si="37"/>
        <v/>
      </c>
      <c r="AO159" s="7" t="str">
        <f t="shared" si="38"/>
        <v/>
      </c>
      <c r="AP159" s="6" t="str">
        <f t="shared" si="39"/>
        <v/>
      </c>
      <c r="AQ159" s="7" t="str">
        <f t="shared" ca="1" si="40"/>
        <v/>
      </c>
      <c r="AS159" s="22" t="str">
        <f t="shared" si="41"/>
        <v/>
      </c>
      <c r="AT159" s="32" t="str">
        <f t="shared" si="42"/>
        <v/>
      </c>
      <c r="AU159" s="43" t="str">
        <f t="shared" si="43"/>
        <v/>
      </c>
      <c r="AW159" s="22" t="str">
        <f t="shared" si="44"/>
        <v/>
      </c>
    </row>
    <row r="160" spans="1:49" x14ac:dyDescent="0.25">
      <c r="A160" s="28"/>
      <c r="B160" s="79"/>
      <c r="C160" s="80"/>
      <c r="D160" s="81"/>
      <c r="E160" s="82"/>
      <c r="F160" s="82"/>
      <c r="G160" s="83"/>
      <c r="H160" s="79"/>
      <c r="I160" s="81"/>
      <c r="J160" s="81"/>
      <c r="K160" s="81"/>
      <c r="L160" s="81"/>
      <c r="M160" s="81"/>
      <c r="N160" s="81"/>
      <c r="O160" s="81"/>
      <c r="P160" s="81"/>
      <c r="Q160" s="84"/>
      <c r="R160" s="85"/>
      <c r="S160" s="28"/>
      <c r="X160" s="22" t="str">
        <f t="shared" si="30"/>
        <v/>
      </c>
      <c r="Y160" s="32" t="str">
        <f t="shared" si="31"/>
        <v/>
      </c>
      <c r="AA160" s="22" t="str">
        <f>IF($D160="", "", IFERROR(INDEX('Intro &amp; Setup'!$BQ$33:$BQ$37, MATCH($D160, 'Intro &amp; Setup'!$AP$33:$AP$37, 0)), ""))</f>
        <v/>
      </c>
      <c r="AB160" s="22" t="str">
        <f>IF(AND($D160="", $F160=""), "", IF($R160=$U$3, "", IF($AB$8='Intro &amp; Setup'!$BQ$19, VALUE(_xlfn.CONCAT(TEXT($F160, "0"), ".", $AA160)), IF($AB$8='Intro &amp; Setup'!$BQ$18, VALUE(_xlfn.CONCAT($AA160, ".", TEXT($F160, "0")))))))</f>
        <v/>
      </c>
      <c r="AD160" s="22" t="str">
        <f t="shared" si="33"/>
        <v/>
      </c>
      <c r="AE160" s="7" t="str">
        <f t="shared" si="34"/>
        <v/>
      </c>
      <c r="AF160" s="22" t="str">
        <f t="shared" si="32"/>
        <v/>
      </c>
      <c r="AH160" s="22" t="str">
        <f>IF($AJ160="", "", COUNTIF($AJ$11:$AJ$1010, "&lt;"&amp;$AJ160)+1+COUNTIF($AJ$11:$AJ160, $AJ160)-1)</f>
        <v/>
      </c>
      <c r="AJ160" s="22" t="str">
        <f t="shared" si="35"/>
        <v/>
      </c>
      <c r="AL160" s="43" t="str">
        <f t="shared" si="36"/>
        <v/>
      </c>
      <c r="AN160" s="6" t="str">
        <f t="shared" si="37"/>
        <v/>
      </c>
      <c r="AO160" s="7" t="str">
        <f t="shared" si="38"/>
        <v/>
      </c>
      <c r="AP160" s="6" t="str">
        <f t="shared" si="39"/>
        <v/>
      </c>
      <c r="AQ160" s="7" t="str">
        <f t="shared" ca="1" si="40"/>
        <v/>
      </c>
      <c r="AS160" s="22" t="str">
        <f t="shared" si="41"/>
        <v/>
      </c>
      <c r="AT160" s="32" t="str">
        <f t="shared" si="42"/>
        <v/>
      </c>
      <c r="AU160" s="43" t="str">
        <f t="shared" si="43"/>
        <v/>
      </c>
      <c r="AW160" s="22" t="str">
        <f t="shared" si="44"/>
        <v/>
      </c>
    </row>
    <row r="161" spans="1:49" x14ac:dyDescent="0.25">
      <c r="A161" s="28"/>
      <c r="B161" s="79"/>
      <c r="C161" s="80"/>
      <c r="D161" s="81"/>
      <c r="E161" s="82"/>
      <c r="F161" s="82"/>
      <c r="G161" s="83"/>
      <c r="H161" s="79"/>
      <c r="I161" s="81"/>
      <c r="J161" s="81"/>
      <c r="K161" s="81"/>
      <c r="L161" s="81"/>
      <c r="M161" s="81"/>
      <c r="N161" s="81"/>
      <c r="O161" s="81"/>
      <c r="P161" s="81"/>
      <c r="Q161" s="84"/>
      <c r="R161" s="85"/>
      <c r="S161" s="28"/>
      <c r="X161" s="22" t="str">
        <f t="shared" si="30"/>
        <v/>
      </c>
      <c r="Y161" s="32" t="str">
        <f t="shared" si="31"/>
        <v/>
      </c>
      <c r="AA161" s="22" t="str">
        <f>IF($D161="", "", IFERROR(INDEX('Intro &amp; Setup'!$BQ$33:$BQ$37, MATCH($D161, 'Intro &amp; Setup'!$AP$33:$AP$37, 0)), ""))</f>
        <v/>
      </c>
      <c r="AB161" s="22" t="str">
        <f>IF(AND($D161="", $F161=""), "", IF($R161=$U$3, "", IF($AB$8='Intro &amp; Setup'!$BQ$19, VALUE(_xlfn.CONCAT(TEXT($F161, "0"), ".", $AA161)), IF($AB$8='Intro &amp; Setup'!$BQ$18, VALUE(_xlfn.CONCAT($AA161, ".", TEXT($F161, "0")))))))</f>
        <v/>
      </c>
      <c r="AD161" s="22" t="str">
        <f t="shared" si="33"/>
        <v/>
      </c>
      <c r="AE161" s="7" t="str">
        <f t="shared" si="34"/>
        <v/>
      </c>
      <c r="AF161" s="22" t="str">
        <f t="shared" si="32"/>
        <v/>
      </c>
      <c r="AH161" s="22" t="str">
        <f>IF($AJ161="", "", COUNTIF($AJ$11:$AJ$1010, "&lt;"&amp;$AJ161)+1+COUNTIF($AJ$11:$AJ161, $AJ161)-1)</f>
        <v/>
      </c>
      <c r="AJ161" s="22" t="str">
        <f t="shared" si="35"/>
        <v/>
      </c>
      <c r="AL161" s="43" t="str">
        <f t="shared" si="36"/>
        <v/>
      </c>
      <c r="AN161" s="6" t="str">
        <f t="shared" si="37"/>
        <v/>
      </c>
      <c r="AO161" s="7" t="str">
        <f t="shared" si="38"/>
        <v/>
      </c>
      <c r="AP161" s="6" t="str">
        <f t="shared" si="39"/>
        <v/>
      </c>
      <c r="AQ161" s="7" t="str">
        <f t="shared" ca="1" si="40"/>
        <v/>
      </c>
      <c r="AS161" s="22" t="str">
        <f t="shared" si="41"/>
        <v/>
      </c>
      <c r="AT161" s="32" t="str">
        <f t="shared" si="42"/>
        <v/>
      </c>
      <c r="AU161" s="43" t="str">
        <f t="shared" si="43"/>
        <v/>
      </c>
      <c r="AW161" s="22" t="str">
        <f t="shared" si="44"/>
        <v/>
      </c>
    </row>
    <row r="162" spans="1:49" x14ac:dyDescent="0.25">
      <c r="A162" s="28"/>
      <c r="B162" s="79"/>
      <c r="C162" s="80"/>
      <c r="D162" s="81"/>
      <c r="E162" s="82"/>
      <c r="F162" s="82"/>
      <c r="G162" s="83"/>
      <c r="H162" s="79"/>
      <c r="I162" s="81"/>
      <c r="J162" s="81"/>
      <c r="K162" s="81"/>
      <c r="L162" s="81"/>
      <c r="M162" s="81"/>
      <c r="N162" s="81"/>
      <c r="O162" s="81"/>
      <c r="P162" s="81"/>
      <c r="Q162" s="84"/>
      <c r="R162" s="85"/>
      <c r="S162" s="28"/>
      <c r="X162" s="22" t="str">
        <f t="shared" si="30"/>
        <v/>
      </c>
      <c r="Y162" s="32" t="str">
        <f t="shared" si="31"/>
        <v/>
      </c>
      <c r="AA162" s="22" t="str">
        <f>IF($D162="", "", IFERROR(INDEX('Intro &amp; Setup'!$BQ$33:$BQ$37, MATCH($D162, 'Intro &amp; Setup'!$AP$33:$AP$37, 0)), ""))</f>
        <v/>
      </c>
      <c r="AB162" s="22" t="str">
        <f>IF(AND($D162="", $F162=""), "", IF($R162=$U$3, "", IF($AB$8='Intro &amp; Setup'!$BQ$19, VALUE(_xlfn.CONCAT(TEXT($F162, "0"), ".", $AA162)), IF($AB$8='Intro &amp; Setup'!$BQ$18, VALUE(_xlfn.CONCAT($AA162, ".", TEXT($F162, "0")))))))</f>
        <v/>
      </c>
      <c r="AD162" s="22" t="str">
        <f t="shared" si="33"/>
        <v/>
      </c>
      <c r="AE162" s="7" t="str">
        <f t="shared" si="34"/>
        <v/>
      </c>
      <c r="AF162" s="22" t="str">
        <f t="shared" si="32"/>
        <v/>
      </c>
      <c r="AH162" s="22" t="str">
        <f>IF($AJ162="", "", COUNTIF($AJ$11:$AJ$1010, "&lt;"&amp;$AJ162)+1+COUNTIF($AJ$11:$AJ162, $AJ162)-1)</f>
        <v/>
      </c>
      <c r="AJ162" s="22" t="str">
        <f t="shared" si="35"/>
        <v/>
      </c>
      <c r="AL162" s="43" t="str">
        <f t="shared" si="36"/>
        <v/>
      </c>
      <c r="AN162" s="6" t="str">
        <f t="shared" si="37"/>
        <v/>
      </c>
      <c r="AO162" s="7" t="str">
        <f t="shared" si="38"/>
        <v/>
      </c>
      <c r="AP162" s="6" t="str">
        <f t="shared" si="39"/>
        <v/>
      </c>
      <c r="AQ162" s="7" t="str">
        <f t="shared" ca="1" si="40"/>
        <v/>
      </c>
      <c r="AS162" s="22" t="str">
        <f t="shared" si="41"/>
        <v/>
      </c>
      <c r="AT162" s="32" t="str">
        <f t="shared" si="42"/>
        <v/>
      </c>
      <c r="AU162" s="43" t="str">
        <f t="shared" si="43"/>
        <v/>
      </c>
      <c r="AW162" s="22" t="str">
        <f t="shared" si="44"/>
        <v/>
      </c>
    </row>
    <row r="163" spans="1:49" x14ac:dyDescent="0.25">
      <c r="A163" s="28"/>
      <c r="B163" s="79"/>
      <c r="C163" s="80"/>
      <c r="D163" s="81"/>
      <c r="E163" s="82"/>
      <c r="F163" s="82"/>
      <c r="G163" s="83"/>
      <c r="H163" s="79"/>
      <c r="I163" s="81"/>
      <c r="J163" s="81"/>
      <c r="K163" s="81"/>
      <c r="L163" s="81"/>
      <c r="M163" s="81"/>
      <c r="N163" s="81"/>
      <c r="O163" s="81"/>
      <c r="P163" s="81"/>
      <c r="Q163" s="84"/>
      <c r="R163" s="85"/>
      <c r="S163" s="28"/>
      <c r="X163" s="22" t="str">
        <f t="shared" si="30"/>
        <v/>
      </c>
      <c r="Y163" s="32" t="str">
        <f t="shared" si="31"/>
        <v/>
      </c>
      <c r="AA163" s="22" t="str">
        <f>IF($D163="", "", IFERROR(INDEX('Intro &amp; Setup'!$BQ$33:$BQ$37, MATCH($D163, 'Intro &amp; Setup'!$AP$33:$AP$37, 0)), ""))</f>
        <v/>
      </c>
      <c r="AB163" s="22" t="str">
        <f>IF(AND($D163="", $F163=""), "", IF($R163=$U$3, "", IF($AB$8='Intro &amp; Setup'!$BQ$19, VALUE(_xlfn.CONCAT(TEXT($F163, "0"), ".", $AA163)), IF($AB$8='Intro &amp; Setup'!$BQ$18, VALUE(_xlfn.CONCAT($AA163, ".", TEXT($F163, "0")))))))</f>
        <v/>
      </c>
      <c r="AD163" s="22" t="str">
        <f t="shared" si="33"/>
        <v/>
      </c>
      <c r="AE163" s="7" t="str">
        <f t="shared" si="34"/>
        <v/>
      </c>
      <c r="AF163" s="22" t="str">
        <f t="shared" si="32"/>
        <v/>
      </c>
      <c r="AH163" s="22" t="str">
        <f>IF($AJ163="", "", COUNTIF($AJ$11:$AJ$1010, "&lt;"&amp;$AJ163)+1+COUNTIF($AJ$11:$AJ163, $AJ163)-1)</f>
        <v/>
      </c>
      <c r="AJ163" s="22" t="str">
        <f t="shared" si="35"/>
        <v/>
      </c>
      <c r="AL163" s="43" t="str">
        <f t="shared" si="36"/>
        <v/>
      </c>
      <c r="AN163" s="6" t="str">
        <f t="shared" si="37"/>
        <v/>
      </c>
      <c r="AO163" s="7" t="str">
        <f t="shared" si="38"/>
        <v/>
      </c>
      <c r="AP163" s="6" t="str">
        <f t="shared" si="39"/>
        <v/>
      </c>
      <c r="AQ163" s="7" t="str">
        <f t="shared" ca="1" si="40"/>
        <v/>
      </c>
      <c r="AS163" s="22" t="str">
        <f t="shared" si="41"/>
        <v/>
      </c>
      <c r="AT163" s="32" t="str">
        <f t="shared" si="42"/>
        <v/>
      </c>
      <c r="AU163" s="43" t="str">
        <f t="shared" si="43"/>
        <v/>
      </c>
      <c r="AW163" s="22" t="str">
        <f t="shared" si="44"/>
        <v/>
      </c>
    </row>
    <row r="164" spans="1:49" x14ac:dyDescent="0.25">
      <c r="A164" s="28"/>
      <c r="B164" s="79"/>
      <c r="C164" s="80"/>
      <c r="D164" s="81"/>
      <c r="E164" s="82"/>
      <c r="F164" s="82"/>
      <c r="G164" s="83"/>
      <c r="H164" s="79"/>
      <c r="I164" s="81"/>
      <c r="J164" s="81"/>
      <c r="K164" s="81"/>
      <c r="L164" s="81"/>
      <c r="M164" s="81"/>
      <c r="N164" s="81"/>
      <c r="O164" s="81"/>
      <c r="P164" s="81"/>
      <c r="Q164" s="84"/>
      <c r="R164" s="85"/>
      <c r="S164" s="28"/>
      <c r="X164" s="22" t="str">
        <f t="shared" si="30"/>
        <v/>
      </c>
      <c r="Y164" s="32" t="str">
        <f t="shared" si="31"/>
        <v/>
      </c>
      <c r="AA164" s="22" t="str">
        <f>IF($D164="", "", IFERROR(INDEX('Intro &amp; Setup'!$BQ$33:$BQ$37, MATCH($D164, 'Intro &amp; Setup'!$AP$33:$AP$37, 0)), ""))</f>
        <v/>
      </c>
      <c r="AB164" s="22" t="str">
        <f>IF(AND($D164="", $F164=""), "", IF($R164=$U$3, "", IF($AB$8='Intro &amp; Setup'!$BQ$19, VALUE(_xlfn.CONCAT(TEXT($F164, "0"), ".", $AA164)), IF($AB$8='Intro &amp; Setup'!$BQ$18, VALUE(_xlfn.CONCAT($AA164, ".", TEXT($F164, "0")))))))</f>
        <v/>
      </c>
      <c r="AD164" s="22" t="str">
        <f t="shared" si="33"/>
        <v/>
      </c>
      <c r="AE164" s="7" t="str">
        <f t="shared" si="34"/>
        <v/>
      </c>
      <c r="AF164" s="22" t="str">
        <f t="shared" si="32"/>
        <v/>
      </c>
      <c r="AH164" s="22" t="str">
        <f>IF($AJ164="", "", COUNTIF($AJ$11:$AJ$1010, "&lt;"&amp;$AJ164)+1+COUNTIF($AJ$11:$AJ164, $AJ164)-1)</f>
        <v/>
      </c>
      <c r="AJ164" s="22" t="str">
        <f t="shared" si="35"/>
        <v/>
      </c>
      <c r="AL164" s="43" t="str">
        <f t="shared" si="36"/>
        <v/>
      </c>
      <c r="AN164" s="6" t="str">
        <f t="shared" si="37"/>
        <v/>
      </c>
      <c r="AO164" s="7" t="str">
        <f t="shared" si="38"/>
        <v/>
      </c>
      <c r="AP164" s="6" t="str">
        <f t="shared" si="39"/>
        <v/>
      </c>
      <c r="AQ164" s="7" t="str">
        <f t="shared" ca="1" si="40"/>
        <v/>
      </c>
      <c r="AS164" s="22" t="str">
        <f t="shared" si="41"/>
        <v/>
      </c>
      <c r="AT164" s="32" t="str">
        <f t="shared" si="42"/>
        <v/>
      </c>
      <c r="AU164" s="43" t="str">
        <f t="shared" si="43"/>
        <v/>
      </c>
      <c r="AW164" s="22" t="str">
        <f t="shared" si="44"/>
        <v/>
      </c>
    </row>
    <row r="165" spans="1:49" x14ac:dyDescent="0.25">
      <c r="A165" s="28"/>
      <c r="B165" s="79"/>
      <c r="C165" s="80"/>
      <c r="D165" s="81"/>
      <c r="E165" s="82"/>
      <c r="F165" s="82"/>
      <c r="G165" s="83"/>
      <c r="H165" s="79"/>
      <c r="I165" s="81"/>
      <c r="J165" s="81"/>
      <c r="K165" s="81"/>
      <c r="L165" s="81"/>
      <c r="M165" s="81"/>
      <c r="N165" s="81"/>
      <c r="O165" s="81"/>
      <c r="P165" s="81"/>
      <c r="Q165" s="84"/>
      <c r="R165" s="85"/>
      <c r="S165" s="28"/>
      <c r="X165" s="22" t="str">
        <f t="shared" si="30"/>
        <v/>
      </c>
      <c r="Y165" s="32" t="str">
        <f t="shared" si="31"/>
        <v/>
      </c>
      <c r="AA165" s="22" t="str">
        <f>IF($D165="", "", IFERROR(INDEX('Intro &amp; Setup'!$BQ$33:$BQ$37, MATCH($D165, 'Intro &amp; Setup'!$AP$33:$AP$37, 0)), ""))</f>
        <v/>
      </c>
      <c r="AB165" s="22" t="str">
        <f>IF(AND($D165="", $F165=""), "", IF($R165=$U$3, "", IF($AB$8='Intro &amp; Setup'!$BQ$19, VALUE(_xlfn.CONCAT(TEXT($F165, "0"), ".", $AA165)), IF($AB$8='Intro &amp; Setup'!$BQ$18, VALUE(_xlfn.CONCAT($AA165, ".", TEXT($F165, "0")))))))</f>
        <v/>
      </c>
      <c r="AD165" s="22" t="str">
        <f t="shared" si="33"/>
        <v/>
      </c>
      <c r="AE165" s="7" t="str">
        <f t="shared" si="34"/>
        <v/>
      </c>
      <c r="AF165" s="22" t="str">
        <f t="shared" si="32"/>
        <v/>
      </c>
      <c r="AH165" s="22" t="str">
        <f>IF($AJ165="", "", COUNTIF($AJ$11:$AJ$1010, "&lt;"&amp;$AJ165)+1+COUNTIF($AJ$11:$AJ165, $AJ165)-1)</f>
        <v/>
      </c>
      <c r="AJ165" s="22" t="str">
        <f t="shared" si="35"/>
        <v/>
      </c>
      <c r="AL165" s="43" t="str">
        <f t="shared" si="36"/>
        <v/>
      </c>
      <c r="AN165" s="6" t="str">
        <f t="shared" si="37"/>
        <v/>
      </c>
      <c r="AO165" s="7" t="str">
        <f t="shared" si="38"/>
        <v/>
      </c>
      <c r="AP165" s="6" t="str">
        <f t="shared" si="39"/>
        <v/>
      </c>
      <c r="AQ165" s="7" t="str">
        <f t="shared" ca="1" si="40"/>
        <v/>
      </c>
      <c r="AS165" s="22" t="str">
        <f t="shared" si="41"/>
        <v/>
      </c>
      <c r="AT165" s="32" t="str">
        <f t="shared" si="42"/>
        <v/>
      </c>
      <c r="AU165" s="43" t="str">
        <f t="shared" si="43"/>
        <v/>
      </c>
      <c r="AW165" s="22" t="str">
        <f t="shared" si="44"/>
        <v/>
      </c>
    </row>
    <row r="166" spans="1:49" x14ac:dyDescent="0.25">
      <c r="A166" s="28"/>
      <c r="B166" s="79"/>
      <c r="C166" s="80"/>
      <c r="D166" s="81"/>
      <c r="E166" s="82"/>
      <c r="F166" s="82"/>
      <c r="G166" s="83"/>
      <c r="H166" s="79"/>
      <c r="I166" s="81"/>
      <c r="J166" s="81"/>
      <c r="K166" s="81"/>
      <c r="L166" s="81"/>
      <c r="M166" s="81"/>
      <c r="N166" s="81"/>
      <c r="O166" s="81"/>
      <c r="P166" s="81"/>
      <c r="Q166" s="84"/>
      <c r="R166" s="85"/>
      <c r="S166" s="28"/>
      <c r="X166" s="22" t="str">
        <f t="shared" si="30"/>
        <v/>
      </c>
      <c r="Y166" s="32" t="str">
        <f t="shared" si="31"/>
        <v/>
      </c>
      <c r="AA166" s="22" t="str">
        <f>IF($D166="", "", IFERROR(INDEX('Intro &amp; Setup'!$BQ$33:$BQ$37, MATCH($D166, 'Intro &amp; Setup'!$AP$33:$AP$37, 0)), ""))</f>
        <v/>
      </c>
      <c r="AB166" s="22" t="str">
        <f>IF(AND($D166="", $F166=""), "", IF($R166=$U$3, "", IF($AB$8='Intro &amp; Setup'!$BQ$19, VALUE(_xlfn.CONCAT(TEXT($F166, "0"), ".", $AA166)), IF($AB$8='Intro &amp; Setup'!$BQ$18, VALUE(_xlfn.CONCAT($AA166, ".", TEXT($F166, "0")))))))</f>
        <v/>
      </c>
      <c r="AD166" s="22" t="str">
        <f t="shared" si="33"/>
        <v/>
      </c>
      <c r="AE166" s="7" t="str">
        <f t="shared" si="34"/>
        <v/>
      </c>
      <c r="AF166" s="22" t="str">
        <f t="shared" si="32"/>
        <v/>
      </c>
      <c r="AH166" s="22" t="str">
        <f>IF($AJ166="", "", COUNTIF($AJ$11:$AJ$1010, "&lt;"&amp;$AJ166)+1+COUNTIF($AJ$11:$AJ166, $AJ166)-1)</f>
        <v/>
      </c>
      <c r="AJ166" s="22" t="str">
        <f t="shared" si="35"/>
        <v/>
      </c>
      <c r="AL166" s="43" t="str">
        <f t="shared" si="36"/>
        <v/>
      </c>
      <c r="AN166" s="6" t="str">
        <f t="shared" si="37"/>
        <v/>
      </c>
      <c r="AO166" s="7" t="str">
        <f t="shared" si="38"/>
        <v/>
      </c>
      <c r="AP166" s="6" t="str">
        <f t="shared" si="39"/>
        <v/>
      </c>
      <c r="AQ166" s="7" t="str">
        <f t="shared" ca="1" si="40"/>
        <v/>
      </c>
      <c r="AS166" s="22" t="str">
        <f t="shared" si="41"/>
        <v/>
      </c>
      <c r="AT166" s="32" t="str">
        <f t="shared" si="42"/>
        <v/>
      </c>
      <c r="AU166" s="43" t="str">
        <f t="shared" si="43"/>
        <v/>
      </c>
      <c r="AW166" s="22" t="str">
        <f t="shared" si="44"/>
        <v/>
      </c>
    </row>
    <row r="167" spans="1:49" x14ac:dyDescent="0.25">
      <c r="A167" s="28"/>
      <c r="B167" s="79"/>
      <c r="C167" s="80"/>
      <c r="D167" s="81"/>
      <c r="E167" s="82"/>
      <c r="F167" s="82"/>
      <c r="G167" s="83"/>
      <c r="H167" s="79"/>
      <c r="I167" s="81"/>
      <c r="J167" s="81"/>
      <c r="K167" s="81"/>
      <c r="L167" s="81"/>
      <c r="M167" s="81"/>
      <c r="N167" s="81"/>
      <c r="O167" s="81"/>
      <c r="P167" s="81"/>
      <c r="Q167" s="84"/>
      <c r="R167" s="85"/>
      <c r="S167" s="28"/>
      <c r="X167" s="22" t="str">
        <f t="shared" si="30"/>
        <v/>
      </c>
      <c r="Y167" s="32" t="str">
        <f t="shared" si="31"/>
        <v/>
      </c>
      <c r="AA167" s="22" t="str">
        <f>IF($D167="", "", IFERROR(INDEX('Intro &amp; Setup'!$BQ$33:$BQ$37, MATCH($D167, 'Intro &amp; Setup'!$AP$33:$AP$37, 0)), ""))</f>
        <v/>
      </c>
      <c r="AB167" s="22" t="str">
        <f>IF(AND($D167="", $F167=""), "", IF($R167=$U$3, "", IF($AB$8='Intro &amp; Setup'!$BQ$19, VALUE(_xlfn.CONCAT(TEXT($F167, "0"), ".", $AA167)), IF($AB$8='Intro &amp; Setup'!$BQ$18, VALUE(_xlfn.CONCAT($AA167, ".", TEXT($F167, "0")))))))</f>
        <v/>
      </c>
      <c r="AD167" s="22" t="str">
        <f t="shared" si="33"/>
        <v/>
      </c>
      <c r="AE167" s="7" t="str">
        <f t="shared" si="34"/>
        <v/>
      </c>
      <c r="AF167" s="22" t="str">
        <f t="shared" si="32"/>
        <v/>
      </c>
      <c r="AH167" s="22" t="str">
        <f>IF($AJ167="", "", COUNTIF($AJ$11:$AJ$1010, "&lt;"&amp;$AJ167)+1+COUNTIF($AJ$11:$AJ167, $AJ167)-1)</f>
        <v/>
      </c>
      <c r="AJ167" s="22" t="str">
        <f t="shared" si="35"/>
        <v/>
      </c>
      <c r="AL167" s="43" t="str">
        <f t="shared" si="36"/>
        <v/>
      </c>
      <c r="AN167" s="6" t="str">
        <f t="shared" si="37"/>
        <v/>
      </c>
      <c r="AO167" s="7" t="str">
        <f t="shared" si="38"/>
        <v/>
      </c>
      <c r="AP167" s="6" t="str">
        <f t="shared" si="39"/>
        <v/>
      </c>
      <c r="AQ167" s="7" t="str">
        <f t="shared" ca="1" si="40"/>
        <v/>
      </c>
      <c r="AS167" s="22" t="str">
        <f t="shared" si="41"/>
        <v/>
      </c>
      <c r="AT167" s="32" t="str">
        <f t="shared" si="42"/>
        <v/>
      </c>
      <c r="AU167" s="43" t="str">
        <f t="shared" si="43"/>
        <v/>
      </c>
      <c r="AW167" s="22" t="str">
        <f t="shared" si="44"/>
        <v/>
      </c>
    </row>
    <row r="168" spans="1:49" x14ac:dyDescent="0.25">
      <c r="A168" s="28"/>
      <c r="B168" s="79"/>
      <c r="C168" s="80"/>
      <c r="D168" s="81"/>
      <c r="E168" s="82"/>
      <c r="F168" s="82"/>
      <c r="G168" s="83"/>
      <c r="H168" s="79"/>
      <c r="I168" s="81"/>
      <c r="J168" s="81"/>
      <c r="K168" s="81"/>
      <c r="L168" s="81"/>
      <c r="M168" s="81"/>
      <c r="N168" s="81"/>
      <c r="O168" s="81"/>
      <c r="P168" s="81"/>
      <c r="Q168" s="84"/>
      <c r="R168" s="85"/>
      <c r="S168" s="28"/>
      <c r="X168" s="22" t="str">
        <f t="shared" si="30"/>
        <v/>
      </c>
      <c r="Y168" s="32" t="str">
        <f t="shared" si="31"/>
        <v/>
      </c>
      <c r="AA168" s="22" t="str">
        <f>IF($D168="", "", IFERROR(INDEX('Intro &amp; Setup'!$BQ$33:$BQ$37, MATCH($D168, 'Intro &amp; Setup'!$AP$33:$AP$37, 0)), ""))</f>
        <v/>
      </c>
      <c r="AB168" s="22" t="str">
        <f>IF(AND($D168="", $F168=""), "", IF($R168=$U$3, "", IF($AB$8='Intro &amp; Setup'!$BQ$19, VALUE(_xlfn.CONCAT(TEXT($F168, "0"), ".", $AA168)), IF($AB$8='Intro &amp; Setup'!$BQ$18, VALUE(_xlfn.CONCAT($AA168, ".", TEXT($F168, "0")))))))</f>
        <v/>
      </c>
      <c r="AD168" s="22" t="str">
        <f t="shared" si="33"/>
        <v/>
      </c>
      <c r="AE168" s="7" t="str">
        <f t="shared" si="34"/>
        <v/>
      </c>
      <c r="AF168" s="22" t="str">
        <f t="shared" si="32"/>
        <v/>
      </c>
      <c r="AH168" s="22" t="str">
        <f>IF($AJ168="", "", COUNTIF($AJ$11:$AJ$1010, "&lt;"&amp;$AJ168)+1+COUNTIF($AJ$11:$AJ168, $AJ168)-1)</f>
        <v/>
      </c>
      <c r="AJ168" s="22" t="str">
        <f t="shared" si="35"/>
        <v/>
      </c>
      <c r="AL168" s="43" t="str">
        <f t="shared" si="36"/>
        <v/>
      </c>
      <c r="AN168" s="6" t="str">
        <f t="shared" si="37"/>
        <v/>
      </c>
      <c r="AO168" s="7" t="str">
        <f t="shared" si="38"/>
        <v/>
      </c>
      <c r="AP168" s="6" t="str">
        <f t="shared" si="39"/>
        <v/>
      </c>
      <c r="AQ168" s="7" t="str">
        <f t="shared" ca="1" si="40"/>
        <v/>
      </c>
      <c r="AS168" s="22" t="str">
        <f t="shared" si="41"/>
        <v/>
      </c>
      <c r="AT168" s="32" t="str">
        <f t="shared" si="42"/>
        <v/>
      </c>
      <c r="AU168" s="43" t="str">
        <f t="shared" si="43"/>
        <v/>
      </c>
      <c r="AW168" s="22" t="str">
        <f t="shared" si="44"/>
        <v/>
      </c>
    </row>
    <row r="169" spans="1:49" x14ac:dyDescent="0.25">
      <c r="A169" s="28"/>
      <c r="B169" s="79"/>
      <c r="C169" s="80"/>
      <c r="D169" s="81"/>
      <c r="E169" s="82"/>
      <c r="F169" s="82"/>
      <c r="G169" s="83"/>
      <c r="H169" s="79"/>
      <c r="I169" s="81"/>
      <c r="J169" s="81"/>
      <c r="K169" s="81"/>
      <c r="L169" s="81"/>
      <c r="M169" s="81"/>
      <c r="N169" s="81"/>
      <c r="O169" s="81"/>
      <c r="P169" s="81"/>
      <c r="Q169" s="84"/>
      <c r="R169" s="85"/>
      <c r="S169" s="28"/>
      <c r="X169" s="22" t="str">
        <f t="shared" si="30"/>
        <v/>
      </c>
      <c r="Y169" s="32" t="str">
        <f t="shared" si="31"/>
        <v/>
      </c>
      <c r="AA169" s="22" t="str">
        <f>IF($D169="", "", IFERROR(INDEX('Intro &amp; Setup'!$BQ$33:$BQ$37, MATCH($D169, 'Intro &amp; Setup'!$AP$33:$AP$37, 0)), ""))</f>
        <v/>
      </c>
      <c r="AB169" s="22" t="str">
        <f>IF(AND($D169="", $F169=""), "", IF($R169=$U$3, "", IF($AB$8='Intro &amp; Setup'!$BQ$19, VALUE(_xlfn.CONCAT(TEXT($F169, "0"), ".", $AA169)), IF($AB$8='Intro &amp; Setup'!$BQ$18, VALUE(_xlfn.CONCAT($AA169, ".", TEXT($F169, "0")))))))</f>
        <v/>
      </c>
      <c r="AD169" s="22" t="str">
        <f t="shared" si="33"/>
        <v/>
      </c>
      <c r="AE169" s="7" t="str">
        <f t="shared" si="34"/>
        <v/>
      </c>
      <c r="AF169" s="22" t="str">
        <f t="shared" si="32"/>
        <v/>
      </c>
      <c r="AH169" s="22" t="str">
        <f>IF($AJ169="", "", COUNTIF($AJ$11:$AJ$1010, "&lt;"&amp;$AJ169)+1+COUNTIF($AJ$11:$AJ169, $AJ169)-1)</f>
        <v/>
      </c>
      <c r="AJ169" s="22" t="str">
        <f t="shared" si="35"/>
        <v/>
      </c>
      <c r="AL169" s="43" t="str">
        <f t="shared" si="36"/>
        <v/>
      </c>
      <c r="AN169" s="6" t="str">
        <f t="shared" si="37"/>
        <v/>
      </c>
      <c r="AO169" s="7" t="str">
        <f t="shared" si="38"/>
        <v/>
      </c>
      <c r="AP169" s="6" t="str">
        <f t="shared" si="39"/>
        <v/>
      </c>
      <c r="AQ169" s="7" t="str">
        <f t="shared" ca="1" si="40"/>
        <v/>
      </c>
      <c r="AS169" s="22" t="str">
        <f t="shared" si="41"/>
        <v/>
      </c>
      <c r="AT169" s="32" t="str">
        <f t="shared" si="42"/>
        <v/>
      </c>
      <c r="AU169" s="43" t="str">
        <f t="shared" si="43"/>
        <v/>
      </c>
      <c r="AW169" s="22" t="str">
        <f t="shared" si="44"/>
        <v/>
      </c>
    </row>
    <row r="170" spans="1:49" x14ac:dyDescent="0.25">
      <c r="A170" s="28"/>
      <c r="B170" s="79"/>
      <c r="C170" s="80"/>
      <c r="D170" s="81"/>
      <c r="E170" s="82"/>
      <c r="F170" s="82"/>
      <c r="G170" s="83"/>
      <c r="H170" s="79"/>
      <c r="I170" s="81"/>
      <c r="J170" s="81"/>
      <c r="K170" s="81"/>
      <c r="L170" s="81"/>
      <c r="M170" s="81"/>
      <c r="N170" s="81"/>
      <c r="O170" s="81"/>
      <c r="P170" s="81"/>
      <c r="Q170" s="84"/>
      <c r="R170" s="85"/>
      <c r="S170" s="28"/>
      <c r="X170" s="22" t="str">
        <f t="shared" si="30"/>
        <v/>
      </c>
      <c r="Y170" s="32" t="str">
        <f t="shared" si="31"/>
        <v/>
      </c>
      <c r="AA170" s="22" t="str">
        <f>IF($D170="", "", IFERROR(INDEX('Intro &amp; Setup'!$BQ$33:$BQ$37, MATCH($D170, 'Intro &amp; Setup'!$AP$33:$AP$37, 0)), ""))</f>
        <v/>
      </c>
      <c r="AB170" s="22" t="str">
        <f>IF(AND($D170="", $F170=""), "", IF($R170=$U$3, "", IF($AB$8='Intro &amp; Setup'!$BQ$19, VALUE(_xlfn.CONCAT(TEXT($F170, "0"), ".", $AA170)), IF($AB$8='Intro &amp; Setup'!$BQ$18, VALUE(_xlfn.CONCAT($AA170, ".", TEXT($F170, "0")))))))</f>
        <v/>
      </c>
      <c r="AD170" s="22" t="str">
        <f t="shared" si="33"/>
        <v/>
      </c>
      <c r="AE170" s="7" t="str">
        <f t="shared" si="34"/>
        <v/>
      </c>
      <c r="AF170" s="22" t="str">
        <f t="shared" si="32"/>
        <v/>
      </c>
      <c r="AH170" s="22" t="str">
        <f>IF($AJ170="", "", COUNTIF($AJ$11:$AJ$1010, "&lt;"&amp;$AJ170)+1+COUNTIF($AJ$11:$AJ170, $AJ170)-1)</f>
        <v/>
      </c>
      <c r="AJ170" s="22" t="str">
        <f t="shared" si="35"/>
        <v/>
      </c>
      <c r="AL170" s="43" t="str">
        <f t="shared" si="36"/>
        <v/>
      </c>
      <c r="AN170" s="6" t="str">
        <f t="shared" si="37"/>
        <v/>
      </c>
      <c r="AO170" s="7" t="str">
        <f t="shared" si="38"/>
        <v/>
      </c>
      <c r="AP170" s="6" t="str">
        <f t="shared" si="39"/>
        <v/>
      </c>
      <c r="AQ170" s="7" t="str">
        <f t="shared" ca="1" si="40"/>
        <v/>
      </c>
      <c r="AS170" s="22" t="str">
        <f t="shared" si="41"/>
        <v/>
      </c>
      <c r="AT170" s="32" t="str">
        <f t="shared" si="42"/>
        <v/>
      </c>
      <c r="AU170" s="43" t="str">
        <f t="shared" si="43"/>
        <v/>
      </c>
      <c r="AW170" s="22" t="str">
        <f t="shared" si="44"/>
        <v/>
      </c>
    </row>
    <row r="171" spans="1:49" x14ac:dyDescent="0.25">
      <c r="A171" s="28"/>
      <c r="B171" s="79"/>
      <c r="C171" s="80"/>
      <c r="D171" s="81"/>
      <c r="E171" s="82"/>
      <c r="F171" s="82"/>
      <c r="G171" s="83"/>
      <c r="H171" s="79"/>
      <c r="I171" s="81"/>
      <c r="J171" s="81"/>
      <c r="K171" s="81"/>
      <c r="L171" s="81"/>
      <c r="M171" s="81"/>
      <c r="N171" s="81"/>
      <c r="O171" s="81"/>
      <c r="P171" s="81"/>
      <c r="Q171" s="84"/>
      <c r="R171" s="85"/>
      <c r="S171" s="28"/>
      <c r="X171" s="22" t="str">
        <f t="shared" si="30"/>
        <v/>
      </c>
      <c r="Y171" s="32" t="str">
        <f t="shared" si="31"/>
        <v/>
      </c>
      <c r="AA171" s="22" t="str">
        <f>IF($D171="", "", IFERROR(INDEX('Intro &amp; Setup'!$BQ$33:$BQ$37, MATCH($D171, 'Intro &amp; Setup'!$AP$33:$AP$37, 0)), ""))</f>
        <v/>
      </c>
      <c r="AB171" s="22" t="str">
        <f>IF(AND($D171="", $F171=""), "", IF($R171=$U$3, "", IF($AB$8='Intro &amp; Setup'!$BQ$19, VALUE(_xlfn.CONCAT(TEXT($F171, "0"), ".", $AA171)), IF($AB$8='Intro &amp; Setup'!$BQ$18, VALUE(_xlfn.CONCAT($AA171, ".", TEXT($F171, "0")))))))</f>
        <v/>
      </c>
      <c r="AD171" s="22" t="str">
        <f t="shared" si="33"/>
        <v/>
      </c>
      <c r="AE171" s="7" t="str">
        <f t="shared" si="34"/>
        <v/>
      </c>
      <c r="AF171" s="22" t="str">
        <f t="shared" si="32"/>
        <v/>
      </c>
      <c r="AH171" s="22" t="str">
        <f>IF($AJ171="", "", COUNTIF($AJ$11:$AJ$1010, "&lt;"&amp;$AJ171)+1+COUNTIF($AJ$11:$AJ171, $AJ171)-1)</f>
        <v/>
      </c>
      <c r="AJ171" s="22" t="str">
        <f t="shared" si="35"/>
        <v/>
      </c>
      <c r="AL171" s="43" t="str">
        <f t="shared" si="36"/>
        <v/>
      </c>
      <c r="AN171" s="6" t="str">
        <f t="shared" si="37"/>
        <v/>
      </c>
      <c r="AO171" s="7" t="str">
        <f t="shared" si="38"/>
        <v/>
      </c>
      <c r="AP171" s="6" t="str">
        <f t="shared" si="39"/>
        <v/>
      </c>
      <c r="AQ171" s="7" t="str">
        <f t="shared" ca="1" si="40"/>
        <v/>
      </c>
      <c r="AS171" s="22" t="str">
        <f t="shared" si="41"/>
        <v/>
      </c>
      <c r="AT171" s="32" t="str">
        <f t="shared" si="42"/>
        <v/>
      </c>
      <c r="AU171" s="43" t="str">
        <f t="shared" si="43"/>
        <v/>
      </c>
      <c r="AW171" s="22" t="str">
        <f t="shared" si="44"/>
        <v/>
      </c>
    </row>
    <row r="172" spans="1:49" x14ac:dyDescent="0.25">
      <c r="A172" s="28"/>
      <c r="B172" s="79"/>
      <c r="C172" s="80"/>
      <c r="D172" s="81"/>
      <c r="E172" s="82"/>
      <c r="F172" s="82"/>
      <c r="G172" s="83"/>
      <c r="H172" s="79"/>
      <c r="I172" s="81"/>
      <c r="J172" s="81"/>
      <c r="K172" s="81"/>
      <c r="L172" s="81"/>
      <c r="M172" s="81"/>
      <c r="N172" s="81"/>
      <c r="O172" s="81"/>
      <c r="P172" s="81"/>
      <c r="Q172" s="84"/>
      <c r="R172" s="85"/>
      <c r="S172" s="28"/>
      <c r="X172" s="22" t="str">
        <f t="shared" si="30"/>
        <v/>
      </c>
      <c r="Y172" s="32" t="str">
        <f t="shared" si="31"/>
        <v/>
      </c>
      <c r="AA172" s="22" t="str">
        <f>IF($D172="", "", IFERROR(INDEX('Intro &amp; Setup'!$BQ$33:$BQ$37, MATCH($D172, 'Intro &amp; Setup'!$AP$33:$AP$37, 0)), ""))</f>
        <v/>
      </c>
      <c r="AB172" s="22" t="str">
        <f>IF(AND($D172="", $F172=""), "", IF($R172=$U$3, "", IF($AB$8='Intro &amp; Setup'!$BQ$19, VALUE(_xlfn.CONCAT(TEXT($F172, "0"), ".", $AA172)), IF($AB$8='Intro &amp; Setup'!$BQ$18, VALUE(_xlfn.CONCAT($AA172, ".", TEXT($F172, "0")))))))</f>
        <v/>
      </c>
      <c r="AD172" s="22" t="str">
        <f t="shared" si="33"/>
        <v/>
      </c>
      <c r="AE172" s="7" t="str">
        <f t="shared" si="34"/>
        <v/>
      </c>
      <c r="AF172" s="22" t="str">
        <f t="shared" si="32"/>
        <v/>
      </c>
      <c r="AH172" s="22" t="str">
        <f>IF($AJ172="", "", COUNTIF($AJ$11:$AJ$1010, "&lt;"&amp;$AJ172)+1+COUNTIF($AJ$11:$AJ172, $AJ172)-1)</f>
        <v/>
      </c>
      <c r="AJ172" s="22" t="str">
        <f t="shared" si="35"/>
        <v/>
      </c>
      <c r="AL172" s="43" t="str">
        <f t="shared" si="36"/>
        <v/>
      </c>
      <c r="AN172" s="6" t="str">
        <f t="shared" si="37"/>
        <v/>
      </c>
      <c r="AO172" s="7" t="str">
        <f t="shared" si="38"/>
        <v/>
      </c>
      <c r="AP172" s="6" t="str">
        <f t="shared" si="39"/>
        <v/>
      </c>
      <c r="AQ172" s="7" t="str">
        <f t="shared" ca="1" si="40"/>
        <v/>
      </c>
      <c r="AS172" s="22" t="str">
        <f t="shared" si="41"/>
        <v/>
      </c>
      <c r="AT172" s="32" t="str">
        <f t="shared" si="42"/>
        <v/>
      </c>
      <c r="AU172" s="43" t="str">
        <f t="shared" si="43"/>
        <v/>
      </c>
      <c r="AW172" s="22" t="str">
        <f t="shared" si="44"/>
        <v/>
      </c>
    </row>
    <row r="173" spans="1:49" x14ac:dyDescent="0.25">
      <c r="A173" s="28"/>
      <c r="B173" s="79"/>
      <c r="C173" s="80"/>
      <c r="D173" s="81"/>
      <c r="E173" s="82"/>
      <c r="F173" s="82"/>
      <c r="G173" s="83"/>
      <c r="H173" s="79"/>
      <c r="I173" s="81"/>
      <c r="J173" s="81"/>
      <c r="K173" s="81"/>
      <c r="L173" s="81"/>
      <c r="M173" s="81"/>
      <c r="N173" s="81"/>
      <c r="O173" s="81"/>
      <c r="P173" s="81"/>
      <c r="Q173" s="84"/>
      <c r="R173" s="85"/>
      <c r="S173" s="28"/>
      <c r="X173" s="22" t="str">
        <f t="shared" si="30"/>
        <v/>
      </c>
      <c r="Y173" s="32" t="str">
        <f t="shared" si="31"/>
        <v/>
      </c>
      <c r="AA173" s="22" t="str">
        <f>IF($D173="", "", IFERROR(INDEX('Intro &amp; Setup'!$BQ$33:$BQ$37, MATCH($D173, 'Intro &amp; Setup'!$AP$33:$AP$37, 0)), ""))</f>
        <v/>
      </c>
      <c r="AB173" s="22" t="str">
        <f>IF(AND($D173="", $F173=""), "", IF($R173=$U$3, "", IF($AB$8='Intro &amp; Setup'!$BQ$19, VALUE(_xlfn.CONCAT(TEXT($F173, "0"), ".", $AA173)), IF($AB$8='Intro &amp; Setup'!$BQ$18, VALUE(_xlfn.CONCAT($AA173, ".", TEXT($F173, "0")))))))</f>
        <v/>
      </c>
      <c r="AD173" s="22" t="str">
        <f t="shared" si="33"/>
        <v/>
      </c>
      <c r="AE173" s="7" t="str">
        <f t="shared" si="34"/>
        <v/>
      </c>
      <c r="AF173" s="22" t="str">
        <f t="shared" si="32"/>
        <v/>
      </c>
      <c r="AH173" s="22" t="str">
        <f>IF($AJ173="", "", COUNTIF($AJ$11:$AJ$1010, "&lt;"&amp;$AJ173)+1+COUNTIF($AJ$11:$AJ173, $AJ173)-1)</f>
        <v/>
      </c>
      <c r="AJ173" s="22" t="str">
        <f t="shared" si="35"/>
        <v/>
      </c>
      <c r="AL173" s="43" t="str">
        <f t="shared" si="36"/>
        <v/>
      </c>
      <c r="AN173" s="6" t="str">
        <f t="shared" si="37"/>
        <v/>
      </c>
      <c r="AO173" s="7" t="str">
        <f t="shared" si="38"/>
        <v/>
      </c>
      <c r="AP173" s="6" t="str">
        <f t="shared" si="39"/>
        <v/>
      </c>
      <c r="AQ173" s="7" t="str">
        <f t="shared" ca="1" si="40"/>
        <v/>
      </c>
      <c r="AS173" s="22" t="str">
        <f t="shared" si="41"/>
        <v/>
      </c>
      <c r="AT173" s="32" t="str">
        <f t="shared" si="42"/>
        <v/>
      </c>
      <c r="AU173" s="43" t="str">
        <f t="shared" si="43"/>
        <v/>
      </c>
      <c r="AW173" s="22" t="str">
        <f t="shared" si="44"/>
        <v/>
      </c>
    </row>
    <row r="174" spans="1:49" x14ac:dyDescent="0.25">
      <c r="A174" s="28"/>
      <c r="B174" s="79"/>
      <c r="C174" s="80"/>
      <c r="D174" s="81"/>
      <c r="E174" s="82"/>
      <c r="F174" s="82"/>
      <c r="G174" s="83"/>
      <c r="H174" s="79"/>
      <c r="I174" s="81"/>
      <c r="J174" s="81"/>
      <c r="K174" s="81"/>
      <c r="L174" s="81"/>
      <c r="M174" s="81"/>
      <c r="N174" s="81"/>
      <c r="O174" s="81"/>
      <c r="P174" s="81"/>
      <c r="Q174" s="84"/>
      <c r="R174" s="85"/>
      <c r="S174" s="28"/>
      <c r="X174" s="22" t="str">
        <f t="shared" si="30"/>
        <v/>
      </c>
      <c r="Y174" s="32" t="str">
        <f t="shared" si="31"/>
        <v/>
      </c>
      <c r="AA174" s="22" t="str">
        <f>IF($D174="", "", IFERROR(INDEX('Intro &amp; Setup'!$BQ$33:$BQ$37, MATCH($D174, 'Intro &amp; Setup'!$AP$33:$AP$37, 0)), ""))</f>
        <v/>
      </c>
      <c r="AB174" s="22" t="str">
        <f>IF(AND($D174="", $F174=""), "", IF($R174=$U$3, "", IF($AB$8='Intro &amp; Setup'!$BQ$19, VALUE(_xlfn.CONCAT(TEXT($F174, "0"), ".", $AA174)), IF($AB$8='Intro &amp; Setup'!$BQ$18, VALUE(_xlfn.CONCAT($AA174, ".", TEXT($F174, "0")))))))</f>
        <v/>
      </c>
      <c r="AD174" s="22" t="str">
        <f t="shared" si="33"/>
        <v/>
      </c>
      <c r="AE174" s="7" t="str">
        <f t="shared" si="34"/>
        <v/>
      </c>
      <c r="AF174" s="22" t="str">
        <f t="shared" si="32"/>
        <v/>
      </c>
      <c r="AH174" s="22" t="str">
        <f>IF($AJ174="", "", COUNTIF($AJ$11:$AJ$1010, "&lt;"&amp;$AJ174)+1+COUNTIF($AJ$11:$AJ174, $AJ174)-1)</f>
        <v/>
      </c>
      <c r="AJ174" s="22" t="str">
        <f t="shared" si="35"/>
        <v/>
      </c>
      <c r="AL174" s="43" t="str">
        <f t="shared" si="36"/>
        <v/>
      </c>
      <c r="AN174" s="6" t="str">
        <f t="shared" si="37"/>
        <v/>
      </c>
      <c r="AO174" s="7" t="str">
        <f t="shared" si="38"/>
        <v/>
      </c>
      <c r="AP174" s="6" t="str">
        <f t="shared" si="39"/>
        <v/>
      </c>
      <c r="AQ174" s="7" t="str">
        <f t="shared" ca="1" si="40"/>
        <v/>
      </c>
      <c r="AS174" s="22" t="str">
        <f t="shared" si="41"/>
        <v/>
      </c>
      <c r="AT174" s="32" t="str">
        <f t="shared" si="42"/>
        <v/>
      </c>
      <c r="AU174" s="43" t="str">
        <f t="shared" si="43"/>
        <v/>
      </c>
      <c r="AW174" s="22" t="str">
        <f t="shared" si="44"/>
        <v/>
      </c>
    </row>
    <row r="175" spans="1:49" x14ac:dyDescent="0.25">
      <c r="A175" s="28"/>
      <c r="B175" s="79"/>
      <c r="C175" s="80"/>
      <c r="D175" s="81"/>
      <c r="E175" s="82"/>
      <c r="F175" s="82"/>
      <c r="G175" s="83"/>
      <c r="H175" s="79"/>
      <c r="I175" s="81"/>
      <c r="J175" s="81"/>
      <c r="K175" s="81"/>
      <c r="L175" s="81"/>
      <c r="M175" s="81"/>
      <c r="N175" s="81"/>
      <c r="O175" s="81"/>
      <c r="P175" s="81"/>
      <c r="Q175" s="84"/>
      <c r="R175" s="85"/>
      <c r="S175" s="28"/>
      <c r="X175" s="22" t="str">
        <f t="shared" si="30"/>
        <v/>
      </c>
      <c r="Y175" s="32" t="str">
        <f t="shared" si="31"/>
        <v/>
      </c>
      <c r="AA175" s="22" t="str">
        <f>IF($D175="", "", IFERROR(INDEX('Intro &amp; Setup'!$BQ$33:$BQ$37, MATCH($D175, 'Intro &amp; Setup'!$AP$33:$AP$37, 0)), ""))</f>
        <v/>
      </c>
      <c r="AB175" s="22" t="str">
        <f>IF(AND($D175="", $F175=""), "", IF($R175=$U$3, "", IF($AB$8='Intro &amp; Setup'!$BQ$19, VALUE(_xlfn.CONCAT(TEXT($F175, "0"), ".", $AA175)), IF($AB$8='Intro &amp; Setup'!$BQ$18, VALUE(_xlfn.CONCAT($AA175, ".", TEXT($F175, "0")))))))</f>
        <v/>
      </c>
      <c r="AD175" s="22" t="str">
        <f t="shared" si="33"/>
        <v/>
      </c>
      <c r="AE175" s="7" t="str">
        <f t="shared" si="34"/>
        <v/>
      </c>
      <c r="AF175" s="22" t="str">
        <f t="shared" si="32"/>
        <v/>
      </c>
      <c r="AH175" s="22" t="str">
        <f>IF($AJ175="", "", COUNTIF($AJ$11:$AJ$1010, "&lt;"&amp;$AJ175)+1+COUNTIF($AJ$11:$AJ175, $AJ175)-1)</f>
        <v/>
      </c>
      <c r="AJ175" s="22" t="str">
        <f t="shared" si="35"/>
        <v/>
      </c>
      <c r="AL175" s="43" t="str">
        <f t="shared" si="36"/>
        <v/>
      </c>
      <c r="AN175" s="6" t="str">
        <f t="shared" si="37"/>
        <v/>
      </c>
      <c r="AO175" s="7" t="str">
        <f t="shared" si="38"/>
        <v/>
      </c>
      <c r="AP175" s="6" t="str">
        <f t="shared" si="39"/>
        <v/>
      </c>
      <c r="AQ175" s="7" t="str">
        <f t="shared" ca="1" si="40"/>
        <v/>
      </c>
      <c r="AS175" s="22" t="str">
        <f t="shared" si="41"/>
        <v/>
      </c>
      <c r="AT175" s="32" t="str">
        <f t="shared" si="42"/>
        <v/>
      </c>
      <c r="AU175" s="43" t="str">
        <f t="shared" si="43"/>
        <v/>
      </c>
      <c r="AW175" s="22" t="str">
        <f t="shared" si="44"/>
        <v/>
      </c>
    </row>
    <row r="176" spans="1:49" x14ac:dyDescent="0.25">
      <c r="A176" s="28"/>
      <c r="B176" s="79"/>
      <c r="C176" s="80"/>
      <c r="D176" s="81"/>
      <c r="E176" s="82"/>
      <c r="F176" s="82"/>
      <c r="G176" s="83"/>
      <c r="H176" s="79"/>
      <c r="I176" s="81"/>
      <c r="J176" s="81"/>
      <c r="K176" s="81"/>
      <c r="L176" s="81"/>
      <c r="M176" s="81"/>
      <c r="N176" s="81"/>
      <c r="O176" s="81"/>
      <c r="P176" s="81"/>
      <c r="Q176" s="84"/>
      <c r="R176" s="85"/>
      <c r="S176" s="28"/>
      <c r="X176" s="22" t="str">
        <f t="shared" si="30"/>
        <v/>
      </c>
      <c r="Y176" s="32" t="str">
        <f t="shared" si="31"/>
        <v/>
      </c>
      <c r="AA176" s="22" t="str">
        <f>IF($D176="", "", IFERROR(INDEX('Intro &amp; Setup'!$BQ$33:$BQ$37, MATCH($D176, 'Intro &amp; Setup'!$AP$33:$AP$37, 0)), ""))</f>
        <v/>
      </c>
      <c r="AB176" s="22" t="str">
        <f>IF(AND($D176="", $F176=""), "", IF($R176=$U$3, "", IF($AB$8='Intro &amp; Setup'!$BQ$19, VALUE(_xlfn.CONCAT(TEXT($F176, "0"), ".", $AA176)), IF($AB$8='Intro &amp; Setup'!$BQ$18, VALUE(_xlfn.CONCAT($AA176, ".", TEXT($F176, "0")))))))</f>
        <v/>
      </c>
      <c r="AD176" s="22" t="str">
        <f t="shared" si="33"/>
        <v/>
      </c>
      <c r="AE176" s="7" t="str">
        <f t="shared" si="34"/>
        <v/>
      </c>
      <c r="AF176" s="22" t="str">
        <f t="shared" si="32"/>
        <v/>
      </c>
      <c r="AH176" s="22" t="str">
        <f>IF($AJ176="", "", COUNTIF($AJ$11:$AJ$1010, "&lt;"&amp;$AJ176)+1+COUNTIF($AJ$11:$AJ176, $AJ176)-1)</f>
        <v/>
      </c>
      <c r="AJ176" s="22" t="str">
        <f t="shared" si="35"/>
        <v/>
      </c>
      <c r="AL176" s="43" t="str">
        <f t="shared" si="36"/>
        <v/>
      </c>
      <c r="AN176" s="6" t="str">
        <f t="shared" si="37"/>
        <v/>
      </c>
      <c r="AO176" s="7" t="str">
        <f t="shared" si="38"/>
        <v/>
      </c>
      <c r="AP176" s="6" t="str">
        <f t="shared" si="39"/>
        <v/>
      </c>
      <c r="AQ176" s="7" t="str">
        <f t="shared" ca="1" si="40"/>
        <v/>
      </c>
      <c r="AS176" s="22" t="str">
        <f t="shared" si="41"/>
        <v/>
      </c>
      <c r="AT176" s="32" t="str">
        <f t="shared" si="42"/>
        <v/>
      </c>
      <c r="AU176" s="43" t="str">
        <f t="shared" si="43"/>
        <v/>
      </c>
      <c r="AW176" s="22" t="str">
        <f t="shared" si="44"/>
        <v/>
      </c>
    </row>
    <row r="177" spans="1:49" x14ac:dyDescent="0.25">
      <c r="A177" s="28"/>
      <c r="B177" s="79"/>
      <c r="C177" s="80"/>
      <c r="D177" s="81"/>
      <c r="E177" s="82"/>
      <c r="F177" s="82"/>
      <c r="G177" s="83"/>
      <c r="H177" s="79"/>
      <c r="I177" s="81"/>
      <c r="J177" s="81"/>
      <c r="K177" s="81"/>
      <c r="L177" s="81"/>
      <c r="M177" s="81"/>
      <c r="N177" s="81"/>
      <c r="O177" s="81"/>
      <c r="P177" s="81"/>
      <c r="Q177" s="84"/>
      <c r="R177" s="85"/>
      <c r="S177" s="28"/>
      <c r="X177" s="22" t="str">
        <f t="shared" si="30"/>
        <v/>
      </c>
      <c r="Y177" s="32" t="str">
        <f t="shared" si="31"/>
        <v/>
      </c>
      <c r="AA177" s="22" t="str">
        <f>IF($D177="", "", IFERROR(INDEX('Intro &amp; Setup'!$BQ$33:$BQ$37, MATCH($D177, 'Intro &amp; Setup'!$AP$33:$AP$37, 0)), ""))</f>
        <v/>
      </c>
      <c r="AB177" s="22" t="str">
        <f>IF(AND($D177="", $F177=""), "", IF($R177=$U$3, "", IF($AB$8='Intro &amp; Setup'!$BQ$19, VALUE(_xlfn.CONCAT(TEXT($F177, "0"), ".", $AA177)), IF($AB$8='Intro &amp; Setup'!$BQ$18, VALUE(_xlfn.CONCAT($AA177, ".", TEXT($F177, "0")))))))</f>
        <v/>
      </c>
      <c r="AD177" s="22" t="str">
        <f t="shared" si="33"/>
        <v/>
      </c>
      <c r="AE177" s="7" t="str">
        <f t="shared" si="34"/>
        <v/>
      </c>
      <c r="AF177" s="22" t="str">
        <f t="shared" si="32"/>
        <v/>
      </c>
      <c r="AH177" s="22" t="str">
        <f>IF($AJ177="", "", COUNTIF($AJ$11:$AJ$1010, "&lt;"&amp;$AJ177)+1+COUNTIF($AJ$11:$AJ177, $AJ177)-1)</f>
        <v/>
      </c>
      <c r="AJ177" s="22" t="str">
        <f t="shared" si="35"/>
        <v/>
      </c>
      <c r="AL177" s="43" t="str">
        <f t="shared" si="36"/>
        <v/>
      </c>
      <c r="AN177" s="6" t="str">
        <f t="shared" si="37"/>
        <v/>
      </c>
      <c r="AO177" s="7" t="str">
        <f t="shared" si="38"/>
        <v/>
      </c>
      <c r="AP177" s="6" t="str">
        <f t="shared" si="39"/>
        <v/>
      </c>
      <c r="AQ177" s="7" t="str">
        <f t="shared" ca="1" si="40"/>
        <v/>
      </c>
      <c r="AS177" s="22" t="str">
        <f t="shared" si="41"/>
        <v/>
      </c>
      <c r="AT177" s="32" t="str">
        <f t="shared" si="42"/>
        <v/>
      </c>
      <c r="AU177" s="43" t="str">
        <f t="shared" si="43"/>
        <v/>
      </c>
      <c r="AW177" s="22" t="str">
        <f t="shared" si="44"/>
        <v/>
      </c>
    </row>
    <row r="178" spans="1:49" x14ac:dyDescent="0.25">
      <c r="A178" s="28"/>
      <c r="B178" s="79"/>
      <c r="C178" s="80"/>
      <c r="D178" s="81"/>
      <c r="E178" s="82"/>
      <c r="F178" s="82"/>
      <c r="G178" s="83"/>
      <c r="H178" s="79"/>
      <c r="I178" s="81"/>
      <c r="J178" s="81"/>
      <c r="K178" s="81"/>
      <c r="L178" s="81"/>
      <c r="M178" s="81"/>
      <c r="N178" s="81"/>
      <c r="O178" s="81"/>
      <c r="P178" s="81"/>
      <c r="Q178" s="84"/>
      <c r="R178" s="85"/>
      <c r="S178" s="28"/>
      <c r="X178" s="22" t="str">
        <f t="shared" si="30"/>
        <v/>
      </c>
      <c r="Y178" s="32" t="str">
        <f t="shared" si="31"/>
        <v/>
      </c>
      <c r="AA178" s="22" t="str">
        <f>IF($D178="", "", IFERROR(INDEX('Intro &amp; Setup'!$BQ$33:$BQ$37, MATCH($D178, 'Intro &amp; Setup'!$AP$33:$AP$37, 0)), ""))</f>
        <v/>
      </c>
      <c r="AB178" s="22" t="str">
        <f>IF(AND($D178="", $F178=""), "", IF($R178=$U$3, "", IF($AB$8='Intro &amp; Setup'!$BQ$19, VALUE(_xlfn.CONCAT(TEXT($F178, "0"), ".", $AA178)), IF($AB$8='Intro &amp; Setup'!$BQ$18, VALUE(_xlfn.CONCAT($AA178, ".", TEXT($F178, "0")))))))</f>
        <v/>
      </c>
      <c r="AD178" s="22" t="str">
        <f t="shared" si="33"/>
        <v/>
      </c>
      <c r="AE178" s="7" t="str">
        <f t="shared" si="34"/>
        <v/>
      </c>
      <c r="AF178" s="22" t="str">
        <f t="shared" si="32"/>
        <v/>
      </c>
      <c r="AH178" s="22" t="str">
        <f>IF($AJ178="", "", COUNTIF($AJ$11:$AJ$1010, "&lt;"&amp;$AJ178)+1+COUNTIF($AJ$11:$AJ178, $AJ178)-1)</f>
        <v/>
      </c>
      <c r="AJ178" s="22" t="str">
        <f t="shared" si="35"/>
        <v/>
      </c>
      <c r="AL178" s="43" t="str">
        <f t="shared" si="36"/>
        <v/>
      </c>
      <c r="AN178" s="6" t="str">
        <f t="shared" si="37"/>
        <v/>
      </c>
      <c r="AO178" s="7" t="str">
        <f t="shared" si="38"/>
        <v/>
      </c>
      <c r="AP178" s="6" t="str">
        <f t="shared" si="39"/>
        <v/>
      </c>
      <c r="AQ178" s="7" t="str">
        <f t="shared" ca="1" si="40"/>
        <v/>
      </c>
      <c r="AS178" s="22" t="str">
        <f t="shared" si="41"/>
        <v/>
      </c>
      <c r="AT178" s="32" t="str">
        <f t="shared" si="42"/>
        <v/>
      </c>
      <c r="AU178" s="43" t="str">
        <f t="shared" si="43"/>
        <v/>
      </c>
      <c r="AW178" s="22" t="str">
        <f t="shared" si="44"/>
        <v/>
      </c>
    </row>
    <row r="179" spans="1:49" x14ac:dyDescent="0.25">
      <c r="A179" s="28"/>
      <c r="B179" s="79"/>
      <c r="C179" s="80"/>
      <c r="D179" s="81"/>
      <c r="E179" s="82"/>
      <c r="F179" s="82"/>
      <c r="G179" s="83"/>
      <c r="H179" s="79"/>
      <c r="I179" s="81"/>
      <c r="J179" s="81"/>
      <c r="K179" s="81"/>
      <c r="L179" s="81"/>
      <c r="M179" s="81"/>
      <c r="N179" s="81"/>
      <c r="O179" s="81"/>
      <c r="P179" s="81"/>
      <c r="Q179" s="84"/>
      <c r="R179" s="85"/>
      <c r="S179" s="28"/>
      <c r="X179" s="22" t="str">
        <f t="shared" si="30"/>
        <v/>
      </c>
      <c r="Y179" s="32" t="str">
        <f t="shared" si="31"/>
        <v/>
      </c>
      <c r="AA179" s="22" t="str">
        <f>IF($D179="", "", IFERROR(INDEX('Intro &amp; Setup'!$BQ$33:$BQ$37, MATCH($D179, 'Intro &amp; Setup'!$AP$33:$AP$37, 0)), ""))</f>
        <v/>
      </c>
      <c r="AB179" s="22" t="str">
        <f>IF(AND($D179="", $F179=""), "", IF($R179=$U$3, "", IF($AB$8='Intro &amp; Setup'!$BQ$19, VALUE(_xlfn.CONCAT(TEXT($F179, "0"), ".", $AA179)), IF($AB$8='Intro &amp; Setup'!$BQ$18, VALUE(_xlfn.CONCAT($AA179, ".", TEXT($F179, "0")))))))</f>
        <v/>
      </c>
      <c r="AD179" s="22" t="str">
        <f t="shared" si="33"/>
        <v/>
      </c>
      <c r="AE179" s="7" t="str">
        <f t="shared" si="34"/>
        <v/>
      </c>
      <c r="AF179" s="22" t="str">
        <f t="shared" si="32"/>
        <v/>
      </c>
      <c r="AH179" s="22" t="str">
        <f>IF($AJ179="", "", COUNTIF($AJ$11:$AJ$1010, "&lt;"&amp;$AJ179)+1+COUNTIF($AJ$11:$AJ179, $AJ179)-1)</f>
        <v/>
      </c>
      <c r="AJ179" s="22" t="str">
        <f t="shared" si="35"/>
        <v/>
      </c>
      <c r="AL179" s="43" t="str">
        <f t="shared" si="36"/>
        <v/>
      </c>
      <c r="AN179" s="6" t="str">
        <f t="shared" si="37"/>
        <v/>
      </c>
      <c r="AO179" s="7" t="str">
        <f t="shared" si="38"/>
        <v/>
      </c>
      <c r="AP179" s="6" t="str">
        <f t="shared" si="39"/>
        <v/>
      </c>
      <c r="AQ179" s="7" t="str">
        <f t="shared" ca="1" si="40"/>
        <v/>
      </c>
      <c r="AS179" s="22" t="str">
        <f t="shared" si="41"/>
        <v/>
      </c>
      <c r="AT179" s="32" t="str">
        <f t="shared" si="42"/>
        <v/>
      </c>
      <c r="AU179" s="43" t="str">
        <f t="shared" si="43"/>
        <v/>
      </c>
      <c r="AW179" s="22" t="str">
        <f t="shared" si="44"/>
        <v/>
      </c>
    </row>
    <row r="180" spans="1:49" x14ac:dyDescent="0.25">
      <c r="A180" s="28"/>
      <c r="B180" s="79"/>
      <c r="C180" s="80"/>
      <c r="D180" s="81"/>
      <c r="E180" s="82"/>
      <c r="F180" s="82"/>
      <c r="G180" s="83"/>
      <c r="H180" s="79"/>
      <c r="I180" s="81"/>
      <c r="J180" s="81"/>
      <c r="K180" s="81"/>
      <c r="L180" s="81"/>
      <c r="M180" s="81"/>
      <c r="N180" s="81"/>
      <c r="O180" s="81"/>
      <c r="P180" s="81"/>
      <c r="Q180" s="84"/>
      <c r="R180" s="85"/>
      <c r="S180" s="28"/>
      <c r="X180" s="22" t="str">
        <f t="shared" si="30"/>
        <v/>
      </c>
      <c r="Y180" s="32" t="str">
        <f t="shared" si="31"/>
        <v/>
      </c>
      <c r="AA180" s="22" t="str">
        <f>IF($D180="", "", IFERROR(INDEX('Intro &amp; Setup'!$BQ$33:$BQ$37, MATCH($D180, 'Intro &amp; Setup'!$AP$33:$AP$37, 0)), ""))</f>
        <v/>
      </c>
      <c r="AB180" s="22" t="str">
        <f>IF(AND($D180="", $F180=""), "", IF($R180=$U$3, "", IF($AB$8='Intro &amp; Setup'!$BQ$19, VALUE(_xlfn.CONCAT(TEXT($F180, "0"), ".", $AA180)), IF($AB$8='Intro &amp; Setup'!$BQ$18, VALUE(_xlfn.CONCAT($AA180, ".", TEXT($F180, "0")))))))</f>
        <v/>
      </c>
      <c r="AD180" s="22" t="str">
        <f t="shared" si="33"/>
        <v/>
      </c>
      <c r="AE180" s="7" t="str">
        <f t="shared" si="34"/>
        <v/>
      </c>
      <c r="AF180" s="22" t="str">
        <f t="shared" si="32"/>
        <v/>
      </c>
      <c r="AH180" s="22" t="str">
        <f>IF($AJ180="", "", COUNTIF($AJ$11:$AJ$1010, "&lt;"&amp;$AJ180)+1+COUNTIF($AJ$11:$AJ180, $AJ180)-1)</f>
        <v/>
      </c>
      <c r="AJ180" s="22" t="str">
        <f t="shared" si="35"/>
        <v/>
      </c>
      <c r="AL180" s="43" t="str">
        <f t="shared" si="36"/>
        <v/>
      </c>
      <c r="AN180" s="6" t="str">
        <f t="shared" si="37"/>
        <v/>
      </c>
      <c r="AO180" s="7" t="str">
        <f t="shared" si="38"/>
        <v/>
      </c>
      <c r="AP180" s="6" t="str">
        <f t="shared" si="39"/>
        <v/>
      </c>
      <c r="AQ180" s="7" t="str">
        <f t="shared" ca="1" si="40"/>
        <v/>
      </c>
      <c r="AS180" s="22" t="str">
        <f t="shared" si="41"/>
        <v/>
      </c>
      <c r="AT180" s="32" t="str">
        <f t="shared" si="42"/>
        <v/>
      </c>
      <c r="AU180" s="43" t="str">
        <f t="shared" si="43"/>
        <v/>
      </c>
      <c r="AW180" s="22" t="str">
        <f t="shared" si="44"/>
        <v/>
      </c>
    </row>
    <row r="181" spans="1:49" x14ac:dyDescent="0.25">
      <c r="A181" s="28"/>
      <c r="B181" s="79"/>
      <c r="C181" s="80"/>
      <c r="D181" s="81"/>
      <c r="E181" s="82"/>
      <c r="F181" s="82"/>
      <c r="G181" s="83"/>
      <c r="H181" s="79"/>
      <c r="I181" s="81"/>
      <c r="J181" s="81"/>
      <c r="K181" s="81"/>
      <c r="L181" s="81"/>
      <c r="M181" s="81"/>
      <c r="N181" s="81"/>
      <c r="O181" s="81"/>
      <c r="P181" s="81"/>
      <c r="Q181" s="84"/>
      <c r="R181" s="85"/>
      <c r="S181" s="28"/>
      <c r="X181" s="22" t="str">
        <f t="shared" si="30"/>
        <v/>
      </c>
      <c r="Y181" s="32" t="str">
        <f t="shared" si="31"/>
        <v/>
      </c>
      <c r="AA181" s="22" t="str">
        <f>IF($D181="", "", IFERROR(INDEX('Intro &amp; Setup'!$BQ$33:$BQ$37, MATCH($D181, 'Intro &amp; Setup'!$AP$33:$AP$37, 0)), ""))</f>
        <v/>
      </c>
      <c r="AB181" s="22" t="str">
        <f>IF(AND($D181="", $F181=""), "", IF($R181=$U$3, "", IF($AB$8='Intro &amp; Setup'!$BQ$19, VALUE(_xlfn.CONCAT(TEXT($F181, "0"), ".", $AA181)), IF($AB$8='Intro &amp; Setup'!$BQ$18, VALUE(_xlfn.CONCAT($AA181, ".", TEXT($F181, "0")))))))</f>
        <v/>
      </c>
      <c r="AD181" s="22" t="str">
        <f t="shared" si="33"/>
        <v/>
      </c>
      <c r="AE181" s="7" t="str">
        <f t="shared" si="34"/>
        <v/>
      </c>
      <c r="AF181" s="22" t="str">
        <f t="shared" si="32"/>
        <v/>
      </c>
      <c r="AH181" s="22" t="str">
        <f>IF($AJ181="", "", COUNTIF($AJ$11:$AJ$1010, "&lt;"&amp;$AJ181)+1+COUNTIF($AJ$11:$AJ181, $AJ181)-1)</f>
        <v/>
      </c>
      <c r="AJ181" s="22" t="str">
        <f t="shared" si="35"/>
        <v/>
      </c>
      <c r="AL181" s="43" t="str">
        <f t="shared" si="36"/>
        <v/>
      </c>
      <c r="AN181" s="6" t="str">
        <f t="shared" si="37"/>
        <v/>
      </c>
      <c r="AO181" s="7" t="str">
        <f t="shared" si="38"/>
        <v/>
      </c>
      <c r="AP181" s="6" t="str">
        <f t="shared" si="39"/>
        <v/>
      </c>
      <c r="AQ181" s="7" t="str">
        <f t="shared" ca="1" si="40"/>
        <v/>
      </c>
      <c r="AS181" s="22" t="str">
        <f t="shared" si="41"/>
        <v/>
      </c>
      <c r="AT181" s="32" t="str">
        <f t="shared" si="42"/>
        <v/>
      </c>
      <c r="AU181" s="43" t="str">
        <f t="shared" si="43"/>
        <v/>
      </c>
      <c r="AW181" s="22" t="str">
        <f t="shared" si="44"/>
        <v/>
      </c>
    </row>
    <row r="182" spans="1:49" x14ac:dyDescent="0.25">
      <c r="A182" s="28"/>
      <c r="B182" s="79"/>
      <c r="C182" s="80"/>
      <c r="D182" s="81"/>
      <c r="E182" s="82"/>
      <c r="F182" s="82"/>
      <c r="G182" s="83"/>
      <c r="H182" s="79"/>
      <c r="I182" s="81"/>
      <c r="J182" s="81"/>
      <c r="K182" s="81"/>
      <c r="L182" s="81"/>
      <c r="M182" s="81"/>
      <c r="N182" s="81"/>
      <c r="O182" s="81"/>
      <c r="P182" s="81"/>
      <c r="Q182" s="84"/>
      <c r="R182" s="85"/>
      <c r="S182" s="28"/>
      <c r="X182" s="22" t="str">
        <f t="shared" si="30"/>
        <v/>
      </c>
      <c r="Y182" s="32" t="str">
        <f t="shared" si="31"/>
        <v/>
      </c>
      <c r="AA182" s="22" t="str">
        <f>IF($D182="", "", IFERROR(INDEX('Intro &amp; Setup'!$BQ$33:$BQ$37, MATCH($D182, 'Intro &amp; Setup'!$AP$33:$AP$37, 0)), ""))</f>
        <v/>
      </c>
      <c r="AB182" s="22" t="str">
        <f>IF(AND($D182="", $F182=""), "", IF($R182=$U$3, "", IF($AB$8='Intro &amp; Setup'!$BQ$19, VALUE(_xlfn.CONCAT(TEXT($F182, "0"), ".", $AA182)), IF($AB$8='Intro &amp; Setup'!$BQ$18, VALUE(_xlfn.CONCAT($AA182, ".", TEXT($F182, "0")))))))</f>
        <v/>
      </c>
      <c r="AD182" s="22" t="str">
        <f t="shared" si="33"/>
        <v/>
      </c>
      <c r="AE182" s="7" t="str">
        <f t="shared" si="34"/>
        <v/>
      </c>
      <c r="AF182" s="22" t="str">
        <f t="shared" si="32"/>
        <v/>
      </c>
      <c r="AH182" s="22" t="str">
        <f>IF($AJ182="", "", COUNTIF($AJ$11:$AJ$1010, "&lt;"&amp;$AJ182)+1+COUNTIF($AJ$11:$AJ182, $AJ182)-1)</f>
        <v/>
      </c>
      <c r="AJ182" s="22" t="str">
        <f t="shared" si="35"/>
        <v/>
      </c>
      <c r="AL182" s="43" t="str">
        <f t="shared" si="36"/>
        <v/>
      </c>
      <c r="AN182" s="6" t="str">
        <f t="shared" si="37"/>
        <v/>
      </c>
      <c r="AO182" s="7" t="str">
        <f t="shared" si="38"/>
        <v/>
      </c>
      <c r="AP182" s="6" t="str">
        <f t="shared" si="39"/>
        <v/>
      </c>
      <c r="AQ182" s="7" t="str">
        <f t="shared" ca="1" si="40"/>
        <v/>
      </c>
      <c r="AS182" s="22" t="str">
        <f t="shared" si="41"/>
        <v/>
      </c>
      <c r="AT182" s="32" t="str">
        <f t="shared" si="42"/>
        <v/>
      </c>
      <c r="AU182" s="43" t="str">
        <f t="shared" si="43"/>
        <v/>
      </c>
      <c r="AW182" s="22" t="str">
        <f t="shared" si="44"/>
        <v/>
      </c>
    </row>
    <row r="183" spans="1:49" x14ac:dyDescent="0.25">
      <c r="A183" s="28"/>
      <c r="B183" s="79"/>
      <c r="C183" s="80"/>
      <c r="D183" s="81"/>
      <c r="E183" s="82"/>
      <c r="F183" s="82"/>
      <c r="G183" s="83"/>
      <c r="H183" s="79"/>
      <c r="I183" s="81"/>
      <c r="J183" s="81"/>
      <c r="K183" s="81"/>
      <c r="L183" s="81"/>
      <c r="M183" s="81"/>
      <c r="N183" s="81"/>
      <c r="O183" s="81"/>
      <c r="P183" s="81"/>
      <c r="Q183" s="84"/>
      <c r="R183" s="85"/>
      <c r="S183" s="28"/>
      <c r="X183" s="22" t="str">
        <f t="shared" si="30"/>
        <v/>
      </c>
      <c r="Y183" s="32" t="str">
        <f t="shared" si="31"/>
        <v/>
      </c>
      <c r="AA183" s="22" t="str">
        <f>IF($D183="", "", IFERROR(INDEX('Intro &amp; Setup'!$BQ$33:$BQ$37, MATCH($D183, 'Intro &amp; Setup'!$AP$33:$AP$37, 0)), ""))</f>
        <v/>
      </c>
      <c r="AB183" s="22" t="str">
        <f>IF(AND($D183="", $F183=""), "", IF($R183=$U$3, "", IF($AB$8='Intro &amp; Setup'!$BQ$19, VALUE(_xlfn.CONCAT(TEXT($F183, "0"), ".", $AA183)), IF($AB$8='Intro &amp; Setup'!$BQ$18, VALUE(_xlfn.CONCAT($AA183, ".", TEXT($F183, "0")))))))</f>
        <v/>
      </c>
      <c r="AD183" s="22" t="str">
        <f t="shared" si="33"/>
        <v/>
      </c>
      <c r="AE183" s="7" t="str">
        <f t="shared" si="34"/>
        <v/>
      </c>
      <c r="AF183" s="22" t="str">
        <f t="shared" si="32"/>
        <v/>
      </c>
      <c r="AH183" s="22" t="str">
        <f>IF($AJ183="", "", COUNTIF($AJ$11:$AJ$1010, "&lt;"&amp;$AJ183)+1+COUNTIF($AJ$11:$AJ183, $AJ183)-1)</f>
        <v/>
      </c>
      <c r="AJ183" s="22" t="str">
        <f t="shared" si="35"/>
        <v/>
      </c>
      <c r="AL183" s="43" t="str">
        <f t="shared" si="36"/>
        <v/>
      </c>
      <c r="AN183" s="6" t="str">
        <f t="shared" si="37"/>
        <v/>
      </c>
      <c r="AO183" s="7" t="str">
        <f t="shared" si="38"/>
        <v/>
      </c>
      <c r="AP183" s="6" t="str">
        <f t="shared" si="39"/>
        <v/>
      </c>
      <c r="AQ183" s="7" t="str">
        <f t="shared" ca="1" si="40"/>
        <v/>
      </c>
      <c r="AS183" s="22" t="str">
        <f t="shared" si="41"/>
        <v/>
      </c>
      <c r="AT183" s="32" t="str">
        <f t="shared" si="42"/>
        <v/>
      </c>
      <c r="AU183" s="43" t="str">
        <f t="shared" si="43"/>
        <v/>
      </c>
      <c r="AW183" s="22" t="str">
        <f t="shared" si="44"/>
        <v/>
      </c>
    </row>
    <row r="184" spans="1:49" x14ac:dyDescent="0.25">
      <c r="A184" s="28"/>
      <c r="B184" s="79"/>
      <c r="C184" s="80"/>
      <c r="D184" s="81"/>
      <c r="E184" s="82"/>
      <c r="F184" s="82"/>
      <c r="G184" s="83"/>
      <c r="H184" s="79"/>
      <c r="I184" s="81"/>
      <c r="J184" s="81"/>
      <c r="K184" s="81"/>
      <c r="L184" s="81"/>
      <c r="M184" s="81"/>
      <c r="N184" s="81"/>
      <c r="O184" s="81"/>
      <c r="P184" s="81"/>
      <c r="Q184" s="84"/>
      <c r="R184" s="85"/>
      <c r="S184" s="28"/>
      <c r="X184" s="22" t="str">
        <f t="shared" si="30"/>
        <v/>
      </c>
      <c r="Y184" s="32" t="str">
        <f t="shared" si="31"/>
        <v/>
      </c>
      <c r="AA184" s="22" t="str">
        <f>IF($D184="", "", IFERROR(INDEX('Intro &amp; Setup'!$BQ$33:$BQ$37, MATCH($D184, 'Intro &amp; Setup'!$AP$33:$AP$37, 0)), ""))</f>
        <v/>
      </c>
      <c r="AB184" s="22" t="str">
        <f>IF(AND($D184="", $F184=""), "", IF($R184=$U$3, "", IF($AB$8='Intro &amp; Setup'!$BQ$19, VALUE(_xlfn.CONCAT(TEXT($F184, "0"), ".", $AA184)), IF($AB$8='Intro &amp; Setup'!$BQ$18, VALUE(_xlfn.CONCAT($AA184, ".", TEXT($F184, "0")))))))</f>
        <v/>
      </c>
      <c r="AD184" s="22" t="str">
        <f t="shared" si="33"/>
        <v/>
      </c>
      <c r="AE184" s="7" t="str">
        <f t="shared" si="34"/>
        <v/>
      </c>
      <c r="AF184" s="22" t="str">
        <f t="shared" si="32"/>
        <v/>
      </c>
      <c r="AH184" s="22" t="str">
        <f>IF($AJ184="", "", COUNTIF($AJ$11:$AJ$1010, "&lt;"&amp;$AJ184)+1+COUNTIF($AJ$11:$AJ184, $AJ184)-1)</f>
        <v/>
      </c>
      <c r="AJ184" s="22" t="str">
        <f t="shared" si="35"/>
        <v/>
      </c>
      <c r="AL184" s="43" t="str">
        <f t="shared" si="36"/>
        <v/>
      </c>
      <c r="AN184" s="6" t="str">
        <f t="shared" si="37"/>
        <v/>
      </c>
      <c r="AO184" s="7" t="str">
        <f t="shared" si="38"/>
        <v/>
      </c>
      <c r="AP184" s="6" t="str">
        <f t="shared" si="39"/>
        <v/>
      </c>
      <c r="AQ184" s="7" t="str">
        <f t="shared" ca="1" si="40"/>
        <v/>
      </c>
      <c r="AS184" s="22" t="str">
        <f t="shared" si="41"/>
        <v/>
      </c>
      <c r="AT184" s="32" t="str">
        <f t="shared" si="42"/>
        <v/>
      </c>
      <c r="AU184" s="43" t="str">
        <f t="shared" si="43"/>
        <v/>
      </c>
      <c r="AW184" s="22" t="str">
        <f t="shared" si="44"/>
        <v/>
      </c>
    </row>
    <row r="185" spans="1:49" x14ac:dyDescent="0.25">
      <c r="A185" s="28"/>
      <c r="B185" s="79"/>
      <c r="C185" s="80"/>
      <c r="D185" s="81"/>
      <c r="E185" s="82"/>
      <c r="F185" s="82"/>
      <c r="G185" s="83"/>
      <c r="H185" s="79"/>
      <c r="I185" s="81"/>
      <c r="J185" s="81"/>
      <c r="K185" s="81"/>
      <c r="L185" s="81"/>
      <c r="M185" s="81"/>
      <c r="N185" s="81"/>
      <c r="O185" s="81"/>
      <c r="P185" s="81"/>
      <c r="Q185" s="84"/>
      <c r="R185" s="85"/>
      <c r="S185" s="28"/>
      <c r="X185" s="22" t="str">
        <f t="shared" si="30"/>
        <v/>
      </c>
      <c r="Y185" s="32" t="str">
        <f t="shared" si="31"/>
        <v/>
      </c>
      <c r="AA185" s="22" t="str">
        <f>IF($D185="", "", IFERROR(INDEX('Intro &amp; Setup'!$BQ$33:$BQ$37, MATCH($D185, 'Intro &amp; Setup'!$AP$33:$AP$37, 0)), ""))</f>
        <v/>
      </c>
      <c r="AB185" s="22" t="str">
        <f>IF(AND($D185="", $F185=""), "", IF($R185=$U$3, "", IF($AB$8='Intro &amp; Setup'!$BQ$19, VALUE(_xlfn.CONCAT(TEXT($F185, "0"), ".", $AA185)), IF($AB$8='Intro &amp; Setup'!$BQ$18, VALUE(_xlfn.CONCAT($AA185, ".", TEXT($F185, "0")))))))</f>
        <v/>
      </c>
      <c r="AD185" s="22" t="str">
        <f t="shared" si="33"/>
        <v/>
      </c>
      <c r="AE185" s="7" t="str">
        <f t="shared" si="34"/>
        <v/>
      </c>
      <c r="AF185" s="22" t="str">
        <f t="shared" si="32"/>
        <v/>
      </c>
      <c r="AH185" s="22" t="str">
        <f>IF($AJ185="", "", COUNTIF($AJ$11:$AJ$1010, "&lt;"&amp;$AJ185)+1+COUNTIF($AJ$11:$AJ185, $AJ185)-1)</f>
        <v/>
      </c>
      <c r="AJ185" s="22" t="str">
        <f t="shared" si="35"/>
        <v/>
      </c>
      <c r="AL185" s="43" t="str">
        <f t="shared" si="36"/>
        <v/>
      </c>
      <c r="AN185" s="6" t="str">
        <f t="shared" si="37"/>
        <v/>
      </c>
      <c r="AO185" s="7" t="str">
        <f t="shared" si="38"/>
        <v/>
      </c>
      <c r="AP185" s="6" t="str">
        <f t="shared" si="39"/>
        <v/>
      </c>
      <c r="AQ185" s="7" t="str">
        <f t="shared" ca="1" si="40"/>
        <v/>
      </c>
      <c r="AS185" s="22" t="str">
        <f t="shared" si="41"/>
        <v/>
      </c>
      <c r="AT185" s="32" t="str">
        <f t="shared" si="42"/>
        <v/>
      </c>
      <c r="AU185" s="43" t="str">
        <f t="shared" si="43"/>
        <v/>
      </c>
      <c r="AW185" s="22" t="str">
        <f t="shared" si="44"/>
        <v/>
      </c>
    </row>
    <row r="186" spans="1:49" x14ac:dyDescent="0.25">
      <c r="A186" s="28"/>
      <c r="B186" s="79"/>
      <c r="C186" s="80"/>
      <c r="D186" s="81"/>
      <c r="E186" s="82"/>
      <c r="F186" s="82"/>
      <c r="G186" s="83"/>
      <c r="H186" s="79"/>
      <c r="I186" s="81"/>
      <c r="J186" s="81"/>
      <c r="K186" s="81"/>
      <c r="L186" s="81"/>
      <c r="M186" s="81"/>
      <c r="N186" s="81"/>
      <c r="O186" s="81"/>
      <c r="P186" s="81"/>
      <c r="Q186" s="84"/>
      <c r="R186" s="85"/>
      <c r="S186" s="28"/>
      <c r="X186" s="22" t="str">
        <f t="shared" si="30"/>
        <v/>
      </c>
      <c r="Y186" s="32" t="str">
        <f t="shared" si="31"/>
        <v/>
      </c>
      <c r="AA186" s="22" t="str">
        <f>IF($D186="", "", IFERROR(INDEX('Intro &amp; Setup'!$BQ$33:$BQ$37, MATCH($D186, 'Intro &amp; Setup'!$AP$33:$AP$37, 0)), ""))</f>
        <v/>
      </c>
      <c r="AB186" s="22" t="str">
        <f>IF(AND($D186="", $F186=""), "", IF($R186=$U$3, "", IF($AB$8='Intro &amp; Setup'!$BQ$19, VALUE(_xlfn.CONCAT(TEXT($F186, "0"), ".", $AA186)), IF($AB$8='Intro &amp; Setup'!$BQ$18, VALUE(_xlfn.CONCAT($AA186, ".", TEXT($F186, "0")))))))</f>
        <v/>
      </c>
      <c r="AD186" s="22" t="str">
        <f t="shared" si="33"/>
        <v/>
      </c>
      <c r="AE186" s="7" t="str">
        <f t="shared" si="34"/>
        <v/>
      </c>
      <c r="AF186" s="22" t="str">
        <f t="shared" si="32"/>
        <v/>
      </c>
      <c r="AH186" s="22" t="str">
        <f>IF($AJ186="", "", COUNTIF($AJ$11:$AJ$1010, "&lt;"&amp;$AJ186)+1+COUNTIF($AJ$11:$AJ186, $AJ186)-1)</f>
        <v/>
      </c>
      <c r="AJ186" s="22" t="str">
        <f t="shared" si="35"/>
        <v/>
      </c>
      <c r="AL186" s="43" t="str">
        <f t="shared" si="36"/>
        <v/>
      </c>
      <c r="AN186" s="6" t="str">
        <f t="shared" si="37"/>
        <v/>
      </c>
      <c r="AO186" s="7" t="str">
        <f t="shared" si="38"/>
        <v/>
      </c>
      <c r="AP186" s="6" t="str">
        <f t="shared" si="39"/>
        <v/>
      </c>
      <c r="AQ186" s="7" t="str">
        <f t="shared" ca="1" si="40"/>
        <v/>
      </c>
      <c r="AS186" s="22" t="str">
        <f t="shared" si="41"/>
        <v/>
      </c>
      <c r="AT186" s="32" t="str">
        <f t="shared" si="42"/>
        <v/>
      </c>
      <c r="AU186" s="43" t="str">
        <f t="shared" si="43"/>
        <v/>
      </c>
      <c r="AW186" s="22" t="str">
        <f t="shared" si="44"/>
        <v/>
      </c>
    </row>
    <row r="187" spans="1:49" x14ac:dyDescent="0.25">
      <c r="A187" s="28"/>
      <c r="B187" s="79"/>
      <c r="C187" s="80"/>
      <c r="D187" s="81"/>
      <c r="E187" s="82"/>
      <c r="F187" s="82"/>
      <c r="G187" s="83"/>
      <c r="H187" s="79"/>
      <c r="I187" s="81"/>
      <c r="J187" s="81"/>
      <c r="K187" s="81"/>
      <c r="L187" s="81"/>
      <c r="M187" s="81"/>
      <c r="N187" s="81"/>
      <c r="O187" s="81"/>
      <c r="P187" s="81"/>
      <c r="Q187" s="84"/>
      <c r="R187" s="85"/>
      <c r="S187" s="28"/>
      <c r="X187" s="22" t="str">
        <f t="shared" si="30"/>
        <v/>
      </c>
      <c r="Y187" s="32" t="str">
        <f t="shared" si="31"/>
        <v/>
      </c>
      <c r="AA187" s="22" t="str">
        <f>IF($D187="", "", IFERROR(INDEX('Intro &amp; Setup'!$BQ$33:$BQ$37, MATCH($D187, 'Intro &amp; Setup'!$AP$33:$AP$37, 0)), ""))</f>
        <v/>
      </c>
      <c r="AB187" s="22" t="str">
        <f>IF(AND($D187="", $F187=""), "", IF($R187=$U$3, "", IF($AB$8='Intro &amp; Setup'!$BQ$19, VALUE(_xlfn.CONCAT(TEXT($F187, "0"), ".", $AA187)), IF($AB$8='Intro &amp; Setup'!$BQ$18, VALUE(_xlfn.CONCAT($AA187, ".", TEXT($F187, "0")))))))</f>
        <v/>
      </c>
      <c r="AD187" s="22" t="str">
        <f t="shared" si="33"/>
        <v/>
      </c>
      <c r="AE187" s="7" t="str">
        <f t="shared" si="34"/>
        <v/>
      </c>
      <c r="AF187" s="22" t="str">
        <f t="shared" si="32"/>
        <v/>
      </c>
      <c r="AH187" s="22" t="str">
        <f>IF($AJ187="", "", COUNTIF($AJ$11:$AJ$1010, "&lt;"&amp;$AJ187)+1+COUNTIF($AJ$11:$AJ187, $AJ187)-1)</f>
        <v/>
      </c>
      <c r="AJ187" s="22" t="str">
        <f t="shared" si="35"/>
        <v/>
      </c>
      <c r="AL187" s="43" t="str">
        <f t="shared" si="36"/>
        <v/>
      </c>
      <c r="AN187" s="6" t="str">
        <f t="shared" si="37"/>
        <v/>
      </c>
      <c r="AO187" s="7" t="str">
        <f t="shared" si="38"/>
        <v/>
      </c>
      <c r="AP187" s="6" t="str">
        <f t="shared" si="39"/>
        <v/>
      </c>
      <c r="AQ187" s="7" t="str">
        <f t="shared" ca="1" si="40"/>
        <v/>
      </c>
      <c r="AS187" s="22" t="str">
        <f t="shared" si="41"/>
        <v/>
      </c>
      <c r="AT187" s="32" t="str">
        <f t="shared" si="42"/>
        <v/>
      </c>
      <c r="AU187" s="43" t="str">
        <f t="shared" si="43"/>
        <v/>
      </c>
      <c r="AW187" s="22" t="str">
        <f t="shared" si="44"/>
        <v/>
      </c>
    </row>
    <row r="188" spans="1:49" x14ac:dyDescent="0.25">
      <c r="A188" s="28"/>
      <c r="B188" s="79"/>
      <c r="C188" s="80"/>
      <c r="D188" s="81"/>
      <c r="E188" s="82"/>
      <c r="F188" s="82"/>
      <c r="G188" s="83"/>
      <c r="H188" s="79"/>
      <c r="I188" s="81"/>
      <c r="J188" s="81"/>
      <c r="K188" s="81"/>
      <c r="L188" s="81"/>
      <c r="M188" s="81"/>
      <c r="N188" s="81"/>
      <c r="O188" s="81"/>
      <c r="P188" s="81"/>
      <c r="Q188" s="84"/>
      <c r="R188" s="85"/>
      <c r="S188" s="28"/>
      <c r="X188" s="22" t="str">
        <f t="shared" si="30"/>
        <v/>
      </c>
      <c r="Y188" s="32" t="str">
        <f t="shared" si="31"/>
        <v/>
      </c>
      <c r="AA188" s="22" t="str">
        <f>IF($D188="", "", IFERROR(INDEX('Intro &amp; Setup'!$BQ$33:$BQ$37, MATCH($D188, 'Intro &amp; Setup'!$AP$33:$AP$37, 0)), ""))</f>
        <v/>
      </c>
      <c r="AB188" s="22" t="str">
        <f>IF(AND($D188="", $F188=""), "", IF($R188=$U$3, "", IF($AB$8='Intro &amp; Setup'!$BQ$19, VALUE(_xlfn.CONCAT(TEXT($F188, "0"), ".", $AA188)), IF($AB$8='Intro &amp; Setup'!$BQ$18, VALUE(_xlfn.CONCAT($AA188, ".", TEXT($F188, "0")))))))</f>
        <v/>
      </c>
      <c r="AD188" s="22" t="str">
        <f t="shared" si="33"/>
        <v/>
      </c>
      <c r="AE188" s="7" t="str">
        <f t="shared" si="34"/>
        <v/>
      </c>
      <c r="AF188" s="22" t="str">
        <f t="shared" si="32"/>
        <v/>
      </c>
      <c r="AH188" s="22" t="str">
        <f>IF($AJ188="", "", COUNTIF($AJ$11:$AJ$1010, "&lt;"&amp;$AJ188)+1+COUNTIF($AJ$11:$AJ188, $AJ188)-1)</f>
        <v/>
      </c>
      <c r="AJ188" s="22" t="str">
        <f t="shared" si="35"/>
        <v/>
      </c>
      <c r="AL188" s="43" t="str">
        <f t="shared" si="36"/>
        <v/>
      </c>
      <c r="AN188" s="6" t="str">
        <f t="shared" si="37"/>
        <v/>
      </c>
      <c r="AO188" s="7" t="str">
        <f t="shared" si="38"/>
        <v/>
      </c>
      <c r="AP188" s="6" t="str">
        <f t="shared" si="39"/>
        <v/>
      </c>
      <c r="AQ188" s="7" t="str">
        <f t="shared" ca="1" si="40"/>
        <v/>
      </c>
      <c r="AS188" s="22" t="str">
        <f t="shared" si="41"/>
        <v/>
      </c>
      <c r="AT188" s="32" t="str">
        <f t="shared" si="42"/>
        <v/>
      </c>
      <c r="AU188" s="43" t="str">
        <f t="shared" si="43"/>
        <v/>
      </c>
      <c r="AW188" s="22" t="str">
        <f t="shared" si="44"/>
        <v/>
      </c>
    </row>
    <row r="189" spans="1:49" x14ac:dyDescent="0.25">
      <c r="A189" s="28"/>
      <c r="B189" s="79"/>
      <c r="C189" s="80"/>
      <c r="D189" s="81"/>
      <c r="E189" s="82"/>
      <c r="F189" s="82"/>
      <c r="G189" s="83"/>
      <c r="H189" s="79"/>
      <c r="I189" s="81"/>
      <c r="J189" s="81"/>
      <c r="K189" s="81"/>
      <c r="L189" s="81"/>
      <c r="M189" s="81"/>
      <c r="N189" s="81"/>
      <c r="O189" s="81"/>
      <c r="P189" s="81"/>
      <c r="Q189" s="84"/>
      <c r="R189" s="85"/>
      <c r="S189" s="28"/>
      <c r="X189" s="22" t="str">
        <f t="shared" si="30"/>
        <v/>
      </c>
      <c r="Y189" s="32" t="str">
        <f t="shared" si="31"/>
        <v/>
      </c>
      <c r="AA189" s="22" t="str">
        <f>IF($D189="", "", IFERROR(INDEX('Intro &amp; Setup'!$BQ$33:$BQ$37, MATCH($D189, 'Intro &amp; Setup'!$AP$33:$AP$37, 0)), ""))</f>
        <v/>
      </c>
      <c r="AB189" s="22" t="str">
        <f>IF(AND($D189="", $F189=""), "", IF($R189=$U$3, "", IF($AB$8='Intro &amp; Setup'!$BQ$19, VALUE(_xlfn.CONCAT(TEXT($F189, "0"), ".", $AA189)), IF($AB$8='Intro &amp; Setup'!$BQ$18, VALUE(_xlfn.CONCAT($AA189, ".", TEXT($F189, "0")))))))</f>
        <v/>
      </c>
      <c r="AD189" s="22" t="str">
        <f t="shared" si="33"/>
        <v/>
      </c>
      <c r="AE189" s="7" t="str">
        <f t="shared" si="34"/>
        <v/>
      </c>
      <c r="AF189" s="22" t="str">
        <f t="shared" si="32"/>
        <v/>
      </c>
      <c r="AH189" s="22" t="str">
        <f>IF($AJ189="", "", COUNTIF($AJ$11:$AJ$1010, "&lt;"&amp;$AJ189)+1+COUNTIF($AJ$11:$AJ189, $AJ189)-1)</f>
        <v/>
      </c>
      <c r="AJ189" s="22" t="str">
        <f t="shared" si="35"/>
        <v/>
      </c>
      <c r="AL189" s="43" t="str">
        <f t="shared" si="36"/>
        <v/>
      </c>
      <c r="AN189" s="6" t="str">
        <f t="shared" si="37"/>
        <v/>
      </c>
      <c r="AO189" s="7" t="str">
        <f t="shared" si="38"/>
        <v/>
      </c>
      <c r="AP189" s="6" t="str">
        <f t="shared" si="39"/>
        <v/>
      </c>
      <c r="AQ189" s="7" t="str">
        <f t="shared" ca="1" si="40"/>
        <v/>
      </c>
      <c r="AS189" s="22" t="str">
        <f t="shared" si="41"/>
        <v/>
      </c>
      <c r="AT189" s="32" t="str">
        <f t="shared" si="42"/>
        <v/>
      </c>
      <c r="AU189" s="43" t="str">
        <f t="shared" si="43"/>
        <v/>
      </c>
      <c r="AW189" s="22" t="str">
        <f t="shared" si="44"/>
        <v/>
      </c>
    </row>
    <row r="190" spans="1:49" x14ac:dyDescent="0.25">
      <c r="A190" s="28"/>
      <c r="B190" s="79"/>
      <c r="C190" s="80"/>
      <c r="D190" s="81"/>
      <c r="E190" s="82"/>
      <c r="F190" s="82"/>
      <c r="G190" s="83"/>
      <c r="H190" s="79"/>
      <c r="I190" s="81"/>
      <c r="J190" s="81"/>
      <c r="K190" s="81"/>
      <c r="L190" s="81"/>
      <c r="M190" s="81"/>
      <c r="N190" s="81"/>
      <c r="O190" s="81"/>
      <c r="P190" s="81"/>
      <c r="Q190" s="84"/>
      <c r="R190" s="85"/>
      <c r="S190" s="28"/>
      <c r="X190" s="22" t="str">
        <f t="shared" si="30"/>
        <v/>
      </c>
      <c r="Y190" s="32" t="str">
        <f t="shared" si="31"/>
        <v/>
      </c>
      <c r="AA190" s="22" t="str">
        <f>IF($D190="", "", IFERROR(INDEX('Intro &amp; Setup'!$BQ$33:$BQ$37, MATCH($D190, 'Intro &amp; Setup'!$AP$33:$AP$37, 0)), ""))</f>
        <v/>
      </c>
      <c r="AB190" s="22" t="str">
        <f>IF(AND($D190="", $F190=""), "", IF($R190=$U$3, "", IF($AB$8='Intro &amp; Setup'!$BQ$19, VALUE(_xlfn.CONCAT(TEXT($F190, "0"), ".", $AA190)), IF($AB$8='Intro &amp; Setup'!$BQ$18, VALUE(_xlfn.CONCAT($AA190, ".", TEXT($F190, "0")))))))</f>
        <v/>
      </c>
      <c r="AD190" s="22" t="str">
        <f t="shared" si="33"/>
        <v/>
      </c>
      <c r="AE190" s="7" t="str">
        <f t="shared" si="34"/>
        <v/>
      </c>
      <c r="AF190" s="22" t="str">
        <f t="shared" si="32"/>
        <v/>
      </c>
      <c r="AH190" s="22" t="str">
        <f>IF($AJ190="", "", COUNTIF($AJ$11:$AJ$1010, "&lt;"&amp;$AJ190)+1+COUNTIF($AJ$11:$AJ190, $AJ190)-1)</f>
        <v/>
      </c>
      <c r="AJ190" s="22" t="str">
        <f t="shared" si="35"/>
        <v/>
      </c>
      <c r="AL190" s="43" t="str">
        <f t="shared" si="36"/>
        <v/>
      </c>
      <c r="AN190" s="6" t="str">
        <f t="shared" si="37"/>
        <v/>
      </c>
      <c r="AO190" s="7" t="str">
        <f t="shared" si="38"/>
        <v/>
      </c>
      <c r="AP190" s="6" t="str">
        <f t="shared" si="39"/>
        <v/>
      </c>
      <c r="AQ190" s="7" t="str">
        <f t="shared" ca="1" si="40"/>
        <v/>
      </c>
      <c r="AS190" s="22" t="str">
        <f t="shared" si="41"/>
        <v/>
      </c>
      <c r="AT190" s="32" t="str">
        <f t="shared" si="42"/>
        <v/>
      </c>
      <c r="AU190" s="43" t="str">
        <f t="shared" si="43"/>
        <v/>
      </c>
      <c r="AW190" s="22" t="str">
        <f t="shared" si="44"/>
        <v/>
      </c>
    </row>
    <row r="191" spans="1:49" x14ac:dyDescent="0.25">
      <c r="A191" s="28"/>
      <c r="B191" s="79"/>
      <c r="C191" s="80"/>
      <c r="D191" s="81"/>
      <c r="E191" s="82"/>
      <c r="F191" s="82"/>
      <c r="G191" s="83"/>
      <c r="H191" s="79"/>
      <c r="I191" s="81"/>
      <c r="J191" s="81"/>
      <c r="K191" s="81"/>
      <c r="L191" s="81"/>
      <c r="M191" s="81"/>
      <c r="N191" s="81"/>
      <c r="O191" s="81"/>
      <c r="P191" s="81"/>
      <c r="Q191" s="84"/>
      <c r="R191" s="85"/>
      <c r="S191" s="28"/>
      <c r="X191" s="22" t="str">
        <f t="shared" si="30"/>
        <v/>
      </c>
      <c r="Y191" s="32" t="str">
        <f t="shared" si="31"/>
        <v/>
      </c>
      <c r="AA191" s="22" t="str">
        <f>IF($D191="", "", IFERROR(INDEX('Intro &amp; Setup'!$BQ$33:$BQ$37, MATCH($D191, 'Intro &amp; Setup'!$AP$33:$AP$37, 0)), ""))</f>
        <v/>
      </c>
      <c r="AB191" s="22" t="str">
        <f>IF(AND($D191="", $F191=""), "", IF($R191=$U$3, "", IF($AB$8='Intro &amp; Setup'!$BQ$19, VALUE(_xlfn.CONCAT(TEXT($F191, "0"), ".", $AA191)), IF($AB$8='Intro &amp; Setup'!$BQ$18, VALUE(_xlfn.CONCAT($AA191, ".", TEXT($F191, "0")))))))</f>
        <v/>
      </c>
      <c r="AD191" s="22" t="str">
        <f t="shared" si="33"/>
        <v/>
      </c>
      <c r="AE191" s="7" t="str">
        <f t="shared" si="34"/>
        <v/>
      </c>
      <c r="AF191" s="22" t="str">
        <f t="shared" si="32"/>
        <v/>
      </c>
      <c r="AH191" s="22" t="str">
        <f>IF($AJ191="", "", COUNTIF($AJ$11:$AJ$1010, "&lt;"&amp;$AJ191)+1+COUNTIF($AJ$11:$AJ191, $AJ191)-1)</f>
        <v/>
      </c>
      <c r="AJ191" s="22" t="str">
        <f t="shared" si="35"/>
        <v/>
      </c>
      <c r="AL191" s="43" t="str">
        <f t="shared" si="36"/>
        <v/>
      </c>
      <c r="AN191" s="6" t="str">
        <f t="shared" si="37"/>
        <v/>
      </c>
      <c r="AO191" s="7" t="str">
        <f t="shared" si="38"/>
        <v/>
      </c>
      <c r="AP191" s="6" t="str">
        <f t="shared" si="39"/>
        <v/>
      </c>
      <c r="AQ191" s="7" t="str">
        <f t="shared" ca="1" si="40"/>
        <v/>
      </c>
      <c r="AS191" s="22" t="str">
        <f t="shared" si="41"/>
        <v/>
      </c>
      <c r="AT191" s="32" t="str">
        <f t="shared" si="42"/>
        <v/>
      </c>
      <c r="AU191" s="43" t="str">
        <f t="shared" si="43"/>
        <v/>
      </c>
      <c r="AW191" s="22" t="str">
        <f t="shared" si="44"/>
        <v/>
      </c>
    </row>
    <row r="192" spans="1:49" x14ac:dyDescent="0.25">
      <c r="A192" s="28"/>
      <c r="B192" s="79"/>
      <c r="C192" s="80"/>
      <c r="D192" s="81"/>
      <c r="E192" s="82"/>
      <c r="F192" s="82"/>
      <c r="G192" s="83"/>
      <c r="H192" s="79"/>
      <c r="I192" s="81"/>
      <c r="J192" s="81"/>
      <c r="K192" s="81"/>
      <c r="L192" s="81"/>
      <c r="M192" s="81"/>
      <c r="N192" s="81"/>
      <c r="O192" s="81"/>
      <c r="P192" s="81"/>
      <c r="Q192" s="84"/>
      <c r="R192" s="85"/>
      <c r="S192" s="28"/>
      <c r="X192" s="22" t="str">
        <f t="shared" si="30"/>
        <v/>
      </c>
      <c r="Y192" s="32" t="str">
        <f t="shared" si="31"/>
        <v/>
      </c>
      <c r="AA192" s="22" t="str">
        <f>IF($D192="", "", IFERROR(INDEX('Intro &amp; Setup'!$BQ$33:$BQ$37, MATCH($D192, 'Intro &amp; Setup'!$AP$33:$AP$37, 0)), ""))</f>
        <v/>
      </c>
      <c r="AB192" s="22" t="str">
        <f>IF(AND($D192="", $F192=""), "", IF($R192=$U$3, "", IF($AB$8='Intro &amp; Setup'!$BQ$19, VALUE(_xlfn.CONCAT(TEXT($F192, "0"), ".", $AA192)), IF($AB$8='Intro &amp; Setup'!$BQ$18, VALUE(_xlfn.CONCAT($AA192, ".", TEXT($F192, "0")))))))</f>
        <v/>
      </c>
      <c r="AD192" s="22" t="str">
        <f t="shared" si="33"/>
        <v/>
      </c>
      <c r="AE192" s="7" t="str">
        <f t="shared" si="34"/>
        <v/>
      </c>
      <c r="AF192" s="22" t="str">
        <f t="shared" si="32"/>
        <v/>
      </c>
      <c r="AH192" s="22" t="str">
        <f>IF($AJ192="", "", COUNTIF($AJ$11:$AJ$1010, "&lt;"&amp;$AJ192)+1+COUNTIF($AJ$11:$AJ192, $AJ192)-1)</f>
        <v/>
      </c>
      <c r="AJ192" s="22" t="str">
        <f t="shared" si="35"/>
        <v/>
      </c>
      <c r="AL192" s="43" t="str">
        <f t="shared" si="36"/>
        <v/>
      </c>
      <c r="AN192" s="6" t="str">
        <f t="shared" si="37"/>
        <v/>
      </c>
      <c r="AO192" s="7" t="str">
        <f t="shared" si="38"/>
        <v/>
      </c>
      <c r="AP192" s="6" t="str">
        <f t="shared" si="39"/>
        <v/>
      </c>
      <c r="AQ192" s="7" t="str">
        <f t="shared" ca="1" si="40"/>
        <v/>
      </c>
      <c r="AS192" s="22" t="str">
        <f t="shared" si="41"/>
        <v/>
      </c>
      <c r="AT192" s="32" t="str">
        <f t="shared" si="42"/>
        <v/>
      </c>
      <c r="AU192" s="43" t="str">
        <f t="shared" si="43"/>
        <v/>
      </c>
      <c r="AW192" s="22" t="str">
        <f t="shared" si="44"/>
        <v/>
      </c>
    </row>
    <row r="193" spans="1:49" x14ac:dyDescent="0.25">
      <c r="A193" s="28"/>
      <c r="B193" s="79"/>
      <c r="C193" s="80"/>
      <c r="D193" s="81"/>
      <c r="E193" s="82"/>
      <c r="F193" s="82"/>
      <c r="G193" s="83"/>
      <c r="H193" s="79"/>
      <c r="I193" s="81"/>
      <c r="J193" s="81"/>
      <c r="K193" s="81"/>
      <c r="L193" s="81"/>
      <c r="M193" s="81"/>
      <c r="N193" s="81"/>
      <c r="O193" s="81"/>
      <c r="P193" s="81"/>
      <c r="Q193" s="84"/>
      <c r="R193" s="85"/>
      <c r="S193" s="28"/>
      <c r="X193" s="22" t="str">
        <f t="shared" si="30"/>
        <v/>
      </c>
      <c r="Y193" s="32" t="str">
        <f t="shared" si="31"/>
        <v/>
      </c>
      <c r="AA193" s="22" t="str">
        <f>IF($D193="", "", IFERROR(INDEX('Intro &amp; Setup'!$BQ$33:$BQ$37, MATCH($D193, 'Intro &amp; Setup'!$AP$33:$AP$37, 0)), ""))</f>
        <v/>
      </c>
      <c r="AB193" s="22" t="str">
        <f>IF(AND($D193="", $F193=""), "", IF($R193=$U$3, "", IF($AB$8='Intro &amp; Setup'!$BQ$19, VALUE(_xlfn.CONCAT(TEXT($F193, "0"), ".", $AA193)), IF($AB$8='Intro &amp; Setup'!$BQ$18, VALUE(_xlfn.CONCAT($AA193, ".", TEXT($F193, "0")))))))</f>
        <v/>
      </c>
      <c r="AD193" s="22" t="str">
        <f t="shared" si="33"/>
        <v/>
      </c>
      <c r="AE193" s="7" t="str">
        <f t="shared" si="34"/>
        <v/>
      </c>
      <c r="AF193" s="22" t="str">
        <f t="shared" si="32"/>
        <v/>
      </c>
      <c r="AH193" s="22" t="str">
        <f>IF($AJ193="", "", COUNTIF($AJ$11:$AJ$1010, "&lt;"&amp;$AJ193)+1+COUNTIF($AJ$11:$AJ193, $AJ193)-1)</f>
        <v/>
      </c>
      <c r="AJ193" s="22" t="str">
        <f t="shared" si="35"/>
        <v/>
      </c>
      <c r="AL193" s="43" t="str">
        <f t="shared" si="36"/>
        <v/>
      </c>
      <c r="AN193" s="6" t="str">
        <f t="shared" si="37"/>
        <v/>
      </c>
      <c r="AO193" s="7" t="str">
        <f t="shared" si="38"/>
        <v/>
      </c>
      <c r="AP193" s="6" t="str">
        <f t="shared" si="39"/>
        <v/>
      </c>
      <c r="AQ193" s="7" t="str">
        <f t="shared" ca="1" si="40"/>
        <v/>
      </c>
      <c r="AS193" s="22" t="str">
        <f t="shared" si="41"/>
        <v/>
      </c>
      <c r="AT193" s="32" t="str">
        <f t="shared" si="42"/>
        <v/>
      </c>
      <c r="AU193" s="43" t="str">
        <f t="shared" si="43"/>
        <v/>
      </c>
      <c r="AW193" s="22" t="str">
        <f t="shared" si="44"/>
        <v/>
      </c>
    </row>
    <row r="194" spans="1:49" x14ac:dyDescent="0.25">
      <c r="A194" s="28"/>
      <c r="B194" s="79"/>
      <c r="C194" s="80"/>
      <c r="D194" s="81"/>
      <c r="E194" s="82"/>
      <c r="F194" s="82"/>
      <c r="G194" s="83"/>
      <c r="H194" s="79"/>
      <c r="I194" s="81"/>
      <c r="J194" s="81"/>
      <c r="K194" s="81"/>
      <c r="L194" s="81"/>
      <c r="M194" s="81"/>
      <c r="N194" s="81"/>
      <c r="O194" s="81"/>
      <c r="P194" s="81"/>
      <c r="Q194" s="84"/>
      <c r="R194" s="85"/>
      <c r="S194" s="28"/>
      <c r="X194" s="22" t="str">
        <f t="shared" si="30"/>
        <v/>
      </c>
      <c r="Y194" s="32" t="str">
        <f t="shared" si="31"/>
        <v/>
      </c>
      <c r="AA194" s="22" t="str">
        <f>IF($D194="", "", IFERROR(INDEX('Intro &amp; Setup'!$BQ$33:$BQ$37, MATCH($D194, 'Intro &amp; Setup'!$AP$33:$AP$37, 0)), ""))</f>
        <v/>
      </c>
      <c r="AB194" s="22" t="str">
        <f>IF(AND($D194="", $F194=""), "", IF($R194=$U$3, "", IF($AB$8='Intro &amp; Setup'!$BQ$19, VALUE(_xlfn.CONCAT(TEXT($F194, "0"), ".", $AA194)), IF($AB$8='Intro &amp; Setup'!$BQ$18, VALUE(_xlfn.CONCAT($AA194, ".", TEXT($F194, "0")))))))</f>
        <v/>
      </c>
      <c r="AD194" s="22" t="str">
        <f t="shared" si="33"/>
        <v/>
      </c>
      <c r="AE194" s="7" t="str">
        <f t="shared" si="34"/>
        <v/>
      </c>
      <c r="AF194" s="22" t="str">
        <f t="shared" si="32"/>
        <v/>
      </c>
      <c r="AH194" s="22" t="str">
        <f>IF($AJ194="", "", COUNTIF($AJ$11:$AJ$1010, "&lt;"&amp;$AJ194)+1+COUNTIF($AJ$11:$AJ194, $AJ194)-1)</f>
        <v/>
      </c>
      <c r="AJ194" s="22" t="str">
        <f t="shared" si="35"/>
        <v/>
      </c>
      <c r="AL194" s="43" t="str">
        <f t="shared" si="36"/>
        <v/>
      </c>
      <c r="AN194" s="6" t="str">
        <f t="shared" si="37"/>
        <v/>
      </c>
      <c r="AO194" s="7" t="str">
        <f t="shared" si="38"/>
        <v/>
      </c>
      <c r="AP194" s="6" t="str">
        <f t="shared" si="39"/>
        <v/>
      </c>
      <c r="AQ194" s="7" t="str">
        <f t="shared" ca="1" si="40"/>
        <v/>
      </c>
      <c r="AS194" s="22" t="str">
        <f t="shared" si="41"/>
        <v/>
      </c>
      <c r="AT194" s="32" t="str">
        <f t="shared" si="42"/>
        <v/>
      </c>
      <c r="AU194" s="43" t="str">
        <f t="shared" si="43"/>
        <v/>
      </c>
      <c r="AW194" s="22" t="str">
        <f t="shared" si="44"/>
        <v/>
      </c>
    </row>
    <row r="195" spans="1:49" x14ac:dyDescent="0.25">
      <c r="A195" s="28"/>
      <c r="B195" s="79"/>
      <c r="C195" s="80"/>
      <c r="D195" s="81"/>
      <c r="E195" s="82"/>
      <c r="F195" s="82"/>
      <c r="G195" s="83"/>
      <c r="H195" s="79"/>
      <c r="I195" s="81"/>
      <c r="J195" s="81"/>
      <c r="K195" s="81"/>
      <c r="L195" s="81"/>
      <c r="M195" s="81"/>
      <c r="N195" s="81"/>
      <c r="O195" s="81"/>
      <c r="P195" s="81"/>
      <c r="Q195" s="84"/>
      <c r="R195" s="85"/>
      <c r="S195" s="28"/>
      <c r="X195" s="22" t="str">
        <f t="shared" si="30"/>
        <v/>
      </c>
      <c r="Y195" s="32" t="str">
        <f t="shared" si="31"/>
        <v/>
      </c>
      <c r="AA195" s="22" t="str">
        <f>IF($D195="", "", IFERROR(INDEX('Intro &amp; Setup'!$BQ$33:$BQ$37, MATCH($D195, 'Intro &amp; Setup'!$AP$33:$AP$37, 0)), ""))</f>
        <v/>
      </c>
      <c r="AB195" s="22" t="str">
        <f>IF(AND($D195="", $F195=""), "", IF($R195=$U$3, "", IF($AB$8='Intro &amp; Setup'!$BQ$19, VALUE(_xlfn.CONCAT(TEXT($F195, "0"), ".", $AA195)), IF($AB$8='Intro &amp; Setup'!$BQ$18, VALUE(_xlfn.CONCAT($AA195, ".", TEXT($F195, "0")))))))</f>
        <v/>
      </c>
      <c r="AD195" s="22" t="str">
        <f t="shared" si="33"/>
        <v/>
      </c>
      <c r="AE195" s="7" t="str">
        <f t="shared" si="34"/>
        <v/>
      </c>
      <c r="AF195" s="22" t="str">
        <f t="shared" si="32"/>
        <v/>
      </c>
      <c r="AH195" s="22" t="str">
        <f>IF($AJ195="", "", COUNTIF($AJ$11:$AJ$1010, "&lt;"&amp;$AJ195)+1+COUNTIF($AJ$11:$AJ195, $AJ195)-1)</f>
        <v/>
      </c>
      <c r="AJ195" s="22" t="str">
        <f t="shared" si="35"/>
        <v/>
      </c>
      <c r="AL195" s="43" t="str">
        <f t="shared" si="36"/>
        <v/>
      </c>
      <c r="AN195" s="6" t="str">
        <f t="shared" si="37"/>
        <v/>
      </c>
      <c r="AO195" s="7" t="str">
        <f t="shared" si="38"/>
        <v/>
      </c>
      <c r="AP195" s="6" t="str">
        <f t="shared" si="39"/>
        <v/>
      </c>
      <c r="AQ195" s="7" t="str">
        <f t="shared" ca="1" si="40"/>
        <v/>
      </c>
      <c r="AS195" s="22" t="str">
        <f t="shared" si="41"/>
        <v/>
      </c>
      <c r="AT195" s="32" t="str">
        <f t="shared" si="42"/>
        <v/>
      </c>
      <c r="AU195" s="43" t="str">
        <f t="shared" si="43"/>
        <v/>
      </c>
      <c r="AW195" s="22" t="str">
        <f t="shared" si="44"/>
        <v/>
      </c>
    </row>
    <row r="196" spans="1:49" x14ac:dyDescent="0.25">
      <c r="A196" s="28"/>
      <c r="B196" s="79"/>
      <c r="C196" s="80"/>
      <c r="D196" s="81"/>
      <c r="E196" s="82"/>
      <c r="F196" s="82"/>
      <c r="G196" s="83"/>
      <c r="H196" s="79"/>
      <c r="I196" s="81"/>
      <c r="J196" s="81"/>
      <c r="K196" s="81"/>
      <c r="L196" s="81"/>
      <c r="M196" s="81"/>
      <c r="N196" s="81"/>
      <c r="O196" s="81"/>
      <c r="P196" s="81"/>
      <c r="Q196" s="84"/>
      <c r="R196" s="85"/>
      <c r="S196" s="28"/>
      <c r="X196" s="22" t="str">
        <f t="shared" si="30"/>
        <v/>
      </c>
      <c r="Y196" s="32" t="str">
        <f t="shared" si="31"/>
        <v/>
      </c>
      <c r="AA196" s="22" t="str">
        <f>IF($D196="", "", IFERROR(INDEX('Intro &amp; Setup'!$BQ$33:$BQ$37, MATCH($D196, 'Intro &amp; Setup'!$AP$33:$AP$37, 0)), ""))</f>
        <v/>
      </c>
      <c r="AB196" s="22" t="str">
        <f>IF(AND($D196="", $F196=""), "", IF($R196=$U$3, "", IF($AB$8='Intro &amp; Setup'!$BQ$19, VALUE(_xlfn.CONCAT(TEXT($F196, "0"), ".", $AA196)), IF($AB$8='Intro &amp; Setup'!$BQ$18, VALUE(_xlfn.CONCAT($AA196, ".", TEXT($F196, "0")))))))</f>
        <v/>
      </c>
      <c r="AD196" s="22" t="str">
        <f t="shared" si="33"/>
        <v/>
      </c>
      <c r="AE196" s="7" t="str">
        <f t="shared" si="34"/>
        <v/>
      </c>
      <c r="AF196" s="22" t="str">
        <f t="shared" si="32"/>
        <v/>
      </c>
      <c r="AH196" s="22" t="str">
        <f>IF($AJ196="", "", COUNTIF($AJ$11:$AJ$1010, "&lt;"&amp;$AJ196)+1+COUNTIF($AJ$11:$AJ196, $AJ196)-1)</f>
        <v/>
      </c>
      <c r="AJ196" s="22" t="str">
        <f t="shared" si="35"/>
        <v/>
      </c>
      <c r="AL196" s="43" t="str">
        <f t="shared" si="36"/>
        <v/>
      </c>
      <c r="AN196" s="6" t="str">
        <f t="shared" si="37"/>
        <v/>
      </c>
      <c r="AO196" s="7" t="str">
        <f t="shared" si="38"/>
        <v/>
      </c>
      <c r="AP196" s="6" t="str">
        <f t="shared" si="39"/>
        <v/>
      </c>
      <c r="AQ196" s="7" t="str">
        <f t="shared" ca="1" si="40"/>
        <v/>
      </c>
      <c r="AS196" s="22" t="str">
        <f t="shared" si="41"/>
        <v/>
      </c>
      <c r="AT196" s="32" t="str">
        <f t="shared" si="42"/>
        <v/>
      </c>
      <c r="AU196" s="43" t="str">
        <f t="shared" si="43"/>
        <v/>
      </c>
      <c r="AW196" s="22" t="str">
        <f t="shared" si="44"/>
        <v/>
      </c>
    </row>
    <row r="197" spans="1:49" x14ac:dyDescent="0.25">
      <c r="A197" s="28"/>
      <c r="B197" s="79"/>
      <c r="C197" s="80"/>
      <c r="D197" s="81"/>
      <c r="E197" s="82"/>
      <c r="F197" s="82"/>
      <c r="G197" s="83"/>
      <c r="H197" s="79"/>
      <c r="I197" s="81"/>
      <c r="J197" s="81"/>
      <c r="K197" s="81"/>
      <c r="L197" s="81"/>
      <c r="M197" s="81"/>
      <c r="N197" s="81"/>
      <c r="O197" s="81"/>
      <c r="P197" s="81"/>
      <c r="Q197" s="84"/>
      <c r="R197" s="85"/>
      <c r="S197" s="28"/>
      <c r="X197" s="22" t="str">
        <f t="shared" si="30"/>
        <v/>
      </c>
      <c r="Y197" s="32" t="str">
        <f t="shared" si="31"/>
        <v/>
      </c>
      <c r="AA197" s="22" t="str">
        <f>IF($D197="", "", IFERROR(INDEX('Intro &amp; Setup'!$BQ$33:$BQ$37, MATCH($D197, 'Intro &amp; Setup'!$AP$33:$AP$37, 0)), ""))</f>
        <v/>
      </c>
      <c r="AB197" s="22" t="str">
        <f>IF(AND($D197="", $F197=""), "", IF($R197=$U$3, "", IF($AB$8='Intro &amp; Setup'!$BQ$19, VALUE(_xlfn.CONCAT(TEXT($F197, "0"), ".", $AA197)), IF($AB$8='Intro &amp; Setup'!$BQ$18, VALUE(_xlfn.CONCAT($AA197, ".", TEXT($F197, "0")))))))</f>
        <v/>
      </c>
      <c r="AD197" s="22" t="str">
        <f t="shared" si="33"/>
        <v/>
      </c>
      <c r="AE197" s="7" t="str">
        <f t="shared" si="34"/>
        <v/>
      </c>
      <c r="AF197" s="22" t="str">
        <f t="shared" si="32"/>
        <v/>
      </c>
      <c r="AH197" s="22" t="str">
        <f>IF($AJ197="", "", COUNTIF($AJ$11:$AJ$1010, "&lt;"&amp;$AJ197)+1+COUNTIF($AJ$11:$AJ197, $AJ197)-1)</f>
        <v/>
      </c>
      <c r="AJ197" s="22" t="str">
        <f t="shared" si="35"/>
        <v/>
      </c>
      <c r="AL197" s="43" t="str">
        <f t="shared" si="36"/>
        <v/>
      </c>
      <c r="AN197" s="6" t="str">
        <f t="shared" si="37"/>
        <v/>
      </c>
      <c r="AO197" s="7" t="str">
        <f t="shared" si="38"/>
        <v/>
      </c>
      <c r="AP197" s="6" t="str">
        <f t="shared" si="39"/>
        <v/>
      </c>
      <c r="AQ197" s="7" t="str">
        <f t="shared" ca="1" si="40"/>
        <v/>
      </c>
      <c r="AS197" s="22" t="str">
        <f t="shared" si="41"/>
        <v/>
      </c>
      <c r="AT197" s="32" t="str">
        <f t="shared" si="42"/>
        <v/>
      </c>
      <c r="AU197" s="43" t="str">
        <f t="shared" si="43"/>
        <v/>
      </c>
      <c r="AW197" s="22" t="str">
        <f t="shared" si="44"/>
        <v/>
      </c>
    </row>
    <row r="198" spans="1:49" x14ac:dyDescent="0.25">
      <c r="A198" s="28"/>
      <c r="B198" s="79"/>
      <c r="C198" s="80"/>
      <c r="D198" s="81"/>
      <c r="E198" s="82"/>
      <c r="F198" s="82"/>
      <c r="G198" s="83"/>
      <c r="H198" s="79"/>
      <c r="I198" s="81"/>
      <c r="J198" s="81"/>
      <c r="K198" s="81"/>
      <c r="L198" s="81"/>
      <c r="M198" s="81"/>
      <c r="N198" s="81"/>
      <c r="O198" s="81"/>
      <c r="P198" s="81"/>
      <c r="Q198" s="84"/>
      <c r="R198" s="85"/>
      <c r="S198" s="28"/>
      <c r="X198" s="22" t="str">
        <f t="shared" si="30"/>
        <v/>
      </c>
      <c r="Y198" s="32" t="str">
        <f t="shared" si="31"/>
        <v/>
      </c>
      <c r="AA198" s="22" t="str">
        <f>IF($D198="", "", IFERROR(INDEX('Intro &amp; Setup'!$BQ$33:$BQ$37, MATCH($D198, 'Intro &amp; Setup'!$AP$33:$AP$37, 0)), ""))</f>
        <v/>
      </c>
      <c r="AB198" s="22" t="str">
        <f>IF(AND($D198="", $F198=""), "", IF($R198=$U$3, "", IF($AB$8='Intro &amp; Setup'!$BQ$19, VALUE(_xlfn.CONCAT(TEXT($F198, "0"), ".", $AA198)), IF($AB$8='Intro &amp; Setup'!$BQ$18, VALUE(_xlfn.CONCAT($AA198, ".", TEXT($F198, "0")))))))</f>
        <v/>
      </c>
      <c r="AD198" s="22" t="str">
        <f t="shared" si="33"/>
        <v/>
      </c>
      <c r="AE198" s="7" t="str">
        <f t="shared" si="34"/>
        <v/>
      </c>
      <c r="AF198" s="22" t="str">
        <f t="shared" si="32"/>
        <v/>
      </c>
      <c r="AH198" s="22" t="str">
        <f>IF($AJ198="", "", COUNTIF($AJ$11:$AJ$1010, "&lt;"&amp;$AJ198)+1+COUNTIF($AJ$11:$AJ198, $AJ198)-1)</f>
        <v/>
      </c>
      <c r="AJ198" s="22" t="str">
        <f t="shared" si="35"/>
        <v/>
      </c>
      <c r="AL198" s="43" t="str">
        <f t="shared" si="36"/>
        <v/>
      </c>
      <c r="AN198" s="6" t="str">
        <f t="shared" si="37"/>
        <v/>
      </c>
      <c r="AO198" s="7" t="str">
        <f t="shared" si="38"/>
        <v/>
      </c>
      <c r="AP198" s="6" t="str">
        <f t="shared" si="39"/>
        <v/>
      </c>
      <c r="AQ198" s="7" t="str">
        <f t="shared" ca="1" si="40"/>
        <v/>
      </c>
      <c r="AS198" s="22" t="str">
        <f t="shared" si="41"/>
        <v/>
      </c>
      <c r="AT198" s="32" t="str">
        <f t="shared" si="42"/>
        <v/>
      </c>
      <c r="AU198" s="43" t="str">
        <f t="shared" si="43"/>
        <v/>
      </c>
      <c r="AW198" s="22" t="str">
        <f t="shared" si="44"/>
        <v/>
      </c>
    </row>
    <row r="199" spans="1:49" x14ac:dyDescent="0.25">
      <c r="A199" s="28"/>
      <c r="B199" s="79"/>
      <c r="C199" s="80"/>
      <c r="D199" s="81"/>
      <c r="E199" s="82"/>
      <c r="F199" s="82"/>
      <c r="G199" s="83"/>
      <c r="H199" s="79"/>
      <c r="I199" s="81"/>
      <c r="J199" s="81"/>
      <c r="K199" s="81"/>
      <c r="L199" s="81"/>
      <c r="M199" s="81"/>
      <c r="N199" s="81"/>
      <c r="O199" s="81"/>
      <c r="P199" s="81"/>
      <c r="Q199" s="84"/>
      <c r="R199" s="85"/>
      <c r="S199" s="28"/>
      <c r="X199" s="22" t="str">
        <f t="shared" si="30"/>
        <v/>
      </c>
      <c r="Y199" s="32" t="str">
        <f t="shared" si="31"/>
        <v/>
      </c>
      <c r="AA199" s="22" t="str">
        <f>IF($D199="", "", IFERROR(INDEX('Intro &amp; Setup'!$BQ$33:$BQ$37, MATCH($D199, 'Intro &amp; Setup'!$AP$33:$AP$37, 0)), ""))</f>
        <v/>
      </c>
      <c r="AB199" s="22" t="str">
        <f>IF(AND($D199="", $F199=""), "", IF($R199=$U$3, "", IF($AB$8='Intro &amp; Setup'!$BQ$19, VALUE(_xlfn.CONCAT(TEXT($F199, "0"), ".", $AA199)), IF($AB$8='Intro &amp; Setup'!$BQ$18, VALUE(_xlfn.CONCAT($AA199, ".", TEXT($F199, "0")))))))</f>
        <v/>
      </c>
      <c r="AD199" s="22" t="str">
        <f t="shared" si="33"/>
        <v/>
      </c>
      <c r="AE199" s="7" t="str">
        <f t="shared" si="34"/>
        <v/>
      </c>
      <c r="AF199" s="22" t="str">
        <f t="shared" si="32"/>
        <v/>
      </c>
      <c r="AH199" s="22" t="str">
        <f>IF($AJ199="", "", COUNTIF($AJ$11:$AJ$1010, "&lt;"&amp;$AJ199)+1+COUNTIF($AJ$11:$AJ199, $AJ199)-1)</f>
        <v/>
      </c>
      <c r="AJ199" s="22" t="str">
        <f t="shared" si="35"/>
        <v/>
      </c>
      <c r="AL199" s="43" t="str">
        <f t="shared" si="36"/>
        <v/>
      </c>
      <c r="AN199" s="6" t="str">
        <f t="shared" si="37"/>
        <v/>
      </c>
      <c r="AO199" s="7" t="str">
        <f t="shared" si="38"/>
        <v/>
      </c>
      <c r="AP199" s="6" t="str">
        <f t="shared" si="39"/>
        <v/>
      </c>
      <c r="AQ199" s="7" t="str">
        <f t="shared" ca="1" si="40"/>
        <v/>
      </c>
      <c r="AS199" s="22" t="str">
        <f t="shared" si="41"/>
        <v/>
      </c>
      <c r="AT199" s="32" t="str">
        <f t="shared" si="42"/>
        <v/>
      </c>
      <c r="AU199" s="43" t="str">
        <f t="shared" si="43"/>
        <v/>
      </c>
      <c r="AW199" s="22" t="str">
        <f t="shared" si="44"/>
        <v/>
      </c>
    </row>
    <row r="200" spans="1:49" x14ac:dyDescent="0.25">
      <c r="A200" s="28"/>
      <c r="B200" s="79"/>
      <c r="C200" s="80"/>
      <c r="D200" s="81"/>
      <c r="E200" s="82"/>
      <c r="F200" s="82"/>
      <c r="G200" s="83"/>
      <c r="H200" s="79"/>
      <c r="I200" s="81"/>
      <c r="J200" s="81"/>
      <c r="K200" s="81"/>
      <c r="L200" s="81"/>
      <c r="M200" s="81"/>
      <c r="N200" s="81"/>
      <c r="O200" s="81"/>
      <c r="P200" s="81"/>
      <c r="Q200" s="84"/>
      <c r="R200" s="85"/>
      <c r="S200" s="28"/>
      <c r="X200" s="22" t="str">
        <f t="shared" si="30"/>
        <v/>
      </c>
      <c r="Y200" s="32" t="str">
        <f t="shared" si="31"/>
        <v/>
      </c>
      <c r="AA200" s="22" t="str">
        <f>IF($D200="", "", IFERROR(INDEX('Intro &amp; Setup'!$BQ$33:$BQ$37, MATCH($D200, 'Intro &amp; Setup'!$AP$33:$AP$37, 0)), ""))</f>
        <v/>
      </c>
      <c r="AB200" s="22" t="str">
        <f>IF(AND($D200="", $F200=""), "", IF($R200=$U$3, "", IF($AB$8='Intro &amp; Setup'!$BQ$19, VALUE(_xlfn.CONCAT(TEXT($F200, "0"), ".", $AA200)), IF($AB$8='Intro &amp; Setup'!$BQ$18, VALUE(_xlfn.CONCAT($AA200, ".", TEXT($F200, "0")))))))</f>
        <v/>
      </c>
      <c r="AD200" s="22" t="str">
        <f t="shared" si="33"/>
        <v/>
      </c>
      <c r="AE200" s="7" t="str">
        <f t="shared" si="34"/>
        <v/>
      </c>
      <c r="AF200" s="22" t="str">
        <f t="shared" si="32"/>
        <v/>
      </c>
      <c r="AH200" s="22" t="str">
        <f>IF($AJ200="", "", COUNTIF($AJ$11:$AJ$1010, "&lt;"&amp;$AJ200)+1+COUNTIF($AJ$11:$AJ200, $AJ200)-1)</f>
        <v/>
      </c>
      <c r="AJ200" s="22" t="str">
        <f t="shared" si="35"/>
        <v/>
      </c>
      <c r="AL200" s="43" t="str">
        <f t="shared" si="36"/>
        <v/>
      </c>
      <c r="AN200" s="6" t="str">
        <f t="shared" si="37"/>
        <v/>
      </c>
      <c r="AO200" s="7" t="str">
        <f t="shared" si="38"/>
        <v/>
      </c>
      <c r="AP200" s="6" t="str">
        <f t="shared" si="39"/>
        <v/>
      </c>
      <c r="AQ200" s="7" t="str">
        <f t="shared" ca="1" si="40"/>
        <v/>
      </c>
      <c r="AS200" s="22" t="str">
        <f t="shared" si="41"/>
        <v/>
      </c>
      <c r="AT200" s="32" t="str">
        <f t="shared" si="42"/>
        <v/>
      </c>
      <c r="AU200" s="43" t="str">
        <f t="shared" si="43"/>
        <v/>
      </c>
      <c r="AW200" s="22" t="str">
        <f t="shared" si="44"/>
        <v/>
      </c>
    </row>
    <row r="201" spans="1:49" x14ac:dyDescent="0.25">
      <c r="A201" s="28"/>
      <c r="B201" s="79"/>
      <c r="C201" s="80"/>
      <c r="D201" s="81"/>
      <c r="E201" s="82"/>
      <c r="F201" s="82"/>
      <c r="G201" s="83"/>
      <c r="H201" s="79"/>
      <c r="I201" s="81"/>
      <c r="J201" s="81"/>
      <c r="K201" s="81"/>
      <c r="L201" s="81"/>
      <c r="M201" s="81"/>
      <c r="N201" s="81"/>
      <c r="O201" s="81"/>
      <c r="P201" s="81"/>
      <c r="Q201" s="84"/>
      <c r="R201" s="85"/>
      <c r="S201" s="28"/>
      <c r="X201" s="22" t="str">
        <f t="shared" si="30"/>
        <v/>
      </c>
      <c r="Y201" s="32" t="str">
        <f t="shared" si="31"/>
        <v/>
      </c>
      <c r="AA201" s="22" t="str">
        <f>IF($D201="", "", IFERROR(INDEX('Intro &amp; Setup'!$BQ$33:$BQ$37, MATCH($D201, 'Intro &amp; Setup'!$AP$33:$AP$37, 0)), ""))</f>
        <v/>
      </c>
      <c r="AB201" s="22" t="str">
        <f>IF(AND($D201="", $F201=""), "", IF($R201=$U$3, "", IF($AB$8='Intro &amp; Setup'!$BQ$19, VALUE(_xlfn.CONCAT(TEXT($F201, "0"), ".", $AA201)), IF($AB$8='Intro &amp; Setup'!$BQ$18, VALUE(_xlfn.CONCAT($AA201, ".", TEXT($F201, "0")))))))</f>
        <v/>
      </c>
      <c r="AD201" s="22" t="str">
        <f t="shared" si="33"/>
        <v/>
      </c>
      <c r="AE201" s="7" t="str">
        <f t="shared" si="34"/>
        <v/>
      </c>
      <c r="AF201" s="22" t="str">
        <f t="shared" si="32"/>
        <v/>
      </c>
      <c r="AH201" s="22" t="str">
        <f>IF($AJ201="", "", COUNTIF($AJ$11:$AJ$1010, "&lt;"&amp;$AJ201)+1+COUNTIF($AJ$11:$AJ201, $AJ201)-1)</f>
        <v/>
      </c>
      <c r="AJ201" s="22" t="str">
        <f t="shared" si="35"/>
        <v/>
      </c>
      <c r="AL201" s="43" t="str">
        <f t="shared" si="36"/>
        <v/>
      </c>
      <c r="AN201" s="6" t="str">
        <f t="shared" si="37"/>
        <v/>
      </c>
      <c r="AO201" s="7" t="str">
        <f t="shared" si="38"/>
        <v/>
      </c>
      <c r="AP201" s="6" t="str">
        <f t="shared" si="39"/>
        <v/>
      </c>
      <c r="AQ201" s="7" t="str">
        <f t="shared" ca="1" si="40"/>
        <v/>
      </c>
      <c r="AS201" s="22" t="str">
        <f t="shared" si="41"/>
        <v/>
      </c>
      <c r="AT201" s="32" t="str">
        <f t="shared" si="42"/>
        <v/>
      </c>
      <c r="AU201" s="43" t="str">
        <f t="shared" si="43"/>
        <v/>
      </c>
      <c r="AW201" s="22" t="str">
        <f t="shared" si="44"/>
        <v/>
      </c>
    </row>
    <row r="202" spans="1:49" x14ac:dyDescent="0.25">
      <c r="A202" s="28"/>
      <c r="B202" s="79"/>
      <c r="C202" s="80"/>
      <c r="D202" s="81"/>
      <c r="E202" s="82"/>
      <c r="F202" s="82"/>
      <c r="G202" s="83"/>
      <c r="H202" s="79"/>
      <c r="I202" s="81"/>
      <c r="J202" s="81"/>
      <c r="K202" s="81"/>
      <c r="L202" s="81"/>
      <c r="M202" s="81"/>
      <c r="N202" s="81"/>
      <c r="O202" s="81"/>
      <c r="P202" s="81"/>
      <c r="Q202" s="84"/>
      <c r="R202" s="85"/>
      <c r="S202" s="28"/>
      <c r="X202" s="22" t="str">
        <f t="shared" si="30"/>
        <v/>
      </c>
      <c r="Y202" s="32" t="str">
        <f t="shared" si="31"/>
        <v/>
      </c>
      <c r="AA202" s="22" t="str">
        <f>IF($D202="", "", IFERROR(INDEX('Intro &amp; Setup'!$BQ$33:$BQ$37, MATCH($D202, 'Intro &amp; Setup'!$AP$33:$AP$37, 0)), ""))</f>
        <v/>
      </c>
      <c r="AB202" s="22" t="str">
        <f>IF(AND($D202="", $F202=""), "", IF($R202=$U$3, "", IF($AB$8='Intro &amp; Setup'!$BQ$19, VALUE(_xlfn.CONCAT(TEXT($F202, "0"), ".", $AA202)), IF($AB$8='Intro &amp; Setup'!$BQ$18, VALUE(_xlfn.CONCAT($AA202, ".", TEXT($F202, "0")))))))</f>
        <v/>
      </c>
      <c r="AD202" s="22" t="str">
        <f t="shared" si="33"/>
        <v/>
      </c>
      <c r="AE202" s="7" t="str">
        <f t="shared" si="34"/>
        <v/>
      </c>
      <c r="AF202" s="22" t="str">
        <f t="shared" si="32"/>
        <v/>
      </c>
      <c r="AH202" s="22" t="str">
        <f>IF($AJ202="", "", COUNTIF($AJ$11:$AJ$1010, "&lt;"&amp;$AJ202)+1+COUNTIF($AJ$11:$AJ202, $AJ202)-1)</f>
        <v/>
      </c>
      <c r="AJ202" s="22" t="str">
        <f t="shared" si="35"/>
        <v/>
      </c>
      <c r="AL202" s="43" t="str">
        <f t="shared" si="36"/>
        <v/>
      </c>
      <c r="AN202" s="6" t="str">
        <f t="shared" si="37"/>
        <v/>
      </c>
      <c r="AO202" s="7" t="str">
        <f t="shared" si="38"/>
        <v/>
      </c>
      <c r="AP202" s="6" t="str">
        <f t="shared" si="39"/>
        <v/>
      </c>
      <c r="AQ202" s="7" t="str">
        <f t="shared" ca="1" si="40"/>
        <v/>
      </c>
      <c r="AS202" s="22" t="str">
        <f t="shared" si="41"/>
        <v/>
      </c>
      <c r="AT202" s="32" t="str">
        <f t="shared" si="42"/>
        <v/>
      </c>
      <c r="AU202" s="43" t="str">
        <f t="shared" si="43"/>
        <v/>
      </c>
      <c r="AW202" s="22" t="str">
        <f t="shared" si="44"/>
        <v/>
      </c>
    </row>
    <row r="203" spans="1:49" x14ac:dyDescent="0.25">
      <c r="A203" s="28"/>
      <c r="B203" s="79"/>
      <c r="C203" s="80"/>
      <c r="D203" s="81"/>
      <c r="E203" s="82"/>
      <c r="F203" s="82"/>
      <c r="G203" s="83"/>
      <c r="H203" s="79"/>
      <c r="I203" s="81"/>
      <c r="J203" s="81"/>
      <c r="K203" s="81"/>
      <c r="L203" s="81"/>
      <c r="M203" s="81"/>
      <c r="N203" s="81"/>
      <c r="O203" s="81"/>
      <c r="P203" s="81"/>
      <c r="Q203" s="84"/>
      <c r="R203" s="85"/>
      <c r="S203" s="28"/>
      <c r="X203" s="22" t="str">
        <f t="shared" ref="X203:X266" si="45">IF($F203="", "", IF($R203=$U$3, $V$7, IF(F203&lt;$X$8, $E$5, IF($F203=$X$8, $E$6, IF($Y203=$X$6, $E$7, "")))))</f>
        <v/>
      </c>
      <c r="Y203" s="32" t="str">
        <f t="shared" ref="Y203:Y266" si="46">IF($F203="", "", $F203-INDEX($AA$2:$AA$8, MATCH(TEXT($F203,"ddd"), $Y$2:$Y$8, 0)))</f>
        <v/>
      </c>
      <c r="AA203" s="22" t="str">
        <f>IF($D203="", "", IFERROR(INDEX('Intro &amp; Setup'!$BQ$33:$BQ$37, MATCH($D203, 'Intro &amp; Setup'!$AP$33:$AP$37, 0)), ""))</f>
        <v/>
      </c>
      <c r="AB203" s="22" t="str">
        <f>IF(AND($D203="", $F203=""), "", IF($R203=$U$3, "", IF($AB$8='Intro &amp; Setup'!$BQ$19, VALUE(_xlfn.CONCAT(TEXT($F203, "0"), ".", $AA203)), IF($AB$8='Intro &amp; Setup'!$BQ$18, VALUE(_xlfn.CONCAT($AA203, ".", TEXT($F203, "0")))))))</f>
        <v/>
      </c>
      <c r="AD203" s="22" t="str">
        <f t="shared" si="33"/>
        <v/>
      </c>
      <c r="AE203" s="7" t="str">
        <f t="shared" si="34"/>
        <v/>
      </c>
      <c r="AF203" s="22" t="str">
        <f t="shared" ref="AF203:AF266" si="47">IF($AB203="", "", IF(IFERROR(INDEX($H203:$Q203, $T203, MATCH($AE$9, $H$2:$H$9, 0)), "")="", "", IFERROR(INDEX($H203:$Q203, $T203, MATCH($AE$9, $H$2:$H$9, 0)), "")))</f>
        <v/>
      </c>
      <c r="AH203" s="22" t="str">
        <f>IF($AJ203="", "", COUNTIF($AJ$11:$AJ$1010, "&lt;"&amp;$AJ203)+1+COUNTIF($AJ$11:$AJ203, $AJ203)-1)</f>
        <v/>
      </c>
      <c r="AJ203" s="22" t="str">
        <f t="shared" si="35"/>
        <v/>
      </c>
      <c r="AL203" s="43" t="str">
        <f t="shared" si="36"/>
        <v/>
      </c>
      <c r="AN203" s="6" t="str">
        <f t="shared" si="37"/>
        <v/>
      </c>
      <c r="AO203" s="7" t="str">
        <f t="shared" si="38"/>
        <v/>
      </c>
      <c r="AP203" s="6" t="str">
        <f t="shared" si="39"/>
        <v/>
      </c>
      <c r="AQ203" s="7" t="str">
        <f t="shared" ca="1" si="40"/>
        <v/>
      </c>
      <c r="AS203" s="22" t="str">
        <f t="shared" si="41"/>
        <v/>
      </c>
      <c r="AT203" s="32" t="str">
        <f t="shared" si="42"/>
        <v/>
      </c>
      <c r="AU203" s="43" t="str">
        <f t="shared" si="43"/>
        <v/>
      </c>
      <c r="AW203" s="22" t="str">
        <f t="shared" si="44"/>
        <v/>
      </c>
    </row>
    <row r="204" spans="1:49" x14ac:dyDescent="0.25">
      <c r="A204" s="28"/>
      <c r="B204" s="79"/>
      <c r="C204" s="80"/>
      <c r="D204" s="81"/>
      <c r="E204" s="82"/>
      <c r="F204" s="82"/>
      <c r="G204" s="83"/>
      <c r="H204" s="79"/>
      <c r="I204" s="81"/>
      <c r="J204" s="81"/>
      <c r="K204" s="81"/>
      <c r="L204" s="81"/>
      <c r="M204" s="81"/>
      <c r="N204" s="81"/>
      <c r="O204" s="81"/>
      <c r="P204" s="81"/>
      <c r="Q204" s="84"/>
      <c r="R204" s="85"/>
      <c r="S204" s="28"/>
      <c r="X204" s="22" t="str">
        <f t="shared" si="45"/>
        <v/>
      </c>
      <c r="Y204" s="32" t="str">
        <f t="shared" si="46"/>
        <v/>
      </c>
      <c r="AA204" s="22" t="str">
        <f>IF($D204="", "", IFERROR(INDEX('Intro &amp; Setup'!$BQ$33:$BQ$37, MATCH($D204, 'Intro &amp; Setup'!$AP$33:$AP$37, 0)), ""))</f>
        <v/>
      </c>
      <c r="AB204" s="22" t="str">
        <f>IF(AND($D204="", $F204=""), "", IF($R204=$U$3, "", IF($AB$8='Intro &amp; Setup'!$BQ$19, VALUE(_xlfn.CONCAT(TEXT($F204, "0"), ".", $AA204)), IF($AB$8='Intro &amp; Setup'!$BQ$18, VALUE(_xlfn.CONCAT($AA204, ".", TEXT($F204, "0")))))))</f>
        <v/>
      </c>
      <c r="AD204" s="22" t="str">
        <f t="shared" ref="AD204:AD267" si="48">IF($AD$9="", $AB204, IF($B204=$AD$9, $AB204, ""))</f>
        <v/>
      </c>
      <c r="AE204" s="7" t="str">
        <f t="shared" ref="AE204:AE267" si="49">IF($AE$9="", $AB204, IF($AF204="", "", $AB204))</f>
        <v/>
      </c>
      <c r="AF204" s="22" t="str">
        <f t="shared" si="47"/>
        <v/>
      </c>
      <c r="AH204" s="22" t="str">
        <f>IF($AJ204="", "", COUNTIF($AJ$11:$AJ$1010, "&lt;"&amp;$AJ204)+1+COUNTIF($AJ$11:$AJ204, $AJ204)-1)</f>
        <v/>
      </c>
      <c r="AJ204" s="22" t="str">
        <f t="shared" ref="AJ204:AJ267" si="50">IF($AD204=$AE204, $AD204, "")</f>
        <v/>
      </c>
      <c r="AL204" s="43" t="str">
        <f t="shared" ref="AL204:AL267" si="51">IF($AH204="", "", $G204)</f>
        <v/>
      </c>
      <c r="AN204" s="6" t="str">
        <f t="shared" ref="AN204:AN267" si="52">IF($AH204="", "", $D204)</f>
        <v/>
      </c>
      <c r="AO204" s="7" t="str">
        <f t="shared" ref="AO204:AO267" si="53">IF(AND(NOT($AF204=""), $AN204=""), "X", "")</f>
        <v/>
      </c>
      <c r="AP204" s="6" t="str">
        <f t="shared" ref="AP204:AP267" si="54">IF($AH204="", "", IF($Y204=$AD$6, $D204, ""))</f>
        <v/>
      </c>
      <c r="AQ204" s="7" t="str">
        <f t="shared" ref="AQ204:AQ267" ca="1" si="55">IF(AND(NOT($AF204=""), $AP204="", $Y204=$AD$6), "X", "")</f>
        <v/>
      </c>
      <c r="AS204" s="22" t="str">
        <f t="shared" ref="AS204:AS267" si="56">IF($AH204="", "", IF($AD$6=$Y204, $X204, ""))</f>
        <v/>
      </c>
      <c r="AT204" s="32" t="str">
        <f t="shared" ref="AT204:AT267" si="57">IF($AH204="", "", IF($AD$6=$Y204, $F204, ""))</f>
        <v/>
      </c>
      <c r="AU204" s="43" t="str">
        <f t="shared" ref="AU204:AU267" si="58">IF($AH204="", "", IF($AD$6=$Y204, $G204, ""))</f>
        <v/>
      </c>
      <c r="AW204" s="22" t="str">
        <f t="shared" ref="AW204:AW267" si="59">IF($AT204="", "", _xlfn.CONCAT($D204, " - ", $AT204))</f>
        <v/>
      </c>
    </row>
    <row r="205" spans="1:49" x14ac:dyDescent="0.25">
      <c r="A205" s="28"/>
      <c r="B205" s="79"/>
      <c r="C205" s="80"/>
      <c r="D205" s="81"/>
      <c r="E205" s="82"/>
      <c r="F205" s="82"/>
      <c r="G205" s="83"/>
      <c r="H205" s="79"/>
      <c r="I205" s="81"/>
      <c r="J205" s="81"/>
      <c r="K205" s="81"/>
      <c r="L205" s="81"/>
      <c r="M205" s="81"/>
      <c r="N205" s="81"/>
      <c r="O205" s="81"/>
      <c r="P205" s="81"/>
      <c r="Q205" s="84"/>
      <c r="R205" s="85"/>
      <c r="S205" s="28"/>
      <c r="X205" s="22" t="str">
        <f t="shared" si="45"/>
        <v/>
      </c>
      <c r="Y205" s="32" t="str">
        <f t="shared" si="46"/>
        <v/>
      </c>
      <c r="AA205" s="22" t="str">
        <f>IF($D205="", "", IFERROR(INDEX('Intro &amp; Setup'!$BQ$33:$BQ$37, MATCH($D205, 'Intro &amp; Setup'!$AP$33:$AP$37, 0)), ""))</f>
        <v/>
      </c>
      <c r="AB205" s="22" t="str">
        <f>IF(AND($D205="", $F205=""), "", IF($R205=$U$3, "", IF($AB$8='Intro &amp; Setup'!$BQ$19, VALUE(_xlfn.CONCAT(TEXT($F205, "0"), ".", $AA205)), IF($AB$8='Intro &amp; Setup'!$BQ$18, VALUE(_xlfn.CONCAT($AA205, ".", TEXT($F205, "0")))))))</f>
        <v/>
      </c>
      <c r="AD205" s="22" t="str">
        <f t="shared" si="48"/>
        <v/>
      </c>
      <c r="AE205" s="7" t="str">
        <f t="shared" si="49"/>
        <v/>
      </c>
      <c r="AF205" s="22" t="str">
        <f t="shared" si="47"/>
        <v/>
      </c>
      <c r="AH205" s="22" t="str">
        <f>IF($AJ205="", "", COUNTIF($AJ$11:$AJ$1010, "&lt;"&amp;$AJ205)+1+COUNTIF($AJ$11:$AJ205, $AJ205)-1)</f>
        <v/>
      </c>
      <c r="AJ205" s="22" t="str">
        <f t="shared" si="50"/>
        <v/>
      </c>
      <c r="AL205" s="43" t="str">
        <f t="shared" si="51"/>
        <v/>
      </c>
      <c r="AN205" s="6" t="str">
        <f t="shared" si="52"/>
        <v/>
      </c>
      <c r="AO205" s="7" t="str">
        <f t="shared" si="53"/>
        <v/>
      </c>
      <c r="AP205" s="6" t="str">
        <f t="shared" si="54"/>
        <v/>
      </c>
      <c r="AQ205" s="7" t="str">
        <f t="shared" ca="1" si="55"/>
        <v/>
      </c>
      <c r="AS205" s="22" t="str">
        <f t="shared" si="56"/>
        <v/>
      </c>
      <c r="AT205" s="32" t="str">
        <f t="shared" si="57"/>
        <v/>
      </c>
      <c r="AU205" s="43" t="str">
        <f t="shared" si="58"/>
        <v/>
      </c>
      <c r="AW205" s="22" t="str">
        <f t="shared" si="59"/>
        <v/>
      </c>
    </row>
    <row r="206" spans="1:49" x14ac:dyDescent="0.25">
      <c r="A206" s="28"/>
      <c r="B206" s="79"/>
      <c r="C206" s="80"/>
      <c r="D206" s="81"/>
      <c r="E206" s="82"/>
      <c r="F206" s="82"/>
      <c r="G206" s="83"/>
      <c r="H206" s="79"/>
      <c r="I206" s="81"/>
      <c r="J206" s="81"/>
      <c r="K206" s="81"/>
      <c r="L206" s="81"/>
      <c r="M206" s="81"/>
      <c r="N206" s="81"/>
      <c r="O206" s="81"/>
      <c r="P206" s="81"/>
      <c r="Q206" s="84"/>
      <c r="R206" s="85"/>
      <c r="S206" s="28"/>
      <c r="X206" s="22" t="str">
        <f t="shared" si="45"/>
        <v/>
      </c>
      <c r="Y206" s="32" t="str">
        <f t="shared" si="46"/>
        <v/>
      </c>
      <c r="AA206" s="22" t="str">
        <f>IF($D206="", "", IFERROR(INDEX('Intro &amp; Setup'!$BQ$33:$BQ$37, MATCH($D206, 'Intro &amp; Setup'!$AP$33:$AP$37, 0)), ""))</f>
        <v/>
      </c>
      <c r="AB206" s="22" t="str">
        <f>IF(AND($D206="", $F206=""), "", IF($R206=$U$3, "", IF($AB$8='Intro &amp; Setup'!$BQ$19, VALUE(_xlfn.CONCAT(TEXT($F206, "0"), ".", $AA206)), IF($AB$8='Intro &amp; Setup'!$BQ$18, VALUE(_xlfn.CONCAT($AA206, ".", TEXT($F206, "0")))))))</f>
        <v/>
      </c>
      <c r="AD206" s="22" t="str">
        <f t="shared" si="48"/>
        <v/>
      </c>
      <c r="AE206" s="7" t="str">
        <f t="shared" si="49"/>
        <v/>
      </c>
      <c r="AF206" s="22" t="str">
        <f t="shared" si="47"/>
        <v/>
      </c>
      <c r="AH206" s="22" t="str">
        <f>IF($AJ206="", "", COUNTIF($AJ$11:$AJ$1010, "&lt;"&amp;$AJ206)+1+COUNTIF($AJ$11:$AJ206, $AJ206)-1)</f>
        <v/>
      </c>
      <c r="AJ206" s="22" t="str">
        <f t="shared" si="50"/>
        <v/>
      </c>
      <c r="AL206" s="43" t="str">
        <f t="shared" si="51"/>
        <v/>
      </c>
      <c r="AN206" s="6" t="str">
        <f t="shared" si="52"/>
        <v/>
      </c>
      <c r="AO206" s="7" t="str">
        <f t="shared" si="53"/>
        <v/>
      </c>
      <c r="AP206" s="6" t="str">
        <f t="shared" si="54"/>
        <v/>
      </c>
      <c r="AQ206" s="7" t="str">
        <f t="shared" ca="1" si="55"/>
        <v/>
      </c>
      <c r="AS206" s="22" t="str">
        <f t="shared" si="56"/>
        <v/>
      </c>
      <c r="AT206" s="32" t="str">
        <f t="shared" si="57"/>
        <v/>
      </c>
      <c r="AU206" s="43" t="str">
        <f t="shared" si="58"/>
        <v/>
      </c>
      <c r="AW206" s="22" t="str">
        <f t="shared" si="59"/>
        <v/>
      </c>
    </row>
    <row r="207" spans="1:49" x14ac:dyDescent="0.25">
      <c r="A207" s="28"/>
      <c r="B207" s="79"/>
      <c r="C207" s="80"/>
      <c r="D207" s="81"/>
      <c r="E207" s="82"/>
      <c r="F207" s="82"/>
      <c r="G207" s="83"/>
      <c r="H207" s="79"/>
      <c r="I207" s="81"/>
      <c r="J207" s="81"/>
      <c r="K207" s="81"/>
      <c r="L207" s="81"/>
      <c r="M207" s="81"/>
      <c r="N207" s="81"/>
      <c r="O207" s="81"/>
      <c r="P207" s="81"/>
      <c r="Q207" s="84"/>
      <c r="R207" s="85"/>
      <c r="S207" s="28"/>
      <c r="X207" s="22" t="str">
        <f t="shared" si="45"/>
        <v/>
      </c>
      <c r="Y207" s="32" t="str">
        <f t="shared" si="46"/>
        <v/>
      </c>
      <c r="AA207" s="22" t="str">
        <f>IF($D207="", "", IFERROR(INDEX('Intro &amp; Setup'!$BQ$33:$BQ$37, MATCH($D207, 'Intro &amp; Setup'!$AP$33:$AP$37, 0)), ""))</f>
        <v/>
      </c>
      <c r="AB207" s="22" t="str">
        <f>IF(AND($D207="", $F207=""), "", IF($R207=$U$3, "", IF($AB$8='Intro &amp; Setup'!$BQ$19, VALUE(_xlfn.CONCAT(TEXT($F207, "0"), ".", $AA207)), IF($AB$8='Intro &amp; Setup'!$BQ$18, VALUE(_xlfn.CONCAT($AA207, ".", TEXT($F207, "0")))))))</f>
        <v/>
      </c>
      <c r="AD207" s="22" t="str">
        <f t="shared" si="48"/>
        <v/>
      </c>
      <c r="AE207" s="7" t="str">
        <f t="shared" si="49"/>
        <v/>
      </c>
      <c r="AF207" s="22" t="str">
        <f t="shared" si="47"/>
        <v/>
      </c>
      <c r="AH207" s="22" t="str">
        <f>IF($AJ207="", "", COUNTIF($AJ$11:$AJ$1010, "&lt;"&amp;$AJ207)+1+COUNTIF($AJ$11:$AJ207, $AJ207)-1)</f>
        <v/>
      </c>
      <c r="AJ207" s="22" t="str">
        <f t="shared" si="50"/>
        <v/>
      </c>
      <c r="AL207" s="43" t="str">
        <f t="shared" si="51"/>
        <v/>
      </c>
      <c r="AN207" s="6" t="str">
        <f t="shared" si="52"/>
        <v/>
      </c>
      <c r="AO207" s="7" t="str">
        <f t="shared" si="53"/>
        <v/>
      </c>
      <c r="AP207" s="6" t="str">
        <f t="shared" si="54"/>
        <v/>
      </c>
      <c r="AQ207" s="7" t="str">
        <f t="shared" ca="1" si="55"/>
        <v/>
      </c>
      <c r="AS207" s="22" t="str">
        <f t="shared" si="56"/>
        <v/>
      </c>
      <c r="AT207" s="32" t="str">
        <f t="shared" si="57"/>
        <v/>
      </c>
      <c r="AU207" s="43" t="str">
        <f t="shared" si="58"/>
        <v/>
      </c>
      <c r="AW207" s="22" t="str">
        <f t="shared" si="59"/>
        <v/>
      </c>
    </row>
    <row r="208" spans="1:49" x14ac:dyDescent="0.25">
      <c r="A208" s="28"/>
      <c r="B208" s="79"/>
      <c r="C208" s="80"/>
      <c r="D208" s="81"/>
      <c r="E208" s="82"/>
      <c r="F208" s="82"/>
      <c r="G208" s="83"/>
      <c r="H208" s="79"/>
      <c r="I208" s="81"/>
      <c r="J208" s="81"/>
      <c r="K208" s="81"/>
      <c r="L208" s="81"/>
      <c r="M208" s="81"/>
      <c r="N208" s="81"/>
      <c r="O208" s="81"/>
      <c r="P208" s="81"/>
      <c r="Q208" s="84"/>
      <c r="R208" s="85"/>
      <c r="S208" s="28"/>
      <c r="X208" s="22" t="str">
        <f t="shared" si="45"/>
        <v/>
      </c>
      <c r="Y208" s="32" t="str">
        <f t="shared" si="46"/>
        <v/>
      </c>
      <c r="AA208" s="22" t="str">
        <f>IF($D208="", "", IFERROR(INDEX('Intro &amp; Setup'!$BQ$33:$BQ$37, MATCH($D208, 'Intro &amp; Setup'!$AP$33:$AP$37, 0)), ""))</f>
        <v/>
      </c>
      <c r="AB208" s="22" t="str">
        <f>IF(AND($D208="", $F208=""), "", IF($R208=$U$3, "", IF($AB$8='Intro &amp; Setup'!$BQ$19, VALUE(_xlfn.CONCAT(TEXT($F208, "0"), ".", $AA208)), IF($AB$8='Intro &amp; Setup'!$BQ$18, VALUE(_xlfn.CONCAT($AA208, ".", TEXT($F208, "0")))))))</f>
        <v/>
      </c>
      <c r="AD208" s="22" t="str">
        <f t="shared" si="48"/>
        <v/>
      </c>
      <c r="AE208" s="7" t="str">
        <f t="shared" si="49"/>
        <v/>
      </c>
      <c r="AF208" s="22" t="str">
        <f t="shared" si="47"/>
        <v/>
      </c>
      <c r="AH208" s="22" t="str">
        <f>IF($AJ208="", "", COUNTIF($AJ$11:$AJ$1010, "&lt;"&amp;$AJ208)+1+COUNTIF($AJ$11:$AJ208, $AJ208)-1)</f>
        <v/>
      </c>
      <c r="AJ208" s="22" t="str">
        <f t="shared" si="50"/>
        <v/>
      </c>
      <c r="AL208" s="43" t="str">
        <f t="shared" si="51"/>
        <v/>
      </c>
      <c r="AN208" s="6" t="str">
        <f t="shared" si="52"/>
        <v/>
      </c>
      <c r="AO208" s="7" t="str">
        <f t="shared" si="53"/>
        <v/>
      </c>
      <c r="AP208" s="6" t="str">
        <f t="shared" si="54"/>
        <v/>
      </c>
      <c r="AQ208" s="7" t="str">
        <f t="shared" ca="1" si="55"/>
        <v/>
      </c>
      <c r="AS208" s="22" t="str">
        <f t="shared" si="56"/>
        <v/>
      </c>
      <c r="AT208" s="32" t="str">
        <f t="shared" si="57"/>
        <v/>
      </c>
      <c r="AU208" s="43" t="str">
        <f t="shared" si="58"/>
        <v/>
      </c>
      <c r="AW208" s="22" t="str">
        <f t="shared" si="59"/>
        <v/>
      </c>
    </row>
    <row r="209" spans="1:49" x14ac:dyDescent="0.25">
      <c r="A209" s="28"/>
      <c r="B209" s="79"/>
      <c r="C209" s="80"/>
      <c r="D209" s="81"/>
      <c r="E209" s="82"/>
      <c r="F209" s="82"/>
      <c r="G209" s="83"/>
      <c r="H209" s="79"/>
      <c r="I209" s="81"/>
      <c r="J209" s="81"/>
      <c r="K209" s="81"/>
      <c r="L209" s="81"/>
      <c r="M209" s="81"/>
      <c r="N209" s="81"/>
      <c r="O209" s="81"/>
      <c r="P209" s="81"/>
      <c r="Q209" s="84"/>
      <c r="R209" s="85"/>
      <c r="S209" s="28"/>
      <c r="X209" s="22" t="str">
        <f t="shared" si="45"/>
        <v/>
      </c>
      <c r="Y209" s="32" t="str">
        <f t="shared" si="46"/>
        <v/>
      </c>
      <c r="AA209" s="22" t="str">
        <f>IF($D209="", "", IFERROR(INDEX('Intro &amp; Setup'!$BQ$33:$BQ$37, MATCH($D209, 'Intro &amp; Setup'!$AP$33:$AP$37, 0)), ""))</f>
        <v/>
      </c>
      <c r="AB209" s="22" t="str">
        <f>IF(AND($D209="", $F209=""), "", IF($R209=$U$3, "", IF($AB$8='Intro &amp; Setup'!$BQ$19, VALUE(_xlfn.CONCAT(TEXT($F209, "0"), ".", $AA209)), IF($AB$8='Intro &amp; Setup'!$BQ$18, VALUE(_xlfn.CONCAT($AA209, ".", TEXT($F209, "0")))))))</f>
        <v/>
      </c>
      <c r="AD209" s="22" t="str">
        <f t="shared" si="48"/>
        <v/>
      </c>
      <c r="AE209" s="7" t="str">
        <f t="shared" si="49"/>
        <v/>
      </c>
      <c r="AF209" s="22" t="str">
        <f t="shared" si="47"/>
        <v/>
      </c>
      <c r="AH209" s="22" t="str">
        <f>IF($AJ209="", "", COUNTIF($AJ$11:$AJ$1010, "&lt;"&amp;$AJ209)+1+COUNTIF($AJ$11:$AJ209, $AJ209)-1)</f>
        <v/>
      </c>
      <c r="AJ209" s="22" t="str">
        <f t="shared" si="50"/>
        <v/>
      </c>
      <c r="AL209" s="43" t="str">
        <f t="shared" si="51"/>
        <v/>
      </c>
      <c r="AN209" s="6" t="str">
        <f t="shared" si="52"/>
        <v/>
      </c>
      <c r="AO209" s="7" t="str">
        <f t="shared" si="53"/>
        <v/>
      </c>
      <c r="AP209" s="6" t="str">
        <f t="shared" si="54"/>
        <v/>
      </c>
      <c r="AQ209" s="7" t="str">
        <f t="shared" ca="1" si="55"/>
        <v/>
      </c>
      <c r="AS209" s="22" t="str">
        <f t="shared" si="56"/>
        <v/>
      </c>
      <c r="AT209" s="32" t="str">
        <f t="shared" si="57"/>
        <v/>
      </c>
      <c r="AU209" s="43" t="str">
        <f t="shared" si="58"/>
        <v/>
      </c>
      <c r="AW209" s="22" t="str">
        <f t="shared" si="59"/>
        <v/>
      </c>
    </row>
    <row r="210" spans="1:49" x14ac:dyDescent="0.25">
      <c r="A210" s="28"/>
      <c r="B210" s="79"/>
      <c r="C210" s="80"/>
      <c r="D210" s="81"/>
      <c r="E210" s="82"/>
      <c r="F210" s="82"/>
      <c r="G210" s="83"/>
      <c r="H210" s="79"/>
      <c r="I210" s="81"/>
      <c r="J210" s="81"/>
      <c r="K210" s="81"/>
      <c r="L210" s="81"/>
      <c r="M210" s="81"/>
      <c r="N210" s="81"/>
      <c r="O210" s="81"/>
      <c r="P210" s="81"/>
      <c r="Q210" s="84"/>
      <c r="R210" s="85"/>
      <c r="S210" s="28"/>
      <c r="X210" s="22" t="str">
        <f t="shared" si="45"/>
        <v/>
      </c>
      <c r="Y210" s="32" t="str">
        <f t="shared" si="46"/>
        <v/>
      </c>
      <c r="AA210" s="22" t="str">
        <f>IF($D210="", "", IFERROR(INDEX('Intro &amp; Setup'!$BQ$33:$BQ$37, MATCH($D210, 'Intro &amp; Setup'!$AP$33:$AP$37, 0)), ""))</f>
        <v/>
      </c>
      <c r="AB210" s="22" t="str">
        <f>IF(AND($D210="", $F210=""), "", IF($R210=$U$3, "", IF($AB$8='Intro &amp; Setup'!$BQ$19, VALUE(_xlfn.CONCAT(TEXT($F210, "0"), ".", $AA210)), IF($AB$8='Intro &amp; Setup'!$BQ$18, VALUE(_xlfn.CONCAT($AA210, ".", TEXT($F210, "0")))))))</f>
        <v/>
      </c>
      <c r="AD210" s="22" t="str">
        <f t="shared" si="48"/>
        <v/>
      </c>
      <c r="AE210" s="7" t="str">
        <f t="shared" si="49"/>
        <v/>
      </c>
      <c r="AF210" s="22" t="str">
        <f t="shared" si="47"/>
        <v/>
      </c>
      <c r="AH210" s="22" t="str">
        <f>IF($AJ210="", "", COUNTIF($AJ$11:$AJ$1010, "&lt;"&amp;$AJ210)+1+COUNTIF($AJ$11:$AJ210, $AJ210)-1)</f>
        <v/>
      </c>
      <c r="AJ210" s="22" t="str">
        <f t="shared" si="50"/>
        <v/>
      </c>
      <c r="AL210" s="43" t="str">
        <f t="shared" si="51"/>
        <v/>
      </c>
      <c r="AN210" s="6" t="str">
        <f t="shared" si="52"/>
        <v/>
      </c>
      <c r="AO210" s="7" t="str">
        <f t="shared" si="53"/>
        <v/>
      </c>
      <c r="AP210" s="6" t="str">
        <f t="shared" si="54"/>
        <v/>
      </c>
      <c r="AQ210" s="7" t="str">
        <f t="shared" ca="1" si="55"/>
        <v/>
      </c>
      <c r="AS210" s="22" t="str">
        <f t="shared" si="56"/>
        <v/>
      </c>
      <c r="AT210" s="32" t="str">
        <f t="shared" si="57"/>
        <v/>
      </c>
      <c r="AU210" s="43" t="str">
        <f t="shared" si="58"/>
        <v/>
      </c>
      <c r="AW210" s="22" t="str">
        <f t="shared" si="59"/>
        <v/>
      </c>
    </row>
    <row r="211" spans="1:49" x14ac:dyDescent="0.25">
      <c r="A211" s="28"/>
      <c r="B211" s="79"/>
      <c r="C211" s="80"/>
      <c r="D211" s="81"/>
      <c r="E211" s="82"/>
      <c r="F211" s="82"/>
      <c r="G211" s="83"/>
      <c r="H211" s="79"/>
      <c r="I211" s="81"/>
      <c r="J211" s="81"/>
      <c r="K211" s="81"/>
      <c r="L211" s="81"/>
      <c r="M211" s="81"/>
      <c r="N211" s="81"/>
      <c r="O211" s="81"/>
      <c r="P211" s="81"/>
      <c r="Q211" s="84"/>
      <c r="R211" s="85"/>
      <c r="S211" s="28"/>
      <c r="X211" s="22" t="str">
        <f t="shared" si="45"/>
        <v/>
      </c>
      <c r="Y211" s="32" t="str">
        <f t="shared" si="46"/>
        <v/>
      </c>
      <c r="AA211" s="22" t="str">
        <f>IF($D211="", "", IFERROR(INDEX('Intro &amp; Setup'!$BQ$33:$BQ$37, MATCH($D211, 'Intro &amp; Setup'!$AP$33:$AP$37, 0)), ""))</f>
        <v/>
      </c>
      <c r="AB211" s="22" t="str">
        <f>IF(AND($D211="", $F211=""), "", IF($R211=$U$3, "", IF($AB$8='Intro &amp; Setup'!$BQ$19, VALUE(_xlfn.CONCAT(TEXT($F211, "0"), ".", $AA211)), IF($AB$8='Intro &amp; Setup'!$BQ$18, VALUE(_xlfn.CONCAT($AA211, ".", TEXT($F211, "0")))))))</f>
        <v/>
      </c>
      <c r="AD211" s="22" t="str">
        <f t="shared" si="48"/>
        <v/>
      </c>
      <c r="AE211" s="7" t="str">
        <f t="shared" si="49"/>
        <v/>
      </c>
      <c r="AF211" s="22" t="str">
        <f t="shared" si="47"/>
        <v/>
      </c>
      <c r="AH211" s="22" t="str">
        <f>IF($AJ211="", "", COUNTIF($AJ$11:$AJ$1010, "&lt;"&amp;$AJ211)+1+COUNTIF($AJ$11:$AJ211, $AJ211)-1)</f>
        <v/>
      </c>
      <c r="AJ211" s="22" t="str">
        <f t="shared" si="50"/>
        <v/>
      </c>
      <c r="AL211" s="43" t="str">
        <f t="shared" si="51"/>
        <v/>
      </c>
      <c r="AN211" s="6" t="str">
        <f t="shared" si="52"/>
        <v/>
      </c>
      <c r="AO211" s="7" t="str">
        <f t="shared" si="53"/>
        <v/>
      </c>
      <c r="AP211" s="6" t="str">
        <f t="shared" si="54"/>
        <v/>
      </c>
      <c r="AQ211" s="7" t="str">
        <f t="shared" ca="1" si="55"/>
        <v/>
      </c>
      <c r="AS211" s="22" t="str">
        <f t="shared" si="56"/>
        <v/>
      </c>
      <c r="AT211" s="32" t="str">
        <f t="shared" si="57"/>
        <v/>
      </c>
      <c r="AU211" s="43" t="str">
        <f t="shared" si="58"/>
        <v/>
      </c>
      <c r="AW211" s="22" t="str">
        <f t="shared" si="59"/>
        <v/>
      </c>
    </row>
    <row r="212" spans="1:49" x14ac:dyDescent="0.25">
      <c r="A212" s="28"/>
      <c r="B212" s="79"/>
      <c r="C212" s="80"/>
      <c r="D212" s="81"/>
      <c r="E212" s="82"/>
      <c r="F212" s="82"/>
      <c r="G212" s="83"/>
      <c r="H212" s="79"/>
      <c r="I212" s="81"/>
      <c r="J212" s="81"/>
      <c r="K212" s="81"/>
      <c r="L212" s="81"/>
      <c r="M212" s="81"/>
      <c r="N212" s="81"/>
      <c r="O212" s="81"/>
      <c r="P212" s="81"/>
      <c r="Q212" s="84"/>
      <c r="R212" s="85"/>
      <c r="S212" s="28"/>
      <c r="X212" s="22" t="str">
        <f t="shared" si="45"/>
        <v/>
      </c>
      <c r="Y212" s="32" t="str">
        <f t="shared" si="46"/>
        <v/>
      </c>
      <c r="AA212" s="22" t="str">
        <f>IF($D212="", "", IFERROR(INDEX('Intro &amp; Setup'!$BQ$33:$BQ$37, MATCH($D212, 'Intro &amp; Setup'!$AP$33:$AP$37, 0)), ""))</f>
        <v/>
      </c>
      <c r="AB212" s="22" t="str">
        <f>IF(AND($D212="", $F212=""), "", IF($R212=$U$3, "", IF($AB$8='Intro &amp; Setup'!$BQ$19, VALUE(_xlfn.CONCAT(TEXT($F212, "0"), ".", $AA212)), IF($AB$8='Intro &amp; Setup'!$BQ$18, VALUE(_xlfn.CONCAT($AA212, ".", TEXT($F212, "0")))))))</f>
        <v/>
      </c>
      <c r="AD212" s="22" t="str">
        <f t="shared" si="48"/>
        <v/>
      </c>
      <c r="AE212" s="7" t="str">
        <f t="shared" si="49"/>
        <v/>
      </c>
      <c r="AF212" s="22" t="str">
        <f t="shared" si="47"/>
        <v/>
      </c>
      <c r="AH212" s="22" t="str">
        <f>IF($AJ212="", "", COUNTIF($AJ$11:$AJ$1010, "&lt;"&amp;$AJ212)+1+COUNTIF($AJ$11:$AJ212, $AJ212)-1)</f>
        <v/>
      </c>
      <c r="AJ212" s="22" t="str">
        <f t="shared" si="50"/>
        <v/>
      </c>
      <c r="AL212" s="43" t="str">
        <f t="shared" si="51"/>
        <v/>
      </c>
      <c r="AN212" s="6" t="str">
        <f t="shared" si="52"/>
        <v/>
      </c>
      <c r="AO212" s="7" t="str">
        <f t="shared" si="53"/>
        <v/>
      </c>
      <c r="AP212" s="6" t="str">
        <f t="shared" si="54"/>
        <v/>
      </c>
      <c r="AQ212" s="7" t="str">
        <f t="shared" ca="1" si="55"/>
        <v/>
      </c>
      <c r="AS212" s="22" t="str">
        <f t="shared" si="56"/>
        <v/>
      </c>
      <c r="AT212" s="32" t="str">
        <f t="shared" si="57"/>
        <v/>
      </c>
      <c r="AU212" s="43" t="str">
        <f t="shared" si="58"/>
        <v/>
      </c>
      <c r="AW212" s="22" t="str">
        <f t="shared" si="59"/>
        <v/>
      </c>
    </row>
    <row r="213" spans="1:49" x14ac:dyDescent="0.25">
      <c r="A213" s="28"/>
      <c r="B213" s="79"/>
      <c r="C213" s="80"/>
      <c r="D213" s="81"/>
      <c r="E213" s="82"/>
      <c r="F213" s="82"/>
      <c r="G213" s="83"/>
      <c r="H213" s="79"/>
      <c r="I213" s="81"/>
      <c r="J213" s="81"/>
      <c r="K213" s="81"/>
      <c r="L213" s="81"/>
      <c r="M213" s="81"/>
      <c r="N213" s="81"/>
      <c r="O213" s="81"/>
      <c r="P213" s="81"/>
      <c r="Q213" s="84"/>
      <c r="R213" s="85"/>
      <c r="S213" s="28"/>
      <c r="X213" s="22" t="str">
        <f t="shared" si="45"/>
        <v/>
      </c>
      <c r="Y213" s="32" t="str">
        <f t="shared" si="46"/>
        <v/>
      </c>
      <c r="AA213" s="22" t="str">
        <f>IF($D213="", "", IFERROR(INDEX('Intro &amp; Setup'!$BQ$33:$BQ$37, MATCH($D213, 'Intro &amp; Setup'!$AP$33:$AP$37, 0)), ""))</f>
        <v/>
      </c>
      <c r="AB213" s="22" t="str">
        <f>IF(AND($D213="", $F213=""), "", IF($R213=$U$3, "", IF($AB$8='Intro &amp; Setup'!$BQ$19, VALUE(_xlfn.CONCAT(TEXT($F213, "0"), ".", $AA213)), IF($AB$8='Intro &amp; Setup'!$BQ$18, VALUE(_xlfn.CONCAT($AA213, ".", TEXT($F213, "0")))))))</f>
        <v/>
      </c>
      <c r="AD213" s="22" t="str">
        <f t="shared" si="48"/>
        <v/>
      </c>
      <c r="AE213" s="7" t="str">
        <f t="shared" si="49"/>
        <v/>
      </c>
      <c r="AF213" s="22" t="str">
        <f t="shared" si="47"/>
        <v/>
      </c>
      <c r="AH213" s="22" t="str">
        <f>IF($AJ213="", "", COUNTIF($AJ$11:$AJ$1010, "&lt;"&amp;$AJ213)+1+COUNTIF($AJ$11:$AJ213, $AJ213)-1)</f>
        <v/>
      </c>
      <c r="AJ213" s="22" t="str">
        <f t="shared" si="50"/>
        <v/>
      </c>
      <c r="AL213" s="43" t="str">
        <f t="shared" si="51"/>
        <v/>
      </c>
      <c r="AN213" s="6" t="str">
        <f t="shared" si="52"/>
        <v/>
      </c>
      <c r="AO213" s="7" t="str">
        <f t="shared" si="53"/>
        <v/>
      </c>
      <c r="AP213" s="6" t="str">
        <f t="shared" si="54"/>
        <v/>
      </c>
      <c r="AQ213" s="7" t="str">
        <f t="shared" ca="1" si="55"/>
        <v/>
      </c>
      <c r="AS213" s="22" t="str">
        <f t="shared" si="56"/>
        <v/>
      </c>
      <c r="AT213" s="32" t="str">
        <f t="shared" si="57"/>
        <v/>
      </c>
      <c r="AU213" s="43" t="str">
        <f t="shared" si="58"/>
        <v/>
      </c>
      <c r="AW213" s="22" t="str">
        <f t="shared" si="59"/>
        <v/>
      </c>
    </row>
    <row r="214" spans="1:49" x14ac:dyDescent="0.25">
      <c r="A214" s="28"/>
      <c r="B214" s="79"/>
      <c r="C214" s="80"/>
      <c r="D214" s="81"/>
      <c r="E214" s="82"/>
      <c r="F214" s="82"/>
      <c r="G214" s="83"/>
      <c r="H214" s="79"/>
      <c r="I214" s="81"/>
      <c r="J214" s="81"/>
      <c r="K214" s="81"/>
      <c r="L214" s="81"/>
      <c r="M214" s="81"/>
      <c r="N214" s="81"/>
      <c r="O214" s="81"/>
      <c r="P214" s="81"/>
      <c r="Q214" s="84"/>
      <c r="R214" s="85"/>
      <c r="S214" s="28"/>
      <c r="X214" s="22" t="str">
        <f t="shared" si="45"/>
        <v/>
      </c>
      <c r="Y214" s="32" t="str">
        <f t="shared" si="46"/>
        <v/>
      </c>
      <c r="AA214" s="22" t="str">
        <f>IF($D214="", "", IFERROR(INDEX('Intro &amp; Setup'!$BQ$33:$BQ$37, MATCH($D214, 'Intro &amp; Setup'!$AP$33:$AP$37, 0)), ""))</f>
        <v/>
      </c>
      <c r="AB214" s="22" t="str">
        <f>IF(AND($D214="", $F214=""), "", IF($R214=$U$3, "", IF($AB$8='Intro &amp; Setup'!$BQ$19, VALUE(_xlfn.CONCAT(TEXT($F214, "0"), ".", $AA214)), IF($AB$8='Intro &amp; Setup'!$BQ$18, VALUE(_xlfn.CONCAT($AA214, ".", TEXT($F214, "0")))))))</f>
        <v/>
      </c>
      <c r="AD214" s="22" t="str">
        <f t="shared" si="48"/>
        <v/>
      </c>
      <c r="AE214" s="7" t="str">
        <f t="shared" si="49"/>
        <v/>
      </c>
      <c r="AF214" s="22" t="str">
        <f t="shared" si="47"/>
        <v/>
      </c>
      <c r="AH214" s="22" t="str">
        <f>IF($AJ214="", "", COUNTIF($AJ$11:$AJ$1010, "&lt;"&amp;$AJ214)+1+COUNTIF($AJ$11:$AJ214, $AJ214)-1)</f>
        <v/>
      </c>
      <c r="AJ214" s="22" t="str">
        <f t="shared" si="50"/>
        <v/>
      </c>
      <c r="AL214" s="43" t="str">
        <f t="shared" si="51"/>
        <v/>
      </c>
      <c r="AN214" s="6" t="str">
        <f t="shared" si="52"/>
        <v/>
      </c>
      <c r="AO214" s="7" t="str">
        <f t="shared" si="53"/>
        <v/>
      </c>
      <c r="AP214" s="6" t="str">
        <f t="shared" si="54"/>
        <v/>
      </c>
      <c r="AQ214" s="7" t="str">
        <f t="shared" ca="1" si="55"/>
        <v/>
      </c>
      <c r="AS214" s="22" t="str">
        <f t="shared" si="56"/>
        <v/>
      </c>
      <c r="AT214" s="32" t="str">
        <f t="shared" si="57"/>
        <v/>
      </c>
      <c r="AU214" s="43" t="str">
        <f t="shared" si="58"/>
        <v/>
      </c>
      <c r="AW214" s="22" t="str">
        <f t="shared" si="59"/>
        <v/>
      </c>
    </row>
    <row r="215" spans="1:49" x14ac:dyDescent="0.25">
      <c r="A215" s="28"/>
      <c r="B215" s="79"/>
      <c r="C215" s="80"/>
      <c r="D215" s="81"/>
      <c r="E215" s="82"/>
      <c r="F215" s="82"/>
      <c r="G215" s="83"/>
      <c r="H215" s="79"/>
      <c r="I215" s="81"/>
      <c r="J215" s="81"/>
      <c r="K215" s="81"/>
      <c r="L215" s="81"/>
      <c r="M215" s="81"/>
      <c r="N215" s="81"/>
      <c r="O215" s="81"/>
      <c r="P215" s="81"/>
      <c r="Q215" s="84"/>
      <c r="R215" s="85"/>
      <c r="S215" s="28"/>
      <c r="X215" s="22" t="str">
        <f t="shared" si="45"/>
        <v/>
      </c>
      <c r="Y215" s="32" t="str">
        <f t="shared" si="46"/>
        <v/>
      </c>
      <c r="AA215" s="22" t="str">
        <f>IF($D215="", "", IFERROR(INDEX('Intro &amp; Setup'!$BQ$33:$BQ$37, MATCH($D215, 'Intro &amp; Setup'!$AP$33:$AP$37, 0)), ""))</f>
        <v/>
      </c>
      <c r="AB215" s="22" t="str">
        <f>IF(AND($D215="", $F215=""), "", IF($R215=$U$3, "", IF($AB$8='Intro &amp; Setup'!$BQ$19, VALUE(_xlfn.CONCAT(TEXT($F215, "0"), ".", $AA215)), IF($AB$8='Intro &amp; Setup'!$BQ$18, VALUE(_xlfn.CONCAT($AA215, ".", TEXT($F215, "0")))))))</f>
        <v/>
      </c>
      <c r="AD215" s="22" t="str">
        <f t="shared" si="48"/>
        <v/>
      </c>
      <c r="AE215" s="7" t="str">
        <f t="shared" si="49"/>
        <v/>
      </c>
      <c r="AF215" s="22" t="str">
        <f t="shared" si="47"/>
        <v/>
      </c>
      <c r="AH215" s="22" t="str">
        <f>IF($AJ215="", "", COUNTIF($AJ$11:$AJ$1010, "&lt;"&amp;$AJ215)+1+COUNTIF($AJ$11:$AJ215, $AJ215)-1)</f>
        <v/>
      </c>
      <c r="AJ215" s="22" t="str">
        <f t="shared" si="50"/>
        <v/>
      </c>
      <c r="AL215" s="43" t="str">
        <f t="shared" si="51"/>
        <v/>
      </c>
      <c r="AN215" s="6" t="str">
        <f t="shared" si="52"/>
        <v/>
      </c>
      <c r="AO215" s="7" t="str">
        <f t="shared" si="53"/>
        <v/>
      </c>
      <c r="AP215" s="6" t="str">
        <f t="shared" si="54"/>
        <v/>
      </c>
      <c r="AQ215" s="7" t="str">
        <f t="shared" ca="1" si="55"/>
        <v/>
      </c>
      <c r="AS215" s="22" t="str">
        <f t="shared" si="56"/>
        <v/>
      </c>
      <c r="AT215" s="32" t="str">
        <f t="shared" si="57"/>
        <v/>
      </c>
      <c r="AU215" s="43" t="str">
        <f t="shared" si="58"/>
        <v/>
      </c>
      <c r="AW215" s="22" t="str">
        <f t="shared" si="59"/>
        <v/>
      </c>
    </row>
    <row r="216" spans="1:49" x14ac:dyDescent="0.25">
      <c r="A216" s="28"/>
      <c r="B216" s="79"/>
      <c r="C216" s="80"/>
      <c r="D216" s="81"/>
      <c r="E216" s="82"/>
      <c r="F216" s="82"/>
      <c r="G216" s="83"/>
      <c r="H216" s="79"/>
      <c r="I216" s="81"/>
      <c r="J216" s="81"/>
      <c r="K216" s="81"/>
      <c r="L216" s="81"/>
      <c r="M216" s="81"/>
      <c r="N216" s="81"/>
      <c r="O216" s="81"/>
      <c r="P216" s="81"/>
      <c r="Q216" s="84"/>
      <c r="R216" s="85"/>
      <c r="S216" s="28"/>
      <c r="X216" s="22" t="str">
        <f t="shared" si="45"/>
        <v/>
      </c>
      <c r="Y216" s="32" t="str">
        <f t="shared" si="46"/>
        <v/>
      </c>
      <c r="AA216" s="22" t="str">
        <f>IF($D216="", "", IFERROR(INDEX('Intro &amp; Setup'!$BQ$33:$BQ$37, MATCH($D216, 'Intro &amp; Setup'!$AP$33:$AP$37, 0)), ""))</f>
        <v/>
      </c>
      <c r="AB216" s="22" t="str">
        <f>IF(AND($D216="", $F216=""), "", IF($R216=$U$3, "", IF($AB$8='Intro &amp; Setup'!$BQ$19, VALUE(_xlfn.CONCAT(TEXT($F216, "0"), ".", $AA216)), IF($AB$8='Intro &amp; Setup'!$BQ$18, VALUE(_xlfn.CONCAT($AA216, ".", TEXT($F216, "0")))))))</f>
        <v/>
      </c>
      <c r="AD216" s="22" t="str">
        <f t="shared" si="48"/>
        <v/>
      </c>
      <c r="AE216" s="7" t="str">
        <f t="shared" si="49"/>
        <v/>
      </c>
      <c r="AF216" s="22" t="str">
        <f t="shared" si="47"/>
        <v/>
      </c>
      <c r="AH216" s="22" t="str">
        <f>IF($AJ216="", "", COUNTIF($AJ$11:$AJ$1010, "&lt;"&amp;$AJ216)+1+COUNTIF($AJ$11:$AJ216, $AJ216)-1)</f>
        <v/>
      </c>
      <c r="AJ216" s="22" t="str">
        <f t="shared" si="50"/>
        <v/>
      </c>
      <c r="AL216" s="43" t="str">
        <f t="shared" si="51"/>
        <v/>
      </c>
      <c r="AN216" s="6" t="str">
        <f t="shared" si="52"/>
        <v/>
      </c>
      <c r="AO216" s="7" t="str">
        <f t="shared" si="53"/>
        <v/>
      </c>
      <c r="AP216" s="6" t="str">
        <f t="shared" si="54"/>
        <v/>
      </c>
      <c r="AQ216" s="7" t="str">
        <f t="shared" ca="1" si="55"/>
        <v/>
      </c>
      <c r="AS216" s="22" t="str">
        <f t="shared" si="56"/>
        <v/>
      </c>
      <c r="AT216" s="32" t="str">
        <f t="shared" si="57"/>
        <v/>
      </c>
      <c r="AU216" s="43" t="str">
        <f t="shared" si="58"/>
        <v/>
      </c>
      <c r="AW216" s="22" t="str">
        <f t="shared" si="59"/>
        <v/>
      </c>
    </row>
    <row r="217" spans="1:49" x14ac:dyDescent="0.25">
      <c r="A217" s="28"/>
      <c r="B217" s="79"/>
      <c r="C217" s="80"/>
      <c r="D217" s="81"/>
      <c r="E217" s="82"/>
      <c r="F217" s="82"/>
      <c r="G217" s="83"/>
      <c r="H217" s="79"/>
      <c r="I217" s="81"/>
      <c r="J217" s="81"/>
      <c r="K217" s="81"/>
      <c r="L217" s="81"/>
      <c r="M217" s="81"/>
      <c r="N217" s="81"/>
      <c r="O217" s="81"/>
      <c r="P217" s="81"/>
      <c r="Q217" s="84"/>
      <c r="R217" s="85"/>
      <c r="S217" s="28"/>
      <c r="X217" s="22" t="str">
        <f t="shared" si="45"/>
        <v/>
      </c>
      <c r="Y217" s="32" t="str">
        <f t="shared" si="46"/>
        <v/>
      </c>
      <c r="AA217" s="22" t="str">
        <f>IF($D217="", "", IFERROR(INDEX('Intro &amp; Setup'!$BQ$33:$BQ$37, MATCH($D217, 'Intro &amp; Setup'!$AP$33:$AP$37, 0)), ""))</f>
        <v/>
      </c>
      <c r="AB217" s="22" t="str">
        <f>IF(AND($D217="", $F217=""), "", IF($R217=$U$3, "", IF($AB$8='Intro &amp; Setup'!$BQ$19, VALUE(_xlfn.CONCAT(TEXT($F217, "0"), ".", $AA217)), IF($AB$8='Intro &amp; Setup'!$BQ$18, VALUE(_xlfn.CONCAT($AA217, ".", TEXT($F217, "0")))))))</f>
        <v/>
      </c>
      <c r="AD217" s="22" t="str">
        <f t="shared" si="48"/>
        <v/>
      </c>
      <c r="AE217" s="7" t="str">
        <f t="shared" si="49"/>
        <v/>
      </c>
      <c r="AF217" s="22" t="str">
        <f t="shared" si="47"/>
        <v/>
      </c>
      <c r="AH217" s="22" t="str">
        <f>IF($AJ217="", "", COUNTIF($AJ$11:$AJ$1010, "&lt;"&amp;$AJ217)+1+COUNTIF($AJ$11:$AJ217, $AJ217)-1)</f>
        <v/>
      </c>
      <c r="AJ217" s="22" t="str">
        <f t="shared" si="50"/>
        <v/>
      </c>
      <c r="AL217" s="43" t="str">
        <f t="shared" si="51"/>
        <v/>
      </c>
      <c r="AN217" s="6" t="str">
        <f t="shared" si="52"/>
        <v/>
      </c>
      <c r="AO217" s="7" t="str">
        <f t="shared" si="53"/>
        <v/>
      </c>
      <c r="AP217" s="6" t="str">
        <f t="shared" si="54"/>
        <v/>
      </c>
      <c r="AQ217" s="7" t="str">
        <f t="shared" ca="1" si="55"/>
        <v/>
      </c>
      <c r="AS217" s="22" t="str">
        <f t="shared" si="56"/>
        <v/>
      </c>
      <c r="AT217" s="32" t="str">
        <f t="shared" si="57"/>
        <v/>
      </c>
      <c r="AU217" s="43" t="str">
        <f t="shared" si="58"/>
        <v/>
      </c>
      <c r="AW217" s="22" t="str">
        <f t="shared" si="59"/>
        <v/>
      </c>
    </row>
    <row r="218" spans="1:49" x14ac:dyDescent="0.25">
      <c r="A218" s="28"/>
      <c r="B218" s="79"/>
      <c r="C218" s="80"/>
      <c r="D218" s="81"/>
      <c r="E218" s="82"/>
      <c r="F218" s="82"/>
      <c r="G218" s="83"/>
      <c r="H218" s="79"/>
      <c r="I218" s="81"/>
      <c r="J218" s="81"/>
      <c r="K218" s="81"/>
      <c r="L218" s="81"/>
      <c r="M218" s="81"/>
      <c r="N218" s="81"/>
      <c r="O218" s="81"/>
      <c r="P218" s="81"/>
      <c r="Q218" s="84"/>
      <c r="R218" s="85"/>
      <c r="S218" s="28"/>
      <c r="X218" s="22" t="str">
        <f t="shared" si="45"/>
        <v/>
      </c>
      <c r="Y218" s="32" t="str">
        <f t="shared" si="46"/>
        <v/>
      </c>
      <c r="AA218" s="22" t="str">
        <f>IF($D218="", "", IFERROR(INDEX('Intro &amp; Setup'!$BQ$33:$BQ$37, MATCH($D218, 'Intro &amp; Setup'!$AP$33:$AP$37, 0)), ""))</f>
        <v/>
      </c>
      <c r="AB218" s="22" t="str">
        <f>IF(AND($D218="", $F218=""), "", IF($R218=$U$3, "", IF($AB$8='Intro &amp; Setup'!$BQ$19, VALUE(_xlfn.CONCAT(TEXT($F218, "0"), ".", $AA218)), IF($AB$8='Intro &amp; Setup'!$BQ$18, VALUE(_xlfn.CONCAT($AA218, ".", TEXT($F218, "0")))))))</f>
        <v/>
      </c>
      <c r="AD218" s="22" t="str">
        <f t="shared" si="48"/>
        <v/>
      </c>
      <c r="AE218" s="7" t="str">
        <f t="shared" si="49"/>
        <v/>
      </c>
      <c r="AF218" s="22" t="str">
        <f t="shared" si="47"/>
        <v/>
      </c>
      <c r="AH218" s="22" t="str">
        <f>IF($AJ218="", "", COUNTIF($AJ$11:$AJ$1010, "&lt;"&amp;$AJ218)+1+COUNTIF($AJ$11:$AJ218, $AJ218)-1)</f>
        <v/>
      </c>
      <c r="AJ218" s="22" t="str">
        <f t="shared" si="50"/>
        <v/>
      </c>
      <c r="AL218" s="43" t="str">
        <f t="shared" si="51"/>
        <v/>
      </c>
      <c r="AN218" s="6" t="str">
        <f t="shared" si="52"/>
        <v/>
      </c>
      <c r="AO218" s="7" t="str">
        <f t="shared" si="53"/>
        <v/>
      </c>
      <c r="AP218" s="6" t="str">
        <f t="shared" si="54"/>
        <v/>
      </c>
      <c r="AQ218" s="7" t="str">
        <f t="shared" ca="1" si="55"/>
        <v/>
      </c>
      <c r="AS218" s="22" t="str">
        <f t="shared" si="56"/>
        <v/>
      </c>
      <c r="AT218" s="32" t="str">
        <f t="shared" si="57"/>
        <v/>
      </c>
      <c r="AU218" s="43" t="str">
        <f t="shared" si="58"/>
        <v/>
      </c>
      <c r="AW218" s="22" t="str">
        <f t="shared" si="59"/>
        <v/>
      </c>
    </row>
    <row r="219" spans="1:49" x14ac:dyDescent="0.25">
      <c r="A219" s="28"/>
      <c r="B219" s="79"/>
      <c r="C219" s="80"/>
      <c r="D219" s="81"/>
      <c r="E219" s="82"/>
      <c r="F219" s="82"/>
      <c r="G219" s="83"/>
      <c r="H219" s="79"/>
      <c r="I219" s="81"/>
      <c r="J219" s="81"/>
      <c r="K219" s="81"/>
      <c r="L219" s="81"/>
      <c r="M219" s="81"/>
      <c r="N219" s="81"/>
      <c r="O219" s="81"/>
      <c r="P219" s="81"/>
      <c r="Q219" s="84"/>
      <c r="R219" s="85"/>
      <c r="S219" s="28"/>
      <c r="X219" s="22" t="str">
        <f t="shared" si="45"/>
        <v/>
      </c>
      <c r="Y219" s="32" t="str">
        <f t="shared" si="46"/>
        <v/>
      </c>
      <c r="AA219" s="22" t="str">
        <f>IF($D219="", "", IFERROR(INDEX('Intro &amp; Setup'!$BQ$33:$BQ$37, MATCH($D219, 'Intro &amp; Setup'!$AP$33:$AP$37, 0)), ""))</f>
        <v/>
      </c>
      <c r="AB219" s="22" t="str">
        <f>IF(AND($D219="", $F219=""), "", IF($R219=$U$3, "", IF($AB$8='Intro &amp; Setup'!$BQ$19, VALUE(_xlfn.CONCAT(TEXT($F219, "0"), ".", $AA219)), IF($AB$8='Intro &amp; Setup'!$BQ$18, VALUE(_xlfn.CONCAT($AA219, ".", TEXT($F219, "0")))))))</f>
        <v/>
      </c>
      <c r="AD219" s="22" t="str">
        <f t="shared" si="48"/>
        <v/>
      </c>
      <c r="AE219" s="7" t="str">
        <f t="shared" si="49"/>
        <v/>
      </c>
      <c r="AF219" s="22" t="str">
        <f t="shared" si="47"/>
        <v/>
      </c>
      <c r="AH219" s="22" t="str">
        <f>IF($AJ219="", "", COUNTIF($AJ$11:$AJ$1010, "&lt;"&amp;$AJ219)+1+COUNTIF($AJ$11:$AJ219, $AJ219)-1)</f>
        <v/>
      </c>
      <c r="AJ219" s="22" t="str">
        <f t="shared" si="50"/>
        <v/>
      </c>
      <c r="AL219" s="43" t="str">
        <f t="shared" si="51"/>
        <v/>
      </c>
      <c r="AN219" s="6" t="str">
        <f t="shared" si="52"/>
        <v/>
      </c>
      <c r="AO219" s="7" t="str">
        <f t="shared" si="53"/>
        <v/>
      </c>
      <c r="AP219" s="6" t="str">
        <f t="shared" si="54"/>
        <v/>
      </c>
      <c r="AQ219" s="7" t="str">
        <f t="shared" ca="1" si="55"/>
        <v/>
      </c>
      <c r="AS219" s="22" t="str">
        <f t="shared" si="56"/>
        <v/>
      </c>
      <c r="AT219" s="32" t="str">
        <f t="shared" si="57"/>
        <v/>
      </c>
      <c r="AU219" s="43" t="str">
        <f t="shared" si="58"/>
        <v/>
      </c>
      <c r="AW219" s="22" t="str">
        <f t="shared" si="59"/>
        <v/>
      </c>
    </row>
    <row r="220" spans="1:49" x14ac:dyDescent="0.25">
      <c r="A220" s="28"/>
      <c r="B220" s="79"/>
      <c r="C220" s="80"/>
      <c r="D220" s="81"/>
      <c r="E220" s="82"/>
      <c r="F220" s="82"/>
      <c r="G220" s="83"/>
      <c r="H220" s="79"/>
      <c r="I220" s="81"/>
      <c r="J220" s="81"/>
      <c r="K220" s="81"/>
      <c r="L220" s="81"/>
      <c r="M220" s="81"/>
      <c r="N220" s="81"/>
      <c r="O220" s="81"/>
      <c r="P220" s="81"/>
      <c r="Q220" s="84"/>
      <c r="R220" s="85"/>
      <c r="S220" s="28"/>
      <c r="X220" s="22" t="str">
        <f t="shared" si="45"/>
        <v/>
      </c>
      <c r="Y220" s="32" t="str">
        <f t="shared" si="46"/>
        <v/>
      </c>
      <c r="AA220" s="22" t="str">
        <f>IF($D220="", "", IFERROR(INDEX('Intro &amp; Setup'!$BQ$33:$BQ$37, MATCH($D220, 'Intro &amp; Setup'!$AP$33:$AP$37, 0)), ""))</f>
        <v/>
      </c>
      <c r="AB220" s="22" t="str">
        <f>IF(AND($D220="", $F220=""), "", IF($R220=$U$3, "", IF($AB$8='Intro &amp; Setup'!$BQ$19, VALUE(_xlfn.CONCAT(TEXT($F220, "0"), ".", $AA220)), IF($AB$8='Intro &amp; Setup'!$BQ$18, VALUE(_xlfn.CONCAT($AA220, ".", TEXT($F220, "0")))))))</f>
        <v/>
      </c>
      <c r="AD220" s="22" t="str">
        <f t="shared" si="48"/>
        <v/>
      </c>
      <c r="AE220" s="7" t="str">
        <f t="shared" si="49"/>
        <v/>
      </c>
      <c r="AF220" s="22" t="str">
        <f t="shared" si="47"/>
        <v/>
      </c>
      <c r="AH220" s="22" t="str">
        <f>IF($AJ220="", "", COUNTIF($AJ$11:$AJ$1010, "&lt;"&amp;$AJ220)+1+COUNTIF($AJ$11:$AJ220, $AJ220)-1)</f>
        <v/>
      </c>
      <c r="AJ220" s="22" t="str">
        <f t="shared" si="50"/>
        <v/>
      </c>
      <c r="AL220" s="43" t="str">
        <f t="shared" si="51"/>
        <v/>
      </c>
      <c r="AN220" s="6" t="str">
        <f t="shared" si="52"/>
        <v/>
      </c>
      <c r="AO220" s="7" t="str">
        <f t="shared" si="53"/>
        <v/>
      </c>
      <c r="AP220" s="6" t="str">
        <f t="shared" si="54"/>
        <v/>
      </c>
      <c r="AQ220" s="7" t="str">
        <f t="shared" ca="1" si="55"/>
        <v/>
      </c>
      <c r="AS220" s="22" t="str">
        <f t="shared" si="56"/>
        <v/>
      </c>
      <c r="AT220" s="32" t="str">
        <f t="shared" si="57"/>
        <v/>
      </c>
      <c r="AU220" s="43" t="str">
        <f t="shared" si="58"/>
        <v/>
      </c>
      <c r="AW220" s="22" t="str">
        <f t="shared" si="59"/>
        <v/>
      </c>
    </row>
    <row r="221" spans="1:49" x14ac:dyDescent="0.25">
      <c r="A221" s="28"/>
      <c r="B221" s="79"/>
      <c r="C221" s="80"/>
      <c r="D221" s="81"/>
      <c r="E221" s="82"/>
      <c r="F221" s="82"/>
      <c r="G221" s="83"/>
      <c r="H221" s="79"/>
      <c r="I221" s="81"/>
      <c r="J221" s="81"/>
      <c r="K221" s="81"/>
      <c r="L221" s="81"/>
      <c r="M221" s="81"/>
      <c r="N221" s="81"/>
      <c r="O221" s="81"/>
      <c r="P221" s="81"/>
      <c r="Q221" s="84"/>
      <c r="R221" s="85"/>
      <c r="S221" s="28"/>
      <c r="X221" s="22" t="str">
        <f t="shared" si="45"/>
        <v/>
      </c>
      <c r="Y221" s="32" t="str">
        <f t="shared" si="46"/>
        <v/>
      </c>
      <c r="AA221" s="22" t="str">
        <f>IF($D221="", "", IFERROR(INDEX('Intro &amp; Setup'!$BQ$33:$BQ$37, MATCH($D221, 'Intro &amp; Setup'!$AP$33:$AP$37, 0)), ""))</f>
        <v/>
      </c>
      <c r="AB221" s="22" t="str">
        <f>IF(AND($D221="", $F221=""), "", IF($R221=$U$3, "", IF($AB$8='Intro &amp; Setup'!$BQ$19, VALUE(_xlfn.CONCAT(TEXT($F221, "0"), ".", $AA221)), IF($AB$8='Intro &amp; Setup'!$BQ$18, VALUE(_xlfn.CONCAT($AA221, ".", TEXT($F221, "0")))))))</f>
        <v/>
      </c>
      <c r="AD221" s="22" t="str">
        <f t="shared" si="48"/>
        <v/>
      </c>
      <c r="AE221" s="7" t="str">
        <f t="shared" si="49"/>
        <v/>
      </c>
      <c r="AF221" s="22" t="str">
        <f t="shared" si="47"/>
        <v/>
      </c>
      <c r="AH221" s="22" t="str">
        <f>IF($AJ221="", "", COUNTIF($AJ$11:$AJ$1010, "&lt;"&amp;$AJ221)+1+COUNTIF($AJ$11:$AJ221, $AJ221)-1)</f>
        <v/>
      </c>
      <c r="AJ221" s="22" t="str">
        <f t="shared" si="50"/>
        <v/>
      </c>
      <c r="AL221" s="43" t="str">
        <f t="shared" si="51"/>
        <v/>
      </c>
      <c r="AN221" s="6" t="str">
        <f t="shared" si="52"/>
        <v/>
      </c>
      <c r="AO221" s="7" t="str">
        <f t="shared" si="53"/>
        <v/>
      </c>
      <c r="AP221" s="6" t="str">
        <f t="shared" si="54"/>
        <v/>
      </c>
      <c r="AQ221" s="7" t="str">
        <f t="shared" ca="1" si="55"/>
        <v/>
      </c>
      <c r="AS221" s="22" t="str">
        <f t="shared" si="56"/>
        <v/>
      </c>
      <c r="AT221" s="32" t="str">
        <f t="shared" si="57"/>
        <v/>
      </c>
      <c r="AU221" s="43" t="str">
        <f t="shared" si="58"/>
        <v/>
      </c>
      <c r="AW221" s="22" t="str">
        <f t="shared" si="59"/>
        <v/>
      </c>
    </row>
    <row r="222" spans="1:49" x14ac:dyDescent="0.25">
      <c r="A222" s="28"/>
      <c r="B222" s="79"/>
      <c r="C222" s="80"/>
      <c r="D222" s="81"/>
      <c r="E222" s="82"/>
      <c r="F222" s="82"/>
      <c r="G222" s="83"/>
      <c r="H222" s="79"/>
      <c r="I222" s="81"/>
      <c r="J222" s="81"/>
      <c r="K222" s="81"/>
      <c r="L222" s="81"/>
      <c r="M222" s="81"/>
      <c r="N222" s="81"/>
      <c r="O222" s="81"/>
      <c r="P222" s="81"/>
      <c r="Q222" s="84"/>
      <c r="R222" s="85"/>
      <c r="S222" s="28"/>
      <c r="X222" s="22" t="str">
        <f t="shared" si="45"/>
        <v/>
      </c>
      <c r="Y222" s="32" t="str">
        <f t="shared" si="46"/>
        <v/>
      </c>
      <c r="AA222" s="22" t="str">
        <f>IF($D222="", "", IFERROR(INDEX('Intro &amp; Setup'!$BQ$33:$BQ$37, MATCH($D222, 'Intro &amp; Setup'!$AP$33:$AP$37, 0)), ""))</f>
        <v/>
      </c>
      <c r="AB222" s="22" t="str">
        <f>IF(AND($D222="", $F222=""), "", IF($R222=$U$3, "", IF($AB$8='Intro &amp; Setup'!$BQ$19, VALUE(_xlfn.CONCAT(TEXT($F222, "0"), ".", $AA222)), IF($AB$8='Intro &amp; Setup'!$BQ$18, VALUE(_xlfn.CONCAT($AA222, ".", TEXT($F222, "0")))))))</f>
        <v/>
      </c>
      <c r="AD222" s="22" t="str">
        <f t="shared" si="48"/>
        <v/>
      </c>
      <c r="AE222" s="7" t="str">
        <f t="shared" si="49"/>
        <v/>
      </c>
      <c r="AF222" s="22" t="str">
        <f t="shared" si="47"/>
        <v/>
      </c>
      <c r="AH222" s="22" t="str">
        <f>IF($AJ222="", "", COUNTIF($AJ$11:$AJ$1010, "&lt;"&amp;$AJ222)+1+COUNTIF($AJ$11:$AJ222, $AJ222)-1)</f>
        <v/>
      </c>
      <c r="AJ222" s="22" t="str">
        <f t="shared" si="50"/>
        <v/>
      </c>
      <c r="AL222" s="43" t="str">
        <f t="shared" si="51"/>
        <v/>
      </c>
      <c r="AN222" s="6" t="str">
        <f t="shared" si="52"/>
        <v/>
      </c>
      <c r="AO222" s="7" t="str">
        <f t="shared" si="53"/>
        <v/>
      </c>
      <c r="AP222" s="6" t="str">
        <f t="shared" si="54"/>
        <v/>
      </c>
      <c r="AQ222" s="7" t="str">
        <f t="shared" ca="1" si="55"/>
        <v/>
      </c>
      <c r="AS222" s="22" t="str">
        <f t="shared" si="56"/>
        <v/>
      </c>
      <c r="AT222" s="32" t="str">
        <f t="shared" si="57"/>
        <v/>
      </c>
      <c r="AU222" s="43" t="str">
        <f t="shared" si="58"/>
        <v/>
      </c>
      <c r="AW222" s="22" t="str">
        <f t="shared" si="59"/>
        <v/>
      </c>
    </row>
    <row r="223" spans="1:49" x14ac:dyDescent="0.25">
      <c r="A223" s="28"/>
      <c r="B223" s="79"/>
      <c r="C223" s="80"/>
      <c r="D223" s="81"/>
      <c r="E223" s="82"/>
      <c r="F223" s="82"/>
      <c r="G223" s="83"/>
      <c r="H223" s="79"/>
      <c r="I223" s="81"/>
      <c r="J223" s="81"/>
      <c r="K223" s="81"/>
      <c r="L223" s="81"/>
      <c r="M223" s="81"/>
      <c r="N223" s="81"/>
      <c r="O223" s="81"/>
      <c r="P223" s="81"/>
      <c r="Q223" s="84"/>
      <c r="R223" s="85"/>
      <c r="S223" s="28"/>
      <c r="X223" s="22" t="str">
        <f t="shared" si="45"/>
        <v/>
      </c>
      <c r="Y223" s="32" t="str">
        <f t="shared" si="46"/>
        <v/>
      </c>
      <c r="AA223" s="22" t="str">
        <f>IF($D223="", "", IFERROR(INDEX('Intro &amp; Setup'!$BQ$33:$BQ$37, MATCH($D223, 'Intro &amp; Setup'!$AP$33:$AP$37, 0)), ""))</f>
        <v/>
      </c>
      <c r="AB223" s="22" t="str">
        <f>IF(AND($D223="", $F223=""), "", IF($R223=$U$3, "", IF($AB$8='Intro &amp; Setup'!$BQ$19, VALUE(_xlfn.CONCAT(TEXT($F223, "0"), ".", $AA223)), IF($AB$8='Intro &amp; Setup'!$BQ$18, VALUE(_xlfn.CONCAT($AA223, ".", TEXT($F223, "0")))))))</f>
        <v/>
      </c>
      <c r="AD223" s="22" t="str">
        <f t="shared" si="48"/>
        <v/>
      </c>
      <c r="AE223" s="7" t="str">
        <f t="shared" si="49"/>
        <v/>
      </c>
      <c r="AF223" s="22" t="str">
        <f t="shared" si="47"/>
        <v/>
      </c>
      <c r="AH223" s="22" t="str">
        <f>IF($AJ223="", "", COUNTIF($AJ$11:$AJ$1010, "&lt;"&amp;$AJ223)+1+COUNTIF($AJ$11:$AJ223, $AJ223)-1)</f>
        <v/>
      </c>
      <c r="AJ223" s="22" t="str">
        <f t="shared" si="50"/>
        <v/>
      </c>
      <c r="AL223" s="43" t="str">
        <f t="shared" si="51"/>
        <v/>
      </c>
      <c r="AN223" s="6" t="str">
        <f t="shared" si="52"/>
        <v/>
      </c>
      <c r="AO223" s="7" t="str">
        <f t="shared" si="53"/>
        <v/>
      </c>
      <c r="AP223" s="6" t="str">
        <f t="shared" si="54"/>
        <v/>
      </c>
      <c r="AQ223" s="7" t="str">
        <f t="shared" ca="1" si="55"/>
        <v/>
      </c>
      <c r="AS223" s="22" t="str">
        <f t="shared" si="56"/>
        <v/>
      </c>
      <c r="AT223" s="32" t="str">
        <f t="shared" si="57"/>
        <v/>
      </c>
      <c r="AU223" s="43" t="str">
        <f t="shared" si="58"/>
        <v/>
      </c>
      <c r="AW223" s="22" t="str">
        <f t="shared" si="59"/>
        <v/>
      </c>
    </row>
    <row r="224" spans="1:49" x14ac:dyDescent="0.25">
      <c r="A224" s="28"/>
      <c r="B224" s="79"/>
      <c r="C224" s="80"/>
      <c r="D224" s="81"/>
      <c r="E224" s="82"/>
      <c r="F224" s="82"/>
      <c r="G224" s="83"/>
      <c r="H224" s="79"/>
      <c r="I224" s="81"/>
      <c r="J224" s="81"/>
      <c r="K224" s="81"/>
      <c r="L224" s="81"/>
      <c r="M224" s="81"/>
      <c r="N224" s="81"/>
      <c r="O224" s="81"/>
      <c r="P224" s="81"/>
      <c r="Q224" s="84"/>
      <c r="R224" s="85"/>
      <c r="S224" s="28"/>
      <c r="X224" s="22" t="str">
        <f t="shared" si="45"/>
        <v/>
      </c>
      <c r="Y224" s="32" t="str">
        <f t="shared" si="46"/>
        <v/>
      </c>
      <c r="AA224" s="22" t="str">
        <f>IF($D224="", "", IFERROR(INDEX('Intro &amp; Setup'!$BQ$33:$BQ$37, MATCH($D224, 'Intro &amp; Setup'!$AP$33:$AP$37, 0)), ""))</f>
        <v/>
      </c>
      <c r="AB224" s="22" t="str">
        <f>IF(AND($D224="", $F224=""), "", IF($R224=$U$3, "", IF($AB$8='Intro &amp; Setup'!$BQ$19, VALUE(_xlfn.CONCAT(TEXT($F224, "0"), ".", $AA224)), IF($AB$8='Intro &amp; Setup'!$BQ$18, VALUE(_xlfn.CONCAT($AA224, ".", TEXT($F224, "0")))))))</f>
        <v/>
      </c>
      <c r="AD224" s="22" t="str">
        <f t="shared" si="48"/>
        <v/>
      </c>
      <c r="AE224" s="7" t="str">
        <f t="shared" si="49"/>
        <v/>
      </c>
      <c r="AF224" s="22" t="str">
        <f t="shared" si="47"/>
        <v/>
      </c>
      <c r="AH224" s="22" t="str">
        <f>IF($AJ224="", "", COUNTIF($AJ$11:$AJ$1010, "&lt;"&amp;$AJ224)+1+COUNTIF($AJ$11:$AJ224, $AJ224)-1)</f>
        <v/>
      </c>
      <c r="AJ224" s="22" t="str">
        <f t="shared" si="50"/>
        <v/>
      </c>
      <c r="AL224" s="43" t="str">
        <f t="shared" si="51"/>
        <v/>
      </c>
      <c r="AN224" s="6" t="str">
        <f t="shared" si="52"/>
        <v/>
      </c>
      <c r="AO224" s="7" t="str">
        <f t="shared" si="53"/>
        <v/>
      </c>
      <c r="AP224" s="6" t="str">
        <f t="shared" si="54"/>
        <v/>
      </c>
      <c r="AQ224" s="7" t="str">
        <f t="shared" ca="1" si="55"/>
        <v/>
      </c>
      <c r="AS224" s="22" t="str">
        <f t="shared" si="56"/>
        <v/>
      </c>
      <c r="AT224" s="32" t="str">
        <f t="shared" si="57"/>
        <v/>
      </c>
      <c r="AU224" s="43" t="str">
        <f t="shared" si="58"/>
        <v/>
      </c>
      <c r="AW224" s="22" t="str">
        <f t="shared" si="59"/>
        <v/>
      </c>
    </row>
    <row r="225" spans="1:49" x14ac:dyDescent="0.25">
      <c r="A225" s="28"/>
      <c r="B225" s="79"/>
      <c r="C225" s="80"/>
      <c r="D225" s="81"/>
      <c r="E225" s="82"/>
      <c r="F225" s="82"/>
      <c r="G225" s="83"/>
      <c r="H225" s="79"/>
      <c r="I225" s="81"/>
      <c r="J225" s="81"/>
      <c r="K225" s="81"/>
      <c r="L225" s="81"/>
      <c r="M225" s="81"/>
      <c r="N225" s="81"/>
      <c r="O225" s="81"/>
      <c r="P225" s="81"/>
      <c r="Q225" s="84"/>
      <c r="R225" s="85"/>
      <c r="S225" s="28"/>
      <c r="X225" s="22" t="str">
        <f t="shared" si="45"/>
        <v/>
      </c>
      <c r="Y225" s="32" t="str">
        <f t="shared" si="46"/>
        <v/>
      </c>
      <c r="AA225" s="22" t="str">
        <f>IF($D225="", "", IFERROR(INDEX('Intro &amp; Setup'!$BQ$33:$BQ$37, MATCH($D225, 'Intro &amp; Setup'!$AP$33:$AP$37, 0)), ""))</f>
        <v/>
      </c>
      <c r="AB225" s="22" t="str">
        <f>IF(AND($D225="", $F225=""), "", IF($R225=$U$3, "", IF($AB$8='Intro &amp; Setup'!$BQ$19, VALUE(_xlfn.CONCAT(TEXT($F225, "0"), ".", $AA225)), IF($AB$8='Intro &amp; Setup'!$BQ$18, VALUE(_xlfn.CONCAT($AA225, ".", TEXT($F225, "0")))))))</f>
        <v/>
      </c>
      <c r="AD225" s="22" t="str">
        <f t="shared" si="48"/>
        <v/>
      </c>
      <c r="AE225" s="7" t="str">
        <f t="shared" si="49"/>
        <v/>
      </c>
      <c r="AF225" s="22" t="str">
        <f t="shared" si="47"/>
        <v/>
      </c>
      <c r="AH225" s="22" t="str">
        <f>IF($AJ225="", "", COUNTIF($AJ$11:$AJ$1010, "&lt;"&amp;$AJ225)+1+COUNTIF($AJ$11:$AJ225, $AJ225)-1)</f>
        <v/>
      </c>
      <c r="AJ225" s="22" t="str">
        <f t="shared" si="50"/>
        <v/>
      </c>
      <c r="AL225" s="43" t="str">
        <f t="shared" si="51"/>
        <v/>
      </c>
      <c r="AN225" s="6" t="str">
        <f t="shared" si="52"/>
        <v/>
      </c>
      <c r="AO225" s="7" t="str">
        <f t="shared" si="53"/>
        <v/>
      </c>
      <c r="AP225" s="6" t="str">
        <f t="shared" si="54"/>
        <v/>
      </c>
      <c r="AQ225" s="7" t="str">
        <f t="shared" ca="1" si="55"/>
        <v/>
      </c>
      <c r="AS225" s="22" t="str">
        <f t="shared" si="56"/>
        <v/>
      </c>
      <c r="AT225" s="32" t="str">
        <f t="shared" si="57"/>
        <v/>
      </c>
      <c r="AU225" s="43" t="str">
        <f t="shared" si="58"/>
        <v/>
      </c>
      <c r="AW225" s="22" t="str">
        <f t="shared" si="59"/>
        <v/>
      </c>
    </row>
    <row r="226" spans="1:49" x14ac:dyDescent="0.25">
      <c r="A226" s="28"/>
      <c r="B226" s="79"/>
      <c r="C226" s="80"/>
      <c r="D226" s="81"/>
      <c r="E226" s="82"/>
      <c r="F226" s="82"/>
      <c r="G226" s="83"/>
      <c r="H226" s="79"/>
      <c r="I226" s="81"/>
      <c r="J226" s="81"/>
      <c r="K226" s="81"/>
      <c r="L226" s="81"/>
      <c r="M226" s="81"/>
      <c r="N226" s="81"/>
      <c r="O226" s="81"/>
      <c r="P226" s="81"/>
      <c r="Q226" s="84"/>
      <c r="R226" s="85"/>
      <c r="S226" s="28"/>
      <c r="X226" s="22" t="str">
        <f t="shared" si="45"/>
        <v/>
      </c>
      <c r="Y226" s="32" t="str">
        <f t="shared" si="46"/>
        <v/>
      </c>
      <c r="AA226" s="22" t="str">
        <f>IF($D226="", "", IFERROR(INDEX('Intro &amp; Setup'!$BQ$33:$BQ$37, MATCH($D226, 'Intro &amp; Setup'!$AP$33:$AP$37, 0)), ""))</f>
        <v/>
      </c>
      <c r="AB226" s="22" t="str">
        <f>IF(AND($D226="", $F226=""), "", IF($R226=$U$3, "", IF($AB$8='Intro &amp; Setup'!$BQ$19, VALUE(_xlfn.CONCAT(TEXT($F226, "0"), ".", $AA226)), IF($AB$8='Intro &amp; Setup'!$BQ$18, VALUE(_xlfn.CONCAT($AA226, ".", TEXT($F226, "0")))))))</f>
        <v/>
      </c>
      <c r="AD226" s="22" t="str">
        <f t="shared" si="48"/>
        <v/>
      </c>
      <c r="AE226" s="7" t="str">
        <f t="shared" si="49"/>
        <v/>
      </c>
      <c r="AF226" s="22" t="str">
        <f t="shared" si="47"/>
        <v/>
      </c>
      <c r="AH226" s="22" t="str">
        <f>IF($AJ226="", "", COUNTIF($AJ$11:$AJ$1010, "&lt;"&amp;$AJ226)+1+COUNTIF($AJ$11:$AJ226, $AJ226)-1)</f>
        <v/>
      </c>
      <c r="AJ226" s="22" t="str">
        <f t="shared" si="50"/>
        <v/>
      </c>
      <c r="AL226" s="43" t="str">
        <f t="shared" si="51"/>
        <v/>
      </c>
      <c r="AN226" s="6" t="str">
        <f t="shared" si="52"/>
        <v/>
      </c>
      <c r="AO226" s="7" t="str">
        <f t="shared" si="53"/>
        <v/>
      </c>
      <c r="AP226" s="6" t="str">
        <f t="shared" si="54"/>
        <v/>
      </c>
      <c r="AQ226" s="7" t="str">
        <f t="shared" ca="1" si="55"/>
        <v/>
      </c>
      <c r="AS226" s="22" t="str">
        <f t="shared" si="56"/>
        <v/>
      </c>
      <c r="AT226" s="32" t="str">
        <f t="shared" si="57"/>
        <v/>
      </c>
      <c r="AU226" s="43" t="str">
        <f t="shared" si="58"/>
        <v/>
      </c>
      <c r="AW226" s="22" t="str">
        <f t="shared" si="59"/>
        <v/>
      </c>
    </row>
    <row r="227" spans="1:49" x14ac:dyDescent="0.25">
      <c r="A227" s="28"/>
      <c r="B227" s="79"/>
      <c r="C227" s="80"/>
      <c r="D227" s="81"/>
      <c r="E227" s="82"/>
      <c r="F227" s="82"/>
      <c r="G227" s="83"/>
      <c r="H227" s="79"/>
      <c r="I227" s="81"/>
      <c r="J227" s="81"/>
      <c r="K227" s="81"/>
      <c r="L227" s="81"/>
      <c r="M227" s="81"/>
      <c r="N227" s="81"/>
      <c r="O227" s="81"/>
      <c r="P227" s="81"/>
      <c r="Q227" s="84"/>
      <c r="R227" s="85"/>
      <c r="S227" s="28"/>
      <c r="X227" s="22" t="str">
        <f t="shared" si="45"/>
        <v/>
      </c>
      <c r="Y227" s="32" t="str">
        <f t="shared" si="46"/>
        <v/>
      </c>
      <c r="AA227" s="22" t="str">
        <f>IF($D227="", "", IFERROR(INDEX('Intro &amp; Setup'!$BQ$33:$BQ$37, MATCH($D227, 'Intro &amp; Setup'!$AP$33:$AP$37, 0)), ""))</f>
        <v/>
      </c>
      <c r="AB227" s="22" t="str">
        <f>IF(AND($D227="", $F227=""), "", IF($R227=$U$3, "", IF($AB$8='Intro &amp; Setup'!$BQ$19, VALUE(_xlfn.CONCAT(TEXT($F227, "0"), ".", $AA227)), IF($AB$8='Intro &amp; Setup'!$BQ$18, VALUE(_xlfn.CONCAT($AA227, ".", TEXT($F227, "0")))))))</f>
        <v/>
      </c>
      <c r="AD227" s="22" t="str">
        <f t="shared" si="48"/>
        <v/>
      </c>
      <c r="AE227" s="7" t="str">
        <f t="shared" si="49"/>
        <v/>
      </c>
      <c r="AF227" s="22" t="str">
        <f t="shared" si="47"/>
        <v/>
      </c>
      <c r="AH227" s="22" t="str">
        <f>IF($AJ227="", "", COUNTIF($AJ$11:$AJ$1010, "&lt;"&amp;$AJ227)+1+COUNTIF($AJ$11:$AJ227, $AJ227)-1)</f>
        <v/>
      </c>
      <c r="AJ227" s="22" t="str">
        <f t="shared" si="50"/>
        <v/>
      </c>
      <c r="AL227" s="43" t="str">
        <f t="shared" si="51"/>
        <v/>
      </c>
      <c r="AN227" s="6" t="str">
        <f t="shared" si="52"/>
        <v/>
      </c>
      <c r="AO227" s="7" t="str">
        <f t="shared" si="53"/>
        <v/>
      </c>
      <c r="AP227" s="6" t="str">
        <f t="shared" si="54"/>
        <v/>
      </c>
      <c r="AQ227" s="7" t="str">
        <f t="shared" ca="1" si="55"/>
        <v/>
      </c>
      <c r="AS227" s="22" t="str">
        <f t="shared" si="56"/>
        <v/>
      </c>
      <c r="AT227" s="32" t="str">
        <f t="shared" si="57"/>
        <v/>
      </c>
      <c r="AU227" s="43" t="str">
        <f t="shared" si="58"/>
        <v/>
      </c>
      <c r="AW227" s="22" t="str">
        <f t="shared" si="59"/>
        <v/>
      </c>
    </row>
    <row r="228" spans="1:49" x14ac:dyDescent="0.25">
      <c r="A228" s="28"/>
      <c r="B228" s="79"/>
      <c r="C228" s="80"/>
      <c r="D228" s="81"/>
      <c r="E228" s="82"/>
      <c r="F228" s="82"/>
      <c r="G228" s="83"/>
      <c r="H228" s="79"/>
      <c r="I228" s="81"/>
      <c r="J228" s="81"/>
      <c r="K228" s="81"/>
      <c r="L228" s="81"/>
      <c r="M228" s="81"/>
      <c r="N228" s="81"/>
      <c r="O228" s="81"/>
      <c r="P228" s="81"/>
      <c r="Q228" s="84"/>
      <c r="R228" s="85"/>
      <c r="S228" s="28"/>
      <c r="X228" s="22" t="str">
        <f t="shared" si="45"/>
        <v/>
      </c>
      <c r="Y228" s="32" t="str">
        <f t="shared" si="46"/>
        <v/>
      </c>
      <c r="AA228" s="22" t="str">
        <f>IF($D228="", "", IFERROR(INDEX('Intro &amp; Setup'!$BQ$33:$BQ$37, MATCH($D228, 'Intro &amp; Setup'!$AP$33:$AP$37, 0)), ""))</f>
        <v/>
      </c>
      <c r="AB228" s="22" t="str">
        <f>IF(AND($D228="", $F228=""), "", IF($R228=$U$3, "", IF($AB$8='Intro &amp; Setup'!$BQ$19, VALUE(_xlfn.CONCAT(TEXT($F228, "0"), ".", $AA228)), IF($AB$8='Intro &amp; Setup'!$BQ$18, VALUE(_xlfn.CONCAT($AA228, ".", TEXT($F228, "0")))))))</f>
        <v/>
      </c>
      <c r="AD228" s="22" t="str">
        <f t="shared" si="48"/>
        <v/>
      </c>
      <c r="AE228" s="7" t="str">
        <f t="shared" si="49"/>
        <v/>
      </c>
      <c r="AF228" s="22" t="str">
        <f t="shared" si="47"/>
        <v/>
      </c>
      <c r="AH228" s="22" t="str">
        <f>IF($AJ228="", "", COUNTIF($AJ$11:$AJ$1010, "&lt;"&amp;$AJ228)+1+COUNTIF($AJ$11:$AJ228, $AJ228)-1)</f>
        <v/>
      </c>
      <c r="AJ228" s="22" t="str">
        <f t="shared" si="50"/>
        <v/>
      </c>
      <c r="AL228" s="43" t="str">
        <f t="shared" si="51"/>
        <v/>
      </c>
      <c r="AN228" s="6" t="str">
        <f t="shared" si="52"/>
        <v/>
      </c>
      <c r="AO228" s="7" t="str">
        <f t="shared" si="53"/>
        <v/>
      </c>
      <c r="AP228" s="6" t="str">
        <f t="shared" si="54"/>
        <v/>
      </c>
      <c r="AQ228" s="7" t="str">
        <f t="shared" ca="1" si="55"/>
        <v/>
      </c>
      <c r="AS228" s="22" t="str">
        <f t="shared" si="56"/>
        <v/>
      </c>
      <c r="AT228" s="32" t="str">
        <f t="shared" si="57"/>
        <v/>
      </c>
      <c r="AU228" s="43" t="str">
        <f t="shared" si="58"/>
        <v/>
      </c>
      <c r="AW228" s="22" t="str">
        <f t="shared" si="59"/>
        <v/>
      </c>
    </row>
    <row r="229" spans="1:49" x14ac:dyDescent="0.25">
      <c r="A229" s="28"/>
      <c r="B229" s="79"/>
      <c r="C229" s="80"/>
      <c r="D229" s="81"/>
      <c r="E229" s="82"/>
      <c r="F229" s="82"/>
      <c r="G229" s="83"/>
      <c r="H229" s="79"/>
      <c r="I229" s="81"/>
      <c r="J229" s="81"/>
      <c r="K229" s="81"/>
      <c r="L229" s="81"/>
      <c r="M229" s="81"/>
      <c r="N229" s="81"/>
      <c r="O229" s="81"/>
      <c r="P229" s="81"/>
      <c r="Q229" s="84"/>
      <c r="R229" s="85"/>
      <c r="S229" s="28"/>
      <c r="X229" s="22" t="str">
        <f t="shared" si="45"/>
        <v/>
      </c>
      <c r="Y229" s="32" t="str">
        <f t="shared" si="46"/>
        <v/>
      </c>
      <c r="AA229" s="22" t="str">
        <f>IF($D229="", "", IFERROR(INDEX('Intro &amp; Setup'!$BQ$33:$BQ$37, MATCH($D229, 'Intro &amp; Setup'!$AP$33:$AP$37, 0)), ""))</f>
        <v/>
      </c>
      <c r="AB229" s="22" t="str">
        <f>IF(AND($D229="", $F229=""), "", IF($R229=$U$3, "", IF($AB$8='Intro &amp; Setup'!$BQ$19, VALUE(_xlfn.CONCAT(TEXT($F229, "0"), ".", $AA229)), IF($AB$8='Intro &amp; Setup'!$BQ$18, VALUE(_xlfn.CONCAT($AA229, ".", TEXT($F229, "0")))))))</f>
        <v/>
      </c>
      <c r="AD229" s="22" t="str">
        <f t="shared" si="48"/>
        <v/>
      </c>
      <c r="AE229" s="7" t="str">
        <f t="shared" si="49"/>
        <v/>
      </c>
      <c r="AF229" s="22" t="str">
        <f t="shared" si="47"/>
        <v/>
      </c>
      <c r="AH229" s="22" t="str">
        <f>IF($AJ229="", "", COUNTIF($AJ$11:$AJ$1010, "&lt;"&amp;$AJ229)+1+COUNTIF($AJ$11:$AJ229, $AJ229)-1)</f>
        <v/>
      </c>
      <c r="AJ229" s="22" t="str">
        <f t="shared" si="50"/>
        <v/>
      </c>
      <c r="AL229" s="43" t="str">
        <f t="shared" si="51"/>
        <v/>
      </c>
      <c r="AN229" s="6" t="str">
        <f t="shared" si="52"/>
        <v/>
      </c>
      <c r="AO229" s="7" t="str">
        <f t="shared" si="53"/>
        <v/>
      </c>
      <c r="AP229" s="6" t="str">
        <f t="shared" si="54"/>
        <v/>
      </c>
      <c r="AQ229" s="7" t="str">
        <f t="shared" ca="1" si="55"/>
        <v/>
      </c>
      <c r="AS229" s="22" t="str">
        <f t="shared" si="56"/>
        <v/>
      </c>
      <c r="AT229" s="32" t="str">
        <f t="shared" si="57"/>
        <v/>
      </c>
      <c r="AU229" s="43" t="str">
        <f t="shared" si="58"/>
        <v/>
      </c>
      <c r="AW229" s="22" t="str">
        <f t="shared" si="59"/>
        <v/>
      </c>
    </row>
    <row r="230" spans="1:49" x14ac:dyDescent="0.25">
      <c r="A230" s="28"/>
      <c r="B230" s="79"/>
      <c r="C230" s="80"/>
      <c r="D230" s="81"/>
      <c r="E230" s="82"/>
      <c r="F230" s="82"/>
      <c r="G230" s="83"/>
      <c r="H230" s="79"/>
      <c r="I230" s="81"/>
      <c r="J230" s="81"/>
      <c r="K230" s="81"/>
      <c r="L230" s="81"/>
      <c r="M230" s="81"/>
      <c r="N230" s="81"/>
      <c r="O230" s="81"/>
      <c r="P230" s="81"/>
      <c r="Q230" s="84"/>
      <c r="R230" s="85"/>
      <c r="S230" s="28"/>
      <c r="X230" s="22" t="str">
        <f t="shared" si="45"/>
        <v/>
      </c>
      <c r="Y230" s="32" t="str">
        <f t="shared" si="46"/>
        <v/>
      </c>
      <c r="AA230" s="22" t="str">
        <f>IF($D230="", "", IFERROR(INDEX('Intro &amp; Setup'!$BQ$33:$BQ$37, MATCH($D230, 'Intro &amp; Setup'!$AP$33:$AP$37, 0)), ""))</f>
        <v/>
      </c>
      <c r="AB230" s="22" t="str">
        <f>IF(AND($D230="", $F230=""), "", IF($R230=$U$3, "", IF($AB$8='Intro &amp; Setup'!$BQ$19, VALUE(_xlfn.CONCAT(TEXT($F230, "0"), ".", $AA230)), IF($AB$8='Intro &amp; Setup'!$BQ$18, VALUE(_xlfn.CONCAT($AA230, ".", TEXT($F230, "0")))))))</f>
        <v/>
      </c>
      <c r="AD230" s="22" t="str">
        <f t="shared" si="48"/>
        <v/>
      </c>
      <c r="AE230" s="7" t="str">
        <f t="shared" si="49"/>
        <v/>
      </c>
      <c r="AF230" s="22" t="str">
        <f t="shared" si="47"/>
        <v/>
      </c>
      <c r="AH230" s="22" t="str">
        <f>IF($AJ230="", "", COUNTIF($AJ$11:$AJ$1010, "&lt;"&amp;$AJ230)+1+COUNTIF($AJ$11:$AJ230, $AJ230)-1)</f>
        <v/>
      </c>
      <c r="AJ230" s="22" t="str">
        <f t="shared" si="50"/>
        <v/>
      </c>
      <c r="AL230" s="43" t="str">
        <f t="shared" si="51"/>
        <v/>
      </c>
      <c r="AN230" s="6" t="str">
        <f t="shared" si="52"/>
        <v/>
      </c>
      <c r="AO230" s="7" t="str">
        <f t="shared" si="53"/>
        <v/>
      </c>
      <c r="AP230" s="6" t="str">
        <f t="shared" si="54"/>
        <v/>
      </c>
      <c r="AQ230" s="7" t="str">
        <f t="shared" ca="1" si="55"/>
        <v/>
      </c>
      <c r="AS230" s="22" t="str">
        <f t="shared" si="56"/>
        <v/>
      </c>
      <c r="AT230" s="32" t="str">
        <f t="shared" si="57"/>
        <v/>
      </c>
      <c r="AU230" s="43" t="str">
        <f t="shared" si="58"/>
        <v/>
      </c>
      <c r="AW230" s="22" t="str">
        <f t="shared" si="59"/>
        <v/>
      </c>
    </row>
    <row r="231" spans="1:49" x14ac:dyDescent="0.25">
      <c r="A231" s="28"/>
      <c r="B231" s="79"/>
      <c r="C231" s="80"/>
      <c r="D231" s="81"/>
      <c r="E231" s="82"/>
      <c r="F231" s="82"/>
      <c r="G231" s="83"/>
      <c r="H231" s="79"/>
      <c r="I231" s="81"/>
      <c r="J231" s="81"/>
      <c r="K231" s="81"/>
      <c r="L231" s="81"/>
      <c r="M231" s="81"/>
      <c r="N231" s="81"/>
      <c r="O231" s="81"/>
      <c r="P231" s="81"/>
      <c r="Q231" s="84"/>
      <c r="R231" s="85"/>
      <c r="S231" s="28"/>
      <c r="X231" s="22" t="str">
        <f t="shared" si="45"/>
        <v/>
      </c>
      <c r="Y231" s="32" t="str">
        <f t="shared" si="46"/>
        <v/>
      </c>
      <c r="AA231" s="22" t="str">
        <f>IF($D231="", "", IFERROR(INDEX('Intro &amp; Setup'!$BQ$33:$BQ$37, MATCH($D231, 'Intro &amp; Setup'!$AP$33:$AP$37, 0)), ""))</f>
        <v/>
      </c>
      <c r="AB231" s="22" t="str">
        <f>IF(AND($D231="", $F231=""), "", IF($R231=$U$3, "", IF($AB$8='Intro &amp; Setup'!$BQ$19, VALUE(_xlfn.CONCAT(TEXT($F231, "0"), ".", $AA231)), IF($AB$8='Intro &amp; Setup'!$BQ$18, VALUE(_xlfn.CONCAT($AA231, ".", TEXT($F231, "0")))))))</f>
        <v/>
      </c>
      <c r="AD231" s="22" t="str">
        <f t="shared" si="48"/>
        <v/>
      </c>
      <c r="AE231" s="7" t="str">
        <f t="shared" si="49"/>
        <v/>
      </c>
      <c r="AF231" s="22" t="str">
        <f t="shared" si="47"/>
        <v/>
      </c>
      <c r="AH231" s="22" t="str">
        <f>IF($AJ231="", "", COUNTIF($AJ$11:$AJ$1010, "&lt;"&amp;$AJ231)+1+COUNTIF($AJ$11:$AJ231, $AJ231)-1)</f>
        <v/>
      </c>
      <c r="AJ231" s="22" t="str">
        <f t="shared" si="50"/>
        <v/>
      </c>
      <c r="AL231" s="43" t="str">
        <f t="shared" si="51"/>
        <v/>
      </c>
      <c r="AN231" s="6" t="str">
        <f t="shared" si="52"/>
        <v/>
      </c>
      <c r="AO231" s="7" t="str">
        <f t="shared" si="53"/>
        <v/>
      </c>
      <c r="AP231" s="6" t="str">
        <f t="shared" si="54"/>
        <v/>
      </c>
      <c r="AQ231" s="7" t="str">
        <f t="shared" ca="1" si="55"/>
        <v/>
      </c>
      <c r="AS231" s="22" t="str">
        <f t="shared" si="56"/>
        <v/>
      </c>
      <c r="AT231" s="32" t="str">
        <f t="shared" si="57"/>
        <v/>
      </c>
      <c r="AU231" s="43" t="str">
        <f t="shared" si="58"/>
        <v/>
      </c>
      <c r="AW231" s="22" t="str">
        <f t="shared" si="59"/>
        <v/>
      </c>
    </row>
    <row r="232" spans="1:49" x14ac:dyDescent="0.25">
      <c r="A232" s="28"/>
      <c r="B232" s="79"/>
      <c r="C232" s="80"/>
      <c r="D232" s="81"/>
      <c r="E232" s="82"/>
      <c r="F232" s="82"/>
      <c r="G232" s="83"/>
      <c r="H232" s="79"/>
      <c r="I232" s="81"/>
      <c r="J232" s="81"/>
      <c r="K232" s="81"/>
      <c r="L232" s="81"/>
      <c r="M232" s="81"/>
      <c r="N232" s="81"/>
      <c r="O232" s="81"/>
      <c r="P232" s="81"/>
      <c r="Q232" s="84"/>
      <c r="R232" s="85"/>
      <c r="S232" s="28"/>
      <c r="X232" s="22" t="str">
        <f t="shared" si="45"/>
        <v/>
      </c>
      <c r="Y232" s="32" t="str">
        <f t="shared" si="46"/>
        <v/>
      </c>
      <c r="AA232" s="22" t="str">
        <f>IF($D232="", "", IFERROR(INDEX('Intro &amp; Setup'!$BQ$33:$BQ$37, MATCH($D232, 'Intro &amp; Setup'!$AP$33:$AP$37, 0)), ""))</f>
        <v/>
      </c>
      <c r="AB232" s="22" t="str">
        <f>IF(AND($D232="", $F232=""), "", IF($R232=$U$3, "", IF($AB$8='Intro &amp; Setup'!$BQ$19, VALUE(_xlfn.CONCAT(TEXT($F232, "0"), ".", $AA232)), IF($AB$8='Intro &amp; Setup'!$BQ$18, VALUE(_xlfn.CONCAT($AA232, ".", TEXT($F232, "0")))))))</f>
        <v/>
      </c>
      <c r="AD232" s="22" t="str">
        <f t="shared" si="48"/>
        <v/>
      </c>
      <c r="AE232" s="7" t="str">
        <f t="shared" si="49"/>
        <v/>
      </c>
      <c r="AF232" s="22" t="str">
        <f t="shared" si="47"/>
        <v/>
      </c>
      <c r="AH232" s="22" t="str">
        <f>IF($AJ232="", "", COUNTIF($AJ$11:$AJ$1010, "&lt;"&amp;$AJ232)+1+COUNTIF($AJ$11:$AJ232, $AJ232)-1)</f>
        <v/>
      </c>
      <c r="AJ232" s="22" t="str">
        <f t="shared" si="50"/>
        <v/>
      </c>
      <c r="AL232" s="43" t="str">
        <f t="shared" si="51"/>
        <v/>
      </c>
      <c r="AN232" s="6" t="str">
        <f t="shared" si="52"/>
        <v/>
      </c>
      <c r="AO232" s="7" t="str">
        <f t="shared" si="53"/>
        <v/>
      </c>
      <c r="AP232" s="6" t="str">
        <f t="shared" si="54"/>
        <v/>
      </c>
      <c r="AQ232" s="7" t="str">
        <f t="shared" ca="1" si="55"/>
        <v/>
      </c>
      <c r="AS232" s="22" t="str">
        <f t="shared" si="56"/>
        <v/>
      </c>
      <c r="AT232" s="32" t="str">
        <f t="shared" si="57"/>
        <v/>
      </c>
      <c r="AU232" s="43" t="str">
        <f t="shared" si="58"/>
        <v/>
      </c>
      <c r="AW232" s="22" t="str">
        <f t="shared" si="59"/>
        <v/>
      </c>
    </row>
    <row r="233" spans="1:49" x14ac:dyDescent="0.25">
      <c r="A233" s="28"/>
      <c r="B233" s="79"/>
      <c r="C233" s="80"/>
      <c r="D233" s="81"/>
      <c r="E233" s="82"/>
      <c r="F233" s="82"/>
      <c r="G233" s="83"/>
      <c r="H233" s="79"/>
      <c r="I233" s="81"/>
      <c r="J233" s="81"/>
      <c r="K233" s="81"/>
      <c r="L233" s="81"/>
      <c r="M233" s="81"/>
      <c r="N233" s="81"/>
      <c r="O233" s="81"/>
      <c r="P233" s="81"/>
      <c r="Q233" s="84"/>
      <c r="R233" s="85"/>
      <c r="S233" s="28"/>
      <c r="X233" s="22" t="str">
        <f t="shared" si="45"/>
        <v/>
      </c>
      <c r="Y233" s="32" t="str">
        <f t="shared" si="46"/>
        <v/>
      </c>
      <c r="AA233" s="22" t="str">
        <f>IF($D233="", "", IFERROR(INDEX('Intro &amp; Setup'!$BQ$33:$BQ$37, MATCH($D233, 'Intro &amp; Setup'!$AP$33:$AP$37, 0)), ""))</f>
        <v/>
      </c>
      <c r="AB233" s="22" t="str">
        <f>IF(AND($D233="", $F233=""), "", IF($R233=$U$3, "", IF($AB$8='Intro &amp; Setup'!$BQ$19, VALUE(_xlfn.CONCAT(TEXT($F233, "0"), ".", $AA233)), IF($AB$8='Intro &amp; Setup'!$BQ$18, VALUE(_xlfn.CONCAT($AA233, ".", TEXT($F233, "0")))))))</f>
        <v/>
      </c>
      <c r="AD233" s="22" t="str">
        <f t="shared" si="48"/>
        <v/>
      </c>
      <c r="AE233" s="7" t="str">
        <f t="shared" si="49"/>
        <v/>
      </c>
      <c r="AF233" s="22" t="str">
        <f t="shared" si="47"/>
        <v/>
      </c>
      <c r="AH233" s="22" t="str">
        <f>IF($AJ233="", "", COUNTIF($AJ$11:$AJ$1010, "&lt;"&amp;$AJ233)+1+COUNTIF($AJ$11:$AJ233, $AJ233)-1)</f>
        <v/>
      </c>
      <c r="AJ233" s="22" t="str">
        <f t="shared" si="50"/>
        <v/>
      </c>
      <c r="AL233" s="43" t="str">
        <f t="shared" si="51"/>
        <v/>
      </c>
      <c r="AN233" s="6" t="str">
        <f t="shared" si="52"/>
        <v/>
      </c>
      <c r="AO233" s="7" t="str">
        <f t="shared" si="53"/>
        <v/>
      </c>
      <c r="AP233" s="6" t="str">
        <f t="shared" si="54"/>
        <v/>
      </c>
      <c r="AQ233" s="7" t="str">
        <f t="shared" ca="1" si="55"/>
        <v/>
      </c>
      <c r="AS233" s="22" t="str">
        <f t="shared" si="56"/>
        <v/>
      </c>
      <c r="AT233" s="32" t="str">
        <f t="shared" si="57"/>
        <v/>
      </c>
      <c r="AU233" s="43" t="str">
        <f t="shared" si="58"/>
        <v/>
      </c>
      <c r="AW233" s="22" t="str">
        <f t="shared" si="59"/>
        <v/>
      </c>
    </row>
    <row r="234" spans="1:49" x14ac:dyDescent="0.25">
      <c r="A234" s="28"/>
      <c r="B234" s="79"/>
      <c r="C234" s="80"/>
      <c r="D234" s="81"/>
      <c r="E234" s="82"/>
      <c r="F234" s="82"/>
      <c r="G234" s="83"/>
      <c r="H234" s="79"/>
      <c r="I234" s="81"/>
      <c r="J234" s="81"/>
      <c r="K234" s="81"/>
      <c r="L234" s="81"/>
      <c r="M234" s="81"/>
      <c r="N234" s="81"/>
      <c r="O234" s="81"/>
      <c r="P234" s="81"/>
      <c r="Q234" s="84"/>
      <c r="R234" s="85"/>
      <c r="S234" s="28"/>
      <c r="X234" s="22" t="str">
        <f t="shared" si="45"/>
        <v/>
      </c>
      <c r="Y234" s="32" t="str">
        <f t="shared" si="46"/>
        <v/>
      </c>
      <c r="AA234" s="22" t="str">
        <f>IF($D234="", "", IFERROR(INDEX('Intro &amp; Setup'!$BQ$33:$BQ$37, MATCH($D234, 'Intro &amp; Setup'!$AP$33:$AP$37, 0)), ""))</f>
        <v/>
      </c>
      <c r="AB234" s="22" t="str">
        <f>IF(AND($D234="", $F234=""), "", IF($R234=$U$3, "", IF($AB$8='Intro &amp; Setup'!$BQ$19, VALUE(_xlfn.CONCAT(TEXT($F234, "0"), ".", $AA234)), IF($AB$8='Intro &amp; Setup'!$BQ$18, VALUE(_xlfn.CONCAT($AA234, ".", TEXT($F234, "0")))))))</f>
        <v/>
      </c>
      <c r="AD234" s="22" t="str">
        <f t="shared" si="48"/>
        <v/>
      </c>
      <c r="AE234" s="7" t="str">
        <f t="shared" si="49"/>
        <v/>
      </c>
      <c r="AF234" s="22" t="str">
        <f t="shared" si="47"/>
        <v/>
      </c>
      <c r="AH234" s="22" t="str">
        <f>IF($AJ234="", "", COUNTIF($AJ$11:$AJ$1010, "&lt;"&amp;$AJ234)+1+COUNTIF($AJ$11:$AJ234, $AJ234)-1)</f>
        <v/>
      </c>
      <c r="AJ234" s="22" t="str">
        <f t="shared" si="50"/>
        <v/>
      </c>
      <c r="AL234" s="43" t="str">
        <f t="shared" si="51"/>
        <v/>
      </c>
      <c r="AN234" s="6" t="str">
        <f t="shared" si="52"/>
        <v/>
      </c>
      <c r="AO234" s="7" t="str">
        <f t="shared" si="53"/>
        <v/>
      </c>
      <c r="AP234" s="6" t="str">
        <f t="shared" si="54"/>
        <v/>
      </c>
      <c r="AQ234" s="7" t="str">
        <f t="shared" ca="1" si="55"/>
        <v/>
      </c>
      <c r="AS234" s="22" t="str">
        <f t="shared" si="56"/>
        <v/>
      </c>
      <c r="AT234" s="32" t="str">
        <f t="shared" si="57"/>
        <v/>
      </c>
      <c r="AU234" s="43" t="str">
        <f t="shared" si="58"/>
        <v/>
      </c>
      <c r="AW234" s="22" t="str">
        <f t="shared" si="59"/>
        <v/>
      </c>
    </row>
    <row r="235" spans="1:49" x14ac:dyDescent="0.25">
      <c r="A235" s="28"/>
      <c r="B235" s="79"/>
      <c r="C235" s="80"/>
      <c r="D235" s="81"/>
      <c r="E235" s="82"/>
      <c r="F235" s="82"/>
      <c r="G235" s="83"/>
      <c r="H235" s="79"/>
      <c r="I235" s="81"/>
      <c r="J235" s="81"/>
      <c r="K235" s="81"/>
      <c r="L235" s="81"/>
      <c r="M235" s="81"/>
      <c r="N235" s="81"/>
      <c r="O235" s="81"/>
      <c r="P235" s="81"/>
      <c r="Q235" s="84"/>
      <c r="R235" s="85"/>
      <c r="S235" s="28"/>
      <c r="X235" s="22" t="str">
        <f t="shared" si="45"/>
        <v/>
      </c>
      <c r="Y235" s="32" t="str">
        <f t="shared" si="46"/>
        <v/>
      </c>
      <c r="AA235" s="22" t="str">
        <f>IF($D235="", "", IFERROR(INDEX('Intro &amp; Setup'!$BQ$33:$BQ$37, MATCH($D235, 'Intro &amp; Setup'!$AP$33:$AP$37, 0)), ""))</f>
        <v/>
      </c>
      <c r="AB235" s="22" t="str">
        <f>IF(AND($D235="", $F235=""), "", IF($R235=$U$3, "", IF($AB$8='Intro &amp; Setup'!$BQ$19, VALUE(_xlfn.CONCAT(TEXT($F235, "0"), ".", $AA235)), IF($AB$8='Intro &amp; Setup'!$BQ$18, VALUE(_xlfn.CONCAT($AA235, ".", TEXT($F235, "0")))))))</f>
        <v/>
      </c>
      <c r="AD235" s="22" t="str">
        <f t="shared" si="48"/>
        <v/>
      </c>
      <c r="AE235" s="7" t="str">
        <f t="shared" si="49"/>
        <v/>
      </c>
      <c r="AF235" s="22" t="str">
        <f t="shared" si="47"/>
        <v/>
      </c>
      <c r="AH235" s="22" t="str">
        <f>IF($AJ235="", "", COUNTIF($AJ$11:$AJ$1010, "&lt;"&amp;$AJ235)+1+COUNTIF($AJ$11:$AJ235, $AJ235)-1)</f>
        <v/>
      </c>
      <c r="AJ235" s="22" t="str">
        <f t="shared" si="50"/>
        <v/>
      </c>
      <c r="AL235" s="43" t="str">
        <f t="shared" si="51"/>
        <v/>
      </c>
      <c r="AN235" s="6" t="str">
        <f t="shared" si="52"/>
        <v/>
      </c>
      <c r="AO235" s="7" t="str">
        <f t="shared" si="53"/>
        <v/>
      </c>
      <c r="AP235" s="6" t="str">
        <f t="shared" si="54"/>
        <v/>
      </c>
      <c r="AQ235" s="7" t="str">
        <f t="shared" ca="1" si="55"/>
        <v/>
      </c>
      <c r="AS235" s="22" t="str">
        <f t="shared" si="56"/>
        <v/>
      </c>
      <c r="AT235" s="32" t="str">
        <f t="shared" si="57"/>
        <v/>
      </c>
      <c r="AU235" s="43" t="str">
        <f t="shared" si="58"/>
        <v/>
      </c>
      <c r="AW235" s="22" t="str">
        <f t="shared" si="59"/>
        <v/>
      </c>
    </row>
    <row r="236" spans="1:49" x14ac:dyDescent="0.25">
      <c r="A236" s="28"/>
      <c r="B236" s="79"/>
      <c r="C236" s="80"/>
      <c r="D236" s="81"/>
      <c r="E236" s="82"/>
      <c r="F236" s="82"/>
      <c r="G236" s="83"/>
      <c r="H236" s="79"/>
      <c r="I236" s="81"/>
      <c r="J236" s="81"/>
      <c r="K236" s="81"/>
      <c r="L236" s="81"/>
      <c r="M236" s="81"/>
      <c r="N236" s="81"/>
      <c r="O236" s="81"/>
      <c r="P236" s="81"/>
      <c r="Q236" s="84"/>
      <c r="R236" s="85"/>
      <c r="S236" s="28"/>
      <c r="X236" s="22" t="str">
        <f t="shared" si="45"/>
        <v/>
      </c>
      <c r="Y236" s="32" t="str">
        <f t="shared" si="46"/>
        <v/>
      </c>
      <c r="AA236" s="22" t="str">
        <f>IF($D236="", "", IFERROR(INDEX('Intro &amp; Setup'!$BQ$33:$BQ$37, MATCH($D236, 'Intro &amp; Setup'!$AP$33:$AP$37, 0)), ""))</f>
        <v/>
      </c>
      <c r="AB236" s="22" t="str">
        <f>IF(AND($D236="", $F236=""), "", IF($R236=$U$3, "", IF($AB$8='Intro &amp; Setup'!$BQ$19, VALUE(_xlfn.CONCAT(TEXT($F236, "0"), ".", $AA236)), IF($AB$8='Intro &amp; Setup'!$BQ$18, VALUE(_xlfn.CONCAT($AA236, ".", TEXT($F236, "0")))))))</f>
        <v/>
      </c>
      <c r="AD236" s="22" t="str">
        <f t="shared" si="48"/>
        <v/>
      </c>
      <c r="AE236" s="7" t="str">
        <f t="shared" si="49"/>
        <v/>
      </c>
      <c r="AF236" s="22" t="str">
        <f t="shared" si="47"/>
        <v/>
      </c>
      <c r="AH236" s="22" t="str">
        <f>IF($AJ236="", "", COUNTIF($AJ$11:$AJ$1010, "&lt;"&amp;$AJ236)+1+COUNTIF($AJ$11:$AJ236, $AJ236)-1)</f>
        <v/>
      </c>
      <c r="AJ236" s="22" t="str">
        <f t="shared" si="50"/>
        <v/>
      </c>
      <c r="AL236" s="43" t="str">
        <f t="shared" si="51"/>
        <v/>
      </c>
      <c r="AN236" s="6" t="str">
        <f t="shared" si="52"/>
        <v/>
      </c>
      <c r="AO236" s="7" t="str">
        <f t="shared" si="53"/>
        <v/>
      </c>
      <c r="AP236" s="6" t="str">
        <f t="shared" si="54"/>
        <v/>
      </c>
      <c r="AQ236" s="7" t="str">
        <f t="shared" ca="1" si="55"/>
        <v/>
      </c>
      <c r="AS236" s="22" t="str">
        <f t="shared" si="56"/>
        <v/>
      </c>
      <c r="AT236" s="32" t="str">
        <f t="shared" si="57"/>
        <v/>
      </c>
      <c r="AU236" s="43" t="str">
        <f t="shared" si="58"/>
        <v/>
      </c>
      <c r="AW236" s="22" t="str">
        <f t="shared" si="59"/>
        <v/>
      </c>
    </row>
    <row r="237" spans="1:49" x14ac:dyDescent="0.25">
      <c r="A237" s="28"/>
      <c r="B237" s="79"/>
      <c r="C237" s="80"/>
      <c r="D237" s="81"/>
      <c r="E237" s="82"/>
      <c r="F237" s="82"/>
      <c r="G237" s="83"/>
      <c r="H237" s="79"/>
      <c r="I237" s="81"/>
      <c r="J237" s="81"/>
      <c r="K237" s="81"/>
      <c r="L237" s="81"/>
      <c r="M237" s="81"/>
      <c r="N237" s="81"/>
      <c r="O237" s="81"/>
      <c r="P237" s="81"/>
      <c r="Q237" s="84"/>
      <c r="R237" s="85"/>
      <c r="S237" s="28"/>
      <c r="X237" s="22" t="str">
        <f t="shared" si="45"/>
        <v/>
      </c>
      <c r="Y237" s="32" t="str">
        <f t="shared" si="46"/>
        <v/>
      </c>
      <c r="AA237" s="22" t="str">
        <f>IF($D237="", "", IFERROR(INDEX('Intro &amp; Setup'!$BQ$33:$BQ$37, MATCH($D237, 'Intro &amp; Setup'!$AP$33:$AP$37, 0)), ""))</f>
        <v/>
      </c>
      <c r="AB237" s="22" t="str">
        <f>IF(AND($D237="", $F237=""), "", IF($R237=$U$3, "", IF($AB$8='Intro &amp; Setup'!$BQ$19, VALUE(_xlfn.CONCAT(TEXT($F237, "0"), ".", $AA237)), IF($AB$8='Intro &amp; Setup'!$BQ$18, VALUE(_xlfn.CONCAT($AA237, ".", TEXT($F237, "0")))))))</f>
        <v/>
      </c>
      <c r="AD237" s="22" t="str">
        <f t="shared" si="48"/>
        <v/>
      </c>
      <c r="AE237" s="7" t="str">
        <f t="shared" si="49"/>
        <v/>
      </c>
      <c r="AF237" s="22" t="str">
        <f t="shared" si="47"/>
        <v/>
      </c>
      <c r="AH237" s="22" t="str">
        <f>IF($AJ237="", "", COUNTIF($AJ$11:$AJ$1010, "&lt;"&amp;$AJ237)+1+COUNTIF($AJ$11:$AJ237, $AJ237)-1)</f>
        <v/>
      </c>
      <c r="AJ237" s="22" t="str">
        <f t="shared" si="50"/>
        <v/>
      </c>
      <c r="AL237" s="43" t="str">
        <f t="shared" si="51"/>
        <v/>
      </c>
      <c r="AN237" s="6" t="str">
        <f t="shared" si="52"/>
        <v/>
      </c>
      <c r="AO237" s="7" t="str">
        <f t="shared" si="53"/>
        <v/>
      </c>
      <c r="AP237" s="6" t="str">
        <f t="shared" si="54"/>
        <v/>
      </c>
      <c r="AQ237" s="7" t="str">
        <f t="shared" ca="1" si="55"/>
        <v/>
      </c>
      <c r="AS237" s="22" t="str">
        <f t="shared" si="56"/>
        <v/>
      </c>
      <c r="AT237" s="32" t="str">
        <f t="shared" si="57"/>
        <v/>
      </c>
      <c r="AU237" s="43" t="str">
        <f t="shared" si="58"/>
        <v/>
      </c>
      <c r="AW237" s="22" t="str">
        <f t="shared" si="59"/>
        <v/>
      </c>
    </row>
    <row r="238" spans="1:49" x14ac:dyDescent="0.25">
      <c r="A238" s="28"/>
      <c r="B238" s="79"/>
      <c r="C238" s="80"/>
      <c r="D238" s="81"/>
      <c r="E238" s="82"/>
      <c r="F238" s="82"/>
      <c r="G238" s="83"/>
      <c r="H238" s="79"/>
      <c r="I238" s="81"/>
      <c r="J238" s="81"/>
      <c r="K238" s="81"/>
      <c r="L238" s="81"/>
      <c r="M238" s="81"/>
      <c r="N238" s="81"/>
      <c r="O238" s="81"/>
      <c r="P238" s="81"/>
      <c r="Q238" s="84"/>
      <c r="R238" s="85"/>
      <c r="S238" s="28"/>
      <c r="X238" s="22" t="str">
        <f t="shared" si="45"/>
        <v/>
      </c>
      <c r="Y238" s="32" t="str">
        <f t="shared" si="46"/>
        <v/>
      </c>
      <c r="AA238" s="22" t="str">
        <f>IF($D238="", "", IFERROR(INDEX('Intro &amp; Setup'!$BQ$33:$BQ$37, MATCH($D238, 'Intro &amp; Setup'!$AP$33:$AP$37, 0)), ""))</f>
        <v/>
      </c>
      <c r="AB238" s="22" t="str">
        <f>IF(AND($D238="", $F238=""), "", IF($R238=$U$3, "", IF($AB$8='Intro &amp; Setup'!$BQ$19, VALUE(_xlfn.CONCAT(TEXT($F238, "0"), ".", $AA238)), IF($AB$8='Intro &amp; Setup'!$BQ$18, VALUE(_xlfn.CONCAT($AA238, ".", TEXT($F238, "0")))))))</f>
        <v/>
      </c>
      <c r="AD238" s="22" t="str">
        <f t="shared" si="48"/>
        <v/>
      </c>
      <c r="AE238" s="7" t="str">
        <f t="shared" si="49"/>
        <v/>
      </c>
      <c r="AF238" s="22" t="str">
        <f t="shared" si="47"/>
        <v/>
      </c>
      <c r="AH238" s="22" t="str">
        <f>IF($AJ238="", "", COUNTIF($AJ$11:$AJ$1010, "&lt;"&amp;$AJ238)+1+COUNTIF($AJ$11:$AJ238, $AJ238)-1)</f>
        <v/>
      </c>
      <c r="AJ238" s="22" t="str">
        <f t="shared" si="50"/>
        <v/>
      </c>
      <c r="AL238" s="43" t="str">
        <f t="shared" si="51"/>
        <v/>
      </c>
      <c r="AN238" s="6" t="str">
        <f t="shared" si="52"/>
        <v/>
      </c>
      <c r="AO238" s="7" t="str">
        <f t="shared" si="53"/>
        <v/>
      </c>
      <c r="AP238" s="6" t="str">
        <f t="shared" si="54"/>
        <v/>
      </c>
      <c r="AQ238" s="7" t="str">
        <f t="shared" ca="1" si="55"/>
        <v/>
      </c>
      <c r="AS238" s="22" t="str">
        <f t="shared" si="56"/>
        <v/>
      </c>
      <c r="AT238" s="32" t="str">
        <f t="shared" si="57"/>
        <v/>
      </c>
      <c r="AU238" s="43" t="str">
        <f t="shared" si="58"/>
        <v/>
      </c>
      <c r="AW238" s="22" t="str">
        <f t="shared" si="59"/>
        <v/>
      </c>
    </row>
    <row r="239" spans="1:49" x14ac:dyDescent="0.25">
      <c r="A239" s="28"/>
      <c r="B239" s="79"/>
      <c r="C239" s="80"/>
      <c r="D239" s="81"/>
      <c r="E239" s="82"/>
      <c r="F239" s="82"/>
      <c r="G239" s="83"/>
      <c r="H239" s="79"/>
      <c r="I239" s="81"/>
      <c r="J239" s="81"/>
      <c r="K239" s="81"/>
      <c r="L239" s="81"/>
      <c r="M239" s="81"/>
      <c r="N239" s="81"/>
      <c r="O239" s="81"/>
      <c r="P239" s="81"/>
      <c r="Q239" s="84"/>
      <c r="R239" s="85"/>
      <c r="S239" s="28"/>
      <c r="X239" s="22" t="str">
        <f t="shared" si="45"/>
        <v/>
      </c>
      <c r="Y239" s="32" t="str">
        <f t="shared" si="46"/>
        <v/>
      </c>
      <c r="AA239" s="22" t="str">
        <f>IF($D239="", "", IFERROR(INDEX('Intro &amp; Setup'!$BQ$33:$BQ$37, MATCH($D239, 'Intro &amp; Setup'!$AP$33:$AP$37, 0)), ""))</f>
        <v/>
      </c>
      <c r="AB239" s="22" t="str">
        <f>IF(AND($D239="", $F239=""), "", IF($R239=$U$3, "", IF($AB$8='Intro &amp; Setup'!$BQ$19, VALUE(_xlfn.CONCAT(TEXT($F239, "0"), ".", $AA239)), IF($AB$8='Intro &amp; Setup'!$BQ$18, VALUE(_xlfn.CONCAT($AA239, ".", TEXT($F239, "0")))))))</f>
        <v/>
      </c>
      <c r="AD239" s="22" t="str">
        <f t="shared" si="48"/>
        <v/>
      </c>
      <c r="AE239" s="7" t="str">
        <f t="shared" si="49"/>
        <v/>
      </c>
      <c r="AF239" s="22" t="str">
        <f t="shared" si="47"/>
        <v/>
      </c>
      <c r="AH239" s="22" t="str">
        <f>IF($AJ239="", "", COUNTIF($AJ$11:$AJ$1010, "&lt;"&amp;$AJ239)+1+COUNTIF($AJ$11:$AJ239, $AJ239)-1)</f>
        <v/>
      </c>
      <c r="AJ239" s="22" t="str">
        <f t="shared" si="50"/>
        <v/>
      </c>
      <c r="AL239" s="43" t="str">
        <f t="shared" si="51"/>
        <v/>
      </c>
      <c r="AN239" s="6" t="str">
        <f t="shared" si="52"/>
        <v/>
      </c>
      <c r="AO239" s="7" t="str">
        <f t="shared" si="53"/>
        <v/>
      </c>
      <c r="AP239" s="6" t="str">
        <f t="shared" si="54"/>
        <v/>
      </c>
      <c r="AQ239" s="7" t="str">
        <f t="shared" ca="1" si="55"/>
        <v/>
      </c>
      <c r="AS239" s="22" t="str">
        <f t="shared" si="56"/>
        <v/>
      </c>
      <c r="AT239" s="32" t="str">
        <f t="shared" si="57"/>
        <v/>
      </c>
      <c r="AU239" s="43" t="str">
        <f t="shared" si="58"/>
        <v/>
      </c>
      <c r="AW239" s="22" t="str">
        <f t="shared" si="59"/>
        <v/>
      </c>
    </row>
    <row r="240" spans="1:49" x14ac:dyDescent="0.25">
      <c r="A240" s="28"/>
      <c r="B240" s="79"/>
      <c r="C240" s="80"/>
      <c r="D240" s="81"/>
      <c r="E240" s="82"/>
      <c r="F240" s="82"/>
      <c r="G240" s="83"/>
      <c r="H240" s="79"/>
      <c r="I240" s="81"/>
      <c r="J240" s="81"/>
      <c r="K240" s="81"/>
      <c r="L240" s="81"/>
      <c r="M240" s="81"/>
      <c r="N240" s="81"/>
      <c r="O240" s="81"/>
      <c r="P240" s="81"/>
      <c r="Q240" s="84"/>
      <c r="R240" s="85"/>
      <c r="S240" s="28"/>
      <c r="X240" s="22" t="str">
        <f t="shared" si="45"/>
        <v/>
      </c>
      <c r="Y240" s="32" t="str">
        <f t="shared" si="46"/>
        <v/>
      </c>
      <c r="AA240" s="22" t="str">
        <f>IF($D240="", "", IFERROR(INDEX('Intro &amp; Setup'!$BQ$33:$BQ$37, MATCH($D240, 'Intro &amp; Setup'!$AP$33:$AP$37, 0)), ""))</f>
        <v/>
      </c>
      <c r="AB240" s="22" t="str">
        <f>IF(AND($D240="", $F240=""), "", IF($R240=$U$3, "", IF($AB$8='Intro &amp; Setup'!$BQ$19, VALUE(_xlfn.CONCAT(TEXT($F240, "0"), ".", $AA240)), IF($AB$8='Intro &amp; Setup'!$BQ$18, VALUE(_xlfn.CONCAT($AA240, ".", TEXT($F240, "0")))))))</f>
        <v/>
      </c>
      <c r="AD240" s="22" t="str">
        <f t="shared" si="48"/>
        <v/>
      </c>
      <c r="AE240" s="7" t="str">
        <f t="shared" si="49"/>
        <v/>
      </c>
      <c r="AF240" s="22" t="str">
        <f t="shared" si="47"/>
        <v/>
      </c>
      <c r="AH240" s="22" t="str">
        <f>IF($AJ240="", "", COUNTIF($AJ$11:$AJ$1010, "&lt;"&amp;$AJ240)+1+COUNTIF($AJ$11:$AJ240, $AJ240)-1)</f>
        <v/>
      </c>
      <c r="AJ240" s="22" t="str">
        <f t="shared" si="50"/>
        <v/>
      </c>
      <c r="AL240" s="43" t="str">
        <f t="shared" si="51"/>
        <v/>
      </c>
      <c r="AN240" s="6" t="str">
        <f t="shared" si="52"/>
        <v/>
      </c>
      <c r="AO240" s="7" t="str">
        <f t="shared" si="53"/>
        <v/>
      </c>
      <c r="AP240" s="6" t="str">
        <f t="shared" si="54"/>
        <v/>
      </c>
      <c r="AQ240" s="7" t="str">
        <f t="shared" ca="1" si="55"/>
        <v/>
      </c>
      <c r="AS240" s="22" t="str">
        <f t="shared" si="56"/>
        <v/>
      </c>
      <c r="AT240" s="32" t="str">
        <f t="shared" si="57"/>
        <v/>
      </c>
      <c r="AU240" s="43" t="str">
        <f t="shared" si="58"/>
        <v/>
      </c>
      <c r="AW240" s="22" t="str">
        <f t="shared" si="59"/>
        <v/>
      </c>
    </row>
    <row r="241" spans="1:49" x14ac:dyDescent="0.25">
      <c r="A241" s="28"/>
      <c r="B241" s="79"/>
      <c r="C241" s="80"/>
      <c r="D241" s="81"/>
      <c r="E241" s="82"/>
      <c r="F241" s="82"/>
      <c r="G241" s="83"/>
      <c r="H241" s="79"/>
      <c r="I241" s="81"/>
      <c r="J241" s="81"/>
      <c r="K241" s="81"/>
      <c r="L241" s="81"/>
      <c r="M241" s="81"/>
      <c r="N241" s="81"/>
      <c r="O241" s="81"/>
      <c r="P241" s="81"/>
      <c r="Q241" s="84"/>
      <c r="R241" s="85"/>
      <c r="S241" s="28"/>
      <c r="X241" s="22" t="str">
        <f t="shared" si="45"/>
        <v/>
      </c>
      <c r="Y241" s="32" t="str">
        <f t="shared" si="46"/>
        <v/>
      </c>
      <c r="AA241" s="22" t="str">
        <f>IF($D241="", "", IFERROR(INDEX('Intro &amp; Setup'!$BQ$33:$BQ$37, MATCH($D241, 'Intro &amp; Setup'!$AP$33:$AP$37, 0)), ""))</f>
        <v/>
      </c>
      <c r="AB241" s="22" t="str">
        <f>IF(AND($D241="", $F241=""), "", IF($R241=$U$3, "", IF($AB$8='Intro &amp; Setup'!$BQ$19, VALUE(_xlfn.CONCAT(TEXT($F241, "0"), ".", $AA241)), IF($AB$8='Intro &amp; Setup'!$BQ$18, VALUE(_xlfn.CONCAT($AA241, ".", TEXT($F241, "0")))))))</f>
        <v/>
      </c>
      <c r="AD241" s="22" t="str">
        <f t="shared" si="48"/>
        <v/>
      </c>
      <c r="AE241" s="7" t="str">
        <f t="shared" si="49"/>
        <v/>
      </c>
      <c r="AF241" s="22" t="str">
        <f t="shared" si="47"/>
        <v/>
      </c>
      <c r="AH241" s="22" t="str">
        <f>IF($AJ241="", "", COUNTIF($AJ$11:$AJ$1010, "&lt;"&amp;$AJ241)+1+COUNTIF($AJ$11:$AJ241, $AJ241)-1)</f>
        <v/>
      </c>
      <c r="AJ241" s="22" t="str">
        <f t="shared" si="50"/>
        <v/>
      </c>
      <c r="AL241" s="43" t="str">
        <f t="shared" si="51"/>
        <v/>
      </c>
      <c r="AN241" s="6" t="str">
        <f t="shared" si="52"/>
        <v/>
      </c>
      <c r="AO241" s="7" t="str">
        <f t="shared" si="53"/>
        <v/>
      </c>
      <c r="AP241" s="6" t="str">
        <f t="shared" si="54"/>
        <v/>
      </c>
      <c r="AQ241" s="7" t="str">
        <f t="shared" ca="1" si="55"/>
        <v/>
      </c>
      <c r="AS241" s="22" t="str">
        <f t="shared" si="56"/>
        <v/>
      </c>
      <c r="AT241" s="32" t="str">
        <f t="shared" si="57"/>
        <v/>
      </c>
      <c r="AU241" s="43" t="str">
        <f t="shared" si="58"/>
        <v/>
      </c>
      <c r="AW241" s="22" t="str">
        <f t="shared" si="59"/>
        <v/>
      </c>
    </row>
    <row r="242" spans="1:49" x14ac:dyDescent="0.25">
      <c r="A242" s="28"/>
      <c r="B242" s="79"/>
      <c r="C242" s="80"/>
      <c r="D242" s="81"/>
      <c r="E242" s="82"/>
      <c r="F242" s="82"/>
      <c r="G242" s="83"/>
      <c r="H242" s="79"/>
      <c r="I242" s="81"/>
      <c r="J242" s="81"/>
      <c r="K242" s="81"/>
      <c r="L242" s="81"/>
      <c r="M242" s="81"/>
      <c r="N242" s="81"/>
      <c r="O242" s="81"/>
      <c r="P242" s="81"/>
      <c r="Q242" s="84"/>
      <c r="R242" s="85"/>
      <c r="S242" s="28"/>
      <c r="X242" s="22" t="str">
        <f t="shared" si="45"/>
        <v/>
      </c>
      <c r="Y242" s="32" t="str">
        <f t="shared" si="46"/>
        <v/>
      </c>
      <c r="AA242" s="22" t="str">
        <f>IF($D242="", "", IFERROR(INDEX('Intro &amp; Setup'!$BQ$33:$BQ$37, MATCH($D242, 'Intro &amp; Setup'!$AP$33:$AP$37, 0)), ""))</f>
        <v/>
      </c>
      <c r="AB242" s="22" t="str">
        <f>IF(AND($D242="", $F242=""), "", IF($R242=$U$3, "", IF($AB$8='Intro &amp; Setup'!$BQ$19, VALUE(_xlfn.CONCAT(TEXT($F242, "0"), ".", $AA242)), IF($AB$8='Intro &amp; Setup'!$BQ$18, VALUE(_xlfn.CONCAT($AA242, ".", TEXT($F242, "0")))))))</f>
        <v/>
      </c>
      <c r="AD242" s="22" t="str">
        <f t="shared" si="48"/>
        <v/>
      </c>
      <c r="AE242" s="7" t="str">
        <f t="shared" si="49"/>
        <v/>
      </c>
      <c r="AF242" s="22" t="str">
        <f t="shared" si="47"/>
        <v/>
      </c>
      <c r="AH242" s="22" t="str">
        <f>IF($AJ242="", "", COUNTIF($AJ$11:$AJ$1010, "&lt;"&amp;$AJ242)+1+COUNTIF($AJ$11:$AJ242, $AJ242)-1)</f>
        <v/>
      </c>
      <c r="AJ242" s="22" t="str">
        <f t="shared" si="50"/>
        <v/>
      </c>
      <c r="AL242" s="43" t="str">
        <f t="shared" si="51"/>
        <v/>
      </c>
      <c r="AN242" s="6" t="str">
        <f t="shared" si="52"/>
        <v/>
      </c>
      <c r="AO242" s="7" t="str">
        <f t="shared" si="53"/>
        <v/>
      </c>
      <c r="AP242" s="6" t="str">
        <f t="shared" si="54"/>
        <v/>
      </c>
      <c r="AQ242" s="7" t="str">
        <f t="shared" ca="1" si="55"/>
        <v/>
      </c>
      <c r="AS242" s="22" t="str">
        <f t="shared" si="56"/>
        <v/>
      </c>
      <c r="AT242" s="32" t="str">
        <f t="shared" si="57"/>
        <v/>
      </c>
      <c r="AU242" s="43" t="str">
        <f t="shared" si="58"/>
        <v/>
      </c>
      <c r="AW242" s="22" t="str">
        <f t="shared" si="59"/>
        <v/>
      </c>
    </row>
    <row r="243" spans="1:49" x14ac:dyDescent="0.25">
      <c r="A243" s="28"/>
      <c r="B243" s="79"/>
      <c r="C243" s="80"/>
      <c r="D243" s="81"/>
      <c r="E243" s="82"/>
      <c r="F243" s="82"/>
      <c r="G243" s="83"/>
      <c r="H243" s="79"/>
      <c r="I243" s="81"/>
      <c r="J243" s="81"/>
      <c r="K243" s="81"/>
      <c r="L243" s="81"/>
      <c r="M243" s="81"/>
      <c r="N243" s="81"/>
      <c r="O243" s="81"/>
      <c r="P243" s="81"/>
      <c r="Q243" s="84"/>
      <c r="R243" s="85"/>
      <c r="S243" s="28"/>
      <c r="X243" s="22" t="str">
        <f t="shared" si="45"/>
        <v/>
      </c>
      <c r="Y243" s="32" t="str">
        <f t="shared" si="46"/>
        <v/>
      </c>
      <c r="AA243" s="22" t="str">
        <f>IF($D243="", "", IFERROR(INDEX('Intro &amp; Setup'!$BQ$33:$BQ$37, MATCH($D243, 'Intro &amp; Setup'!$AP$33:$AP$37, 0)), ""))</f>
        <v/>
      </c>
      <c r="AB243" s="22" t="str">
        <f>IF(AND($D243="", $F243=""), "", IF($R243=$U$3, "", IF($AB$8='Intro &amp; Setup'!$BQ$19, VALUE(_xlfn.CONCAT(TEXT($F243, "0"), ".", $AA243)), IF($AB$8='Intro &amp; Setup'!$BQ$18, VALUE(_xlfn.CONCAT($AA243, ".", TEXT($F243, "0")))))))</f>
        <v/>
      </c>
      <c r="AD243" s="22" t="str">
        <f t="shared" si="48"/>
        <v/>
      </c>
      <c r="AE243" s="7" t="str">
        <f t="shared" si="49"/>
        <v/>
      </c>
      <c r="AF243" s="22" t="str">
        <f t="shared" si="47"/>
        <v/>
      </c>
      <c r="AH243" s="22" t="str">
        <f>IF($AJ243="", "", COUNTIF($AJ$11:$AJ$1010, "&lt;"&amp;$AJ243)+1+COUNTIF($AJ$11:$AJ243, $AJ243)-1)</f>
        <v/>
      </c>
      <c r="AJ243" s="22" t="str">
        <f t="shared" si="50"/>
        <v/>
      </c>
      <c r="AL243" s="43" t="str">
        <f t="shared" si="51"/>
        <v/>
      </c>
      <c r="AN243" s="6" t="str">
        <f t="shared" si="52"/>
        <v/>
      </c>
      <c r="AO243" s="7" t="str">
        <f t="shared" si="53"/>
        <v/>
      </c>
      <c r="AP243" s="6" t="str">
        <f t="shared" si="54"/>
        <v/>
      </c>
      <c r="AQ243" s="7" t="str">
        <f t="shared" ca="1" si="55"/>
        <v/>
      </c>
      <c r="AS243" s="22" t="str">
        <f t="shared" si="56"/>
        <v/>
      </c>
      <c r="AT243" s="32" t="str">
        <f t="shared" si="57"/>
        <v/>
      </c>
      <c r="AU243" s="43" t="str">
        <f t="shared" si="58"/>
        <v/>
      </c>
      <c r="AW243" s="22" t="str">
        <f t="shared" si="59"/>
        <v/>
      </c>
    </row>
    <row r="244" spans="1:49" x14ac:dyDescent="0.25">
      <c r="A244" s="28"/>
      <c r="B244" s="79"/>
      <c r="C244" s="80"/>
      <c r="D244" s="81"/>
      <c r="E244" s="82"/>
      <c r="F244" s="82"/>
      <c r="G244" s="83"/>
      <c r="H244" s="79"/>
      <c r="I244" s="81"/>
      <c r="J244" s="81"/>
      <c r="K244" s="81"/>
      <c r="L244" s="81"/>
      <c r="M244" s="81"/>
      <c r="N244" s="81"/>
      <c r="O244" s="81"/>
      <c r="P244" s="81"/>
      <c r="Q244" s="84"/>
      <c r="R244" s="85"/>
      <c r="S244" s="28"/>
      <c r="X244" s="22" t="str">
        <f t="shared" si="45"/>
        <v/>
      </c>
      <c r="Y244" s="32" t="str">
        <f t="shared" si="46"/>
        <v/>
      </c>
      <c r="AA244" s="22" t="str">
        <f>IF($D244="", "", IFERROR(INDEX('Intro &amp; Setup'!$BQ$33:$BQ$37, MATCH($D244, 'Intro &amp; Setup'!$AP$33:$AP$37, 0)), ""))</f>
        <v/>
      </c>
      <c r="AB244" s="22" t="str">
        <f>IF(AND($D244="", $F244=""), "", IF($R244=$U$3, "", IF($AB$8='Intro &amp; Setup'!$BQ$19, VALUE(_xlfn.CONCAT(TEXT($F244, "0"), ".", $AA244)), IF($AB$8='Intro &amp; Setup'!$BQ$18, VALUE(_xlfn.CONCAT($AA244, ".", TEXT($F244, "0")))))))</f>
        <v/>
      </c>
      <c r="AD244" s="22" t="str">
        <f t="shared" si="48"/>
        <v/>
      </c>
      <c r="AE244" s="7" t="str">
        <f t="shared" si="49"/>
        <v/>
      </c>
      <c r="AF244" s="22" t="str">
        <f t="shared" si="47"/>
        <v/>
      </c>
      <c r="AH244" s="22" t="str">
        <f>IF($AJ244="", "", COUNTIF($AJ$11:$AJ$1010, "&lt;"&amp;$AJ244)+1+COUNTIF($AJ$11:$AJ244, $AJ244)-1)</f>
        <v/>
      </c>
      <c r="AJ244" s="22" t="str">
        <f t="shared" si="50"/>
        <v/>
      </c>
      <c r="AL244" s="43" t="str">
        <f t="shared" si="51"/>
        <v/>
      </c>
      <c r="AN244" s="6" t="str">
        <f t="shared" si="52"/>
        <v/>
      </c>
      <c r="AO244" s="7" t="str">
        <f t="shared" si="53"/>
        <v/>
      </c>
      <c r="AP244" s="6" t="str">
        <f t="shared" si="54"/>
        <v/>
      </c>
      <c r="AQ244" s="7" t="str">
        <f t="shared" ca="1" si="55"/>
        <v/>
      </c>
      <c r="AS244" s="22" t="str">
        <f t="shared" si="56"/>
        <v/>
      </c>
      <c r="AT244" s="32" t="str">
        <f t="shared" si="57"/>
        <v/>
      </c>
      <c r="AU244" s="43" t="str">
        <f t="shared" si="58"/>
        <v/>
      </c>
      <c r="AW244" s="22" t="str">
        <f t="shared" si="59"/>
        <v/>
      </c>
    </row>
    <row r="245" spans="1:49" x14ac:dyDescent="0.25">
      <c r="A245" s="28"/>
      <c r="B245" s="79"/>
      <c r="C245" s="80"/>
      <c r="D245" s="81"/>
      <c r="E245" s="82"/>
      <c r="F245" s="82"/>
      <c r="G245" s="83"/>
      <c r="H245" s="79"/>
      <c r="I245" s="81"/>
      <c r="J245" s="81"/>
      <c r="K245" s="81"/>
      <c r="L245" s="81"/>
      <c r="M245" s="81"/>
      <c r="N245" s="81"/>
      <c r="O245" s="81"/>
      <c r="P245" s="81"/>
      <c r="Q245" s="84"/>
      <c r="R245" s="85"/>
      <c r="S245" s="28"/>
      <c r="X245" s="22" t="str">
        <f t="shared" si="45"/>
        <v/>
      </c>
      <c r="Y245" s="32" t="str">
        <f t="shared" si="46"/>
        <v/>
      </c>
      <c r="AA245" s="22" t="str">
        <f>IF($D245="", "", IFERROR(INDEX('Intro &amp; Setup'!$BQ$33:$BQ$37, MATCH($D245, 'Intro &amp; Setup'!$AP$33:$AP$37, 0)), ""))</f>
        <v/>
      </c>
      <c r="AB245" s="22" t="str">
        <f>IF(AND($D245="", $F245=""), "", IF($R245=$U$3, "", IF($AB$8='Intro &amp; Setup'!$BQ$19, VALUE(_xlfn.CONCAT(TEXT($F245, "0"), ".", $AA245)), IF($AB$8='Intro &amp; Setup'!$BQ$18, VALUE(_xlfn.CONCAT($AA245, ".", TEXT($F245, "0")))))))</f>
        <v/>
      </c>
      <c r="AD245" s="22" t="str">
        <f t="shared" si="48"/>
        <v/>
      </c>
      <c r="AE245" s="7" t="str">
        <f t="shared" si="49"/>
        <v/>
      </c>
      <c r="AF245" s="22" t="str">
        <f t="shared" si="47"/>
        <v/>
      </c>
      <c r="AH245" s="22" t="str">
        <f>IF($AJ245="", "", COUNTIF($AJ$11:$AJ$1010, "&lt;"&amp;$AJ245)+1+COUNTIF($AJ$11:$AJ245, $AJ245)-1)</f>
        <v/>
      </c>
      <c r="AJ245" s="22" t="str">
        <f t="shared" si="50"/>
        <v/>
      </c>
      <c r="AL245" s="43" t="str">
        <f t="shared" si="51"/>
        <v/>
      </c>
      <c r="AN245" s="6" t="str">
        <f t="shared" si="52"/>
        <v/>
      </c>
      <c r="AO245" s="7" t="str">
        <f t="shared" si="53"/>
        <v/>
      </c>
      <c r="AP245" s="6" t="str">
        <f t="shared" si="54"/>
        <v/>
      </c>
      <c r="AQ245" s="7" t="str">
        <f t="shared" ca="1" si="55"/>
        <v/>
      </c>
      <c r="AS245" s="22" t="str">
        <f t="shared" si="56"/>
        <v/>
      </c>
      <c r="AT245" s="32" t="str">
        <f t="shared" si="57"/>
        <v/>
      </c>
      <c r="AU245" s="43" t="str">
        <f t="shared" si="58"/>
        <v/>
      </c>
      <c r="AW245" s="22" t="str">
        <f t="shared" si="59"/>
        <v/>
      </c>
    </row>
    <row r="246" spans="1:49" x14ac:dyDescent="0.25">
      <c r="A246" s="28"/>
      <c r="B246" s="79"/>
      <c r="C246" s="80"/>
      <c r="D246" s="81"/>
      <c r="E246" s="82"/>
      <c r="F246" s="82"/>
      <c r="G246" s="83"/>
      <c r="H246" s="79"/>
      <c r="I246" s="81"/>
      <c r="J246" s="81"/>
      <c r="K246" s="81"/>
      <c r="L246" s="81"/>
      <c r="M246" s="81"/>
      <c r="N246" s="81"/>
      <c r="O246" s="81"/>
      <c r="P246" s="81"/>
      <c r="Q246" s="84"/>
      <c r="R246" s="85"/>
      <c r="S246" s="28"/>
      <c r="X246" s="22" t="str">
        <f t="shared" si="45"/>
        <v/>
      </c>
      <c r="Y246" s="32" t="str">
        <f t="shared" si="46"/>
        <v/>
      </c>
      <c r="AA246" s="22" t="str">
        <f>IF($D246="", "", IFERROR(INDEX('Intro &amp; Setup'!$BQ$33:$BQ$37, MATCH($D246, 'Intro &amp; Setup'!$AP$33:$AP$37, 0)), ""))</f>
        <v/>
      </c>
      <c r="AB246" s="22" t="str">
        <f>IF(AND($D246="", $F246=""), "", IF($R246=$U$3, "", IF($AB$8='Intro &amp; Setup'!$BQ$19, VALUE(_xlfn.CONCAT(TEXT($F246, "0"), ".", $AA246)), IF($AB$8='Intro &amp; Setup'!$BQ$18, VALUE(_xlfn.CONCAT($AA246, ".", TEXT($F246, "0")))))))</f>
        <v/>
      </c>
      <c r="AD246" s="22" t="str">
        <f t="shared" si="48"/>
        <v/>
      </c>
      <c r="AE246" s="7" t="str">
        <f t="shared" si="49"/>
        <v/>
      </c>
      <c r="AF246" s="22" t="str">
        <f t="shared" si="47"/>
        <v/>
      </c>
      <c r="AH246" s="22" t="str">
        <f>IF($AJ246="", "", COUNTIF($AJ$11:$AJ$1010, "&lt;"&amp;$AJ246)+1+COUNTIF($AJ$11:$AJ246, $AJ246)-1)</f>
        <v/>
      </c>
      <c r="AJ246" s="22" t="str">
        <f t="shared" si="50"/>
        <v/>
      </c>
      <c r="AL246" s="43" t="str">
        <f t="shared" si="51"/>
        <v/>
      </c>
      <c r="AN246" s="6" t="str">
        <f t="shared" si="52"/>
        <v/>
      </c>
      <c r="AO246" s="7" t="str">
        <f t="shared" si="53"/>
        <v/>
      </c>
      <c r="AP246" s="6" t="str">
        <f t="shared" si="54"/>
        <v/>
      </c>
      <c r="AQ246" s="7" t="str">
        <f t="shared" ca="1" si="55"/>
        <v/>
      </c>
      <c r="AS246" s="22" t="str">
        <f t="shared" si="56"/>
        <v/>
      </c>
      <c r="AT246" s="32" t="str">
        <f t="shared" si="57"/>
        <v/>
      </c>
      <c r="AU246" s="43" t="str">
        <f t="shared" si="58"/>
        <v/>
      </c>
      <c r="AW246" s="22" t="str">
        <f t="shared" si="59"/>
        <v/>
      </c>
    </row>
    <row r="247" spans="1:49" x14ac:dyDescent="0.25">
      <c r="A247" s="28"/>
      <c r="B247" s="79"/>
      <c r="C247" s="80"/>
      <c r="D247" s="81"/>
      <c r="E247" s="82"/>
      <c r="F247" s="82"/>
      <c r="G247" s="83"/>
      <c r="H247" s="79"/>
      <c r="I247" s="81"/>
      <c r="J247" s="81"/>
      <c r="K247" s="81"/>
      <c r="L247" s="81"/>
      <c r="M247" s="81"/>
      <c r="N247" s="81"/>
      <c r="O247" s="81"/>
      <c r="P247" s="81"/>
      <c r="Q247" s="84"/>
      <c r="R247" s="85"/>
      <c r="S247" s="28"/>
      <c r="X247" s="22" t="str">
        <f t="shared" si="45"/>
        <v/>
      </c>
      <c r="Y247" s="32" t="str">
        <f t="shared" si="46"/>
        <v/>
      </c>
      <c r="AA247" s="22" t="str">
        <f>IF($D247="", "", IFERROR(INDEX('Intro &amp; Setup'!$BQ$33:$BQ$37, MATCH($D247, 'Intro &amp; Setup'!$AP$33:$AP$37, 0)), ""))</f>
        <v/>
      </c>
      <c r="AB247" s="22" t="str">
        <f>IF(AND($D247="", $F247=""), "", IF($R247=$U$3, "", IF($AB$8='Intro &amp; Setup'!$BQ$19, VALUE(_xlfn.CONCAT(TEXT($F247, "0"), ".", $AA247)), IF($AB$8='Intro &amp; Setup'!$BQ$18, VALUE(_xlfn.CONCAT($AA247, ".", TEXT($F247, "0")))))))</f>
        <v/>
      </c>
      <c r="AD247" s="22" t="str">
        <f t="shared" si="48"/>
        <v/>
      </c>
      <c r="AE247" s="7" t="str">
        <f t="shared" si="49"/>
        <v/>
      </c>
      <c r="AF247" s="22" t="str">
        <f t="shared" si="47"/>
        <v/>
      </c>
      <c r="AH247" s="22" t="str">
        <f>IF($AJ247="", "", COUNTIF($AJ$11:$AJ$1010, "&lt;"&amp;$AJ247)+1+COUNTIF($AJ$11:$AJ247, $AJ247)-1)</f>
        <v/>
      </c>
      <c r="AJ247" s="22" t="str">
        <f t="shared" si="50"/>
        <v/>
      </c>
      <c r="AL247" s="43" t="str">
        <f t="shared" si="51"/>
        <v/>
      </c>
      <c r="AN247" s="6" t="str">
        <f t="shared" si="52"/>
        <v/>
      </c>
      <c r="AO247" s="7" t="str">
        <f t="shared" si="53"/>
        <v/>
      </c>
      <c r="AP247" s="6" t="str">
        <f t="shared" si="54"/>
        <v/>
      </c>
      <c r="AQ247" s="7" t="str">
        <f t="shared" ca="1" si="55"/>
        <v/>
      </c>
      <c r="AS247" s="22" t="str">
        <f t="shared" si="56"/>
        <v/>
      </c>
      <c r="AT247" s="32" t="str">
        <f t="shared" si="57"/>
        <v/>
      </c>
      <c r="AU247" s="43" t="str">
        <f t="shared" si="58"/>
        <v/>
      </c>
      <c r="AW247" s="22" t="str">
        <f t="shared" si="59"/>
        <v/>
      </c>
    </row>
    <row r="248" spans="1:49" x14ac:dyDescent="0.25">
      <c r="A248" s="28"/>
      <c r="B248" s="79"/>
      <c r="C248" s="80"/>
      <c r="D248" s="81"/>
      <c r="E248" s="82"/>
      <c r="F248" s="82"/>
      <c r="G248" s="83"/>
      <c r="H248" s="79"/>
      <c r="I248" s="81"/>
      <c r="J248" s="81"/>
      <c r="K248" s="81"/>
      <c r="L248" s="81"/>
      <c r="M248" s="81"/>
      <c r="N248" s="81"/>
      <c r="O248" s="81"/>
      <c r="P248" s="81"/>
      <c r="Q248" s="84"/>
      <c r="R248" s="85"/>
      <c r="S248" s="28"/>
      <c r="X248" s="22" t="str">
        <f t="shared" si="45"/>
        <v/>
      </c>
      <c r="Y248" s="32" t="str">
        <f t="shared" si="46"/>
        <v/>
      </c>
      <c r="AA248" s="22" t="str">
        <f>IF($D248="", "", IFERROR(INDEX('Intro &amp; Setup'!$BQ$33:$BQ$37, MATCH($D248, 'Intro &amp; Setup'!$AP$33:$AP$37, 0)), ""))</f>
        <v/>
      </c>
      <c r="AB248" s="22" t="str">
        <f>IF(AND($D248="", $F248=""), "", IF($R248=$U$3, "", IF($AB$8='Intro &amp; Setup'!$BQ$19, VALUE(_xlfn.CONCAT(TEXT($F248, "0"), ".", $AA248)), IF($AB$8='Intro &amp; Setup'!$BQ$18, VALUE(_xlfn.CONCAT($AA248, ".", TEXT($F248, "0")))))))</f>
        <v/>
      </c>
      <c r="AD248" s="22" t="str">
        <f t="shared" si="48"/>
        <v/>
      </c>
      <c r="AE248" s="7" t="str">
        <f t="shared" si="49"/>
        <v/>
      </c>
      <c r="AF248" s="22" t="str">
        <f t="shared" si="47"/>
        <v/>
      </c>
      <c r="AH248" s="22" t="str">
        <f>IF($AJ248="", "", COUNTIF($AJ$11:$AJ$1010, "&lt;"&amp;$AJ248)+1+COUNTIF($AJ$11:$AJ248, $AJ248)-1)</f>
        <v/>
      </c>
      <c r="AJ248" s="22" t="str">
        <f t="shared" si="50"/>
        <v/>
      </c>
      <c r="AL248" s="43" t="str">
        <f t="shared" si="51"/>
        <v/>
      </c>
      <c r="AN248" s="6" t="str">
        <f t="shared" si="52"/>
        <v/>
      </c>
      <c r="AO248" s="7" t="str">
        <f t="shared" si="53"/>
        <v/>
      </c>
      <c r="AP248" s="6" t="str">
        <f t="shared" si="54"/>
        <v/>
      </c>
      <c r="AQ248" s="7" t="str">
        <f t="shared" ca="1" si="55"/>
        <v/>
      </c>
      <c r="AS248" s="22" t="str">
        <f t="shared" si="56"/>
        <v/>
      </c>
      <c r="AT248" s="32" t="str">
        <f t="shared" si="57"/>
        <v/>
      </c>
      <c r="AU248" s="43" t="str">
        <f t="shared" si="58"/>
        <v/>
      </c>
      <c r="AW248" s="22" t="str">
        <f t="shared" si="59"/>
        <v/>
      </c>
    </row>
    <row r="249" spans="1:49" x14ac:dyDescent="0.25">
      <c r="A249" s="28"/>
      <c r="B249" s="79"/>
      <c r="C249" s="80"/>
      <c r="D249" s="81"/>
      <c r="E249" s="82"/>
      <c r="F249" s="82"/>
      <c r="G249" s="83"/>
      <c r="H249" s="79"/>
      <c r="I249" s="81"/>
      <c r="J249" s="81"/>
      <c r="K249" s="81"/>
      <c r="L249" s="81"/>
      <c r="M249" s="81"/>
      <c r="N249" s="81"/>
      <c r="O249" s="81"/>
      <c r="P249" s="81"/>
      <c r="Q249" s="84"/>
      <c r="R249" s="85"/>
      <c r="S249" s="28"/>
      <c r="X249" s="22" t="str">
        <f t="shared" si="45"/>
        <v/>
      </c>
      <c r="Y249" s="32" t="str">
        <f t="shared" si="46"/>
        <v/>
      </c>
      <c r="AA249" s="22" t="str">
        <f>IF($D249="", "", IFERROR(INDEX('Intro &amp; Setup'!$BQ$33:$BQ$37, MATCH($D249, 'Intro &amp; Setup'!$AP$33:$AP$37, 0)), ""))</f>
        <v/>
      </c>
      <c r="AB249" s="22" t="str">
        <f>IF(AND($D249="", $F249=""), "", IF($R249=$U$3, "", IF($AB$8='Intro &amp; Setup'!$BQ$19, VALUE(_xlfn.CONCAT(TEXT($F249, "0"), ".", $AA249)), IF($AB$8='Intro &amp; Setup'!$BQ$18, VALUE(_xlfn.CONCAT($AA249, ".", TEXT($F249, "0")))))))</f>
        <v/>
      </c>
      <c r="AD249" s="22" t="str">
        <f t="shared" si="48"/>
        <v/>
      </c>
      <c r="AE249" s="7" t="str">
        <f t="shared" si="49"/>
        <v/>
      </c>
      <c r="AF249" s="22" t="str">
        <f t="shared" si="47"/>
        <v/>
      </c>
      <c r="AH249" s="22" t="str">
        <f>IF($AJ249="", "", COUNTIF($AJ$11:$AJ$1010, "&lt;"&amp;$AJ249)+1+COUNTIF($AJ$11:$AJ249, $AJ249)-1)</f>
        <v/>
      </c>
      <c r="AJ249" s="22" t="str">
        <f t="shared" si="50"/>
        <v/>
      </c>
      <c r="AL249" s="43" t="str">
        <f t="shared" si="51"/>
        <v/>
      </c>
      <c r="AN249" s="6" t="str">
        <f t="shared" si="52"/>
        <v/>
      </c>
      <c r="AO249" s="7" t="str">
        <f t="shared" si="53"/>
        <v/>
      </c>
      <c r="AP249" s="6" t="str">
        <f t="shared" si="54"/>
        <v/>
      </c>
      <c r="AQ249" s="7" t="str">
        <f t="shared" ca="1" si="55"/>
        <v/>
      </c>
      <c r="AS249" s="22" t="str">
        <f t="shared" si="56"/>
        <v/>
      </c>
      <c r="AT249" s="32" t="str">
        <f t="shared" si="57"/>
        <v/>
      </c>
      <c r="AU249" s="43" t="str">
        <f t="shared" si="58"/>
        <v/>
      </c>
      <c r="AW249" s="22" t="str">
        <f t="shared" si="59"/>
        <v/>
      </c>
    </row>
    <row r="250" spans="1:49" x14ac:dyDescent="0.25">
      <c r="A250" s="28"/>
      <c r="B250" s="79"/>
      <c r="C250" s="80"/>
      <c r="D250" s="81"/>
      <c r="E250" s="82"/>
      <c r="F250" s="82"/>
      <c r="G250" s="83"/>
      <c r="H250" s="79"/>
      <c r="I250" s="81"/>
      <c r="J250" s="81"/>
      <c r="K250" s="81"/>
      <c r="L250" s="81"/>
      <c r="M250" s="81"/>
      <c r="N250" s="81"/>
      <c r="O250" s="81"/>
      <c r="P250" s="81"/>
      <c r="Q250" s="84"/>
      <c r="R250" s="85"/>
      <c r="S250" s="28"/>
      <c r="X250" s="22" t="str">
        <f t="shared" si="45"/>
        <v/>
      </c>
      <c r="Y250" s="32" t="str">
        <f t="shared" si="46"/>
        <v/>
      </c>
      <c r="AA250" s="22" t="str">
        <f>IF($D250="", "", IFERROR(INDEX('Intro &amp; Setup'!$BQ$33:$BQ$37, MATCH($D250, 'Intro &amp; Setup'!$AP$33:$AP$37, 0)), ""))</f>
        <v/>
      </c>
      <c r="AB250" s="22" t="str">
        <f>IF(AND($D250="", $F250=""), "", IF($R250=$U$3, "", IF($AB$8='Intro &amp; Setup'!$BQ$19, VALUE(_xlfn.CONCAT(TEXT($F250, "0"), ".", $AA250)), IF($AB$8='Intro &amp; Setup'!$BQ$18, VALUE(_xlfn.CONCAT($AA250, ".", TEXT($F250, "0")))))))</f>
        <v/>
      </c>
      <c r="AD250" s="22" t="str">
        <f t="shared" si="48"/>
        <v/>
      </c>
      <c r="AE250" s="7" t="str">
        <f t="shared" si="49"/>
        <v/>
      </c>
      <c r="AF250" s="22" t="str">
        <f t="shared" si="47"/>
        <v/>
      </c>
      <c r="AH250" s="22" t="str">
        <f>IF($AJ250="", "", COUNTIF($AJ$11:$AJ$1010, "&lt;"&amp;$AJ250)+1+COUNTIF($AJ$11:$AJ250, $AJ250)-1)</f>
        <v/>
      </c>
      <c r="AJ250" s="22" t="str">
        <f t="shared" si="50"/>
        <v/>
      </c>
      <c r="AL250" s="43" t="str">
        <f t="shared" si="51"/>
        <v/>
      </c>
      <c r="AN250" s="6" t="str">
        <f t="shared" si="52"/>
        <v/>
      </c>
      <c r="AO250" s="7" t="str">
        <f t="shared" si="53"/>
        <v/>
      </c>
      <c r="AP250" s="6" t="str">
        <f t="shared" si="54"/>
        <v/>
      </c>
      <c r="AQ250" s="7" t="str">
        <f t="shared" ca="1" si="55"/>
        <v/>
      </c>
      <c r="AS250" s="22" t="str">
        <f t="shared" si="56"/>
        <v/>
      </c>
      <c r="AT250" s="32" t="str">
        <f t="shared" si="57"/>
        <v/>
      </c>
      <c r="AU250" s="43" t="str">
        <f t="shared" si="58"/>
        <v/>
      </c>
      <c r="AW250" s="22" t="str">
        <f t="shared" si="59"/>
        <v/>
      </c>
    </row>
    <row r="251" spans="1:49" x14ac:dyDescent="0.25">
      <c r="A251" s="28"/>
      <c r="B251" s="79"/>
      <c r="C251" s="80"/>
      <c r="D251" s="81"/>
      <c r="E251" s="82"/>
      <c r="F251" s="82"/>
      <c r="G251" s="83"/>
      <c r="H251" s="79"/>
      <c r="I251" s="81"/>
      <c r="J251" s="81"/>
      <c r="K251" s="81"/>
      <c r="L251" s="81"/>
      <c r="M251" s="81"/>
      <c r="N251" s="81"/>
      <c r="O251" s="81"/>
      <c r="P251" s="81"/>
      <c r="Q251" s="84"/>
      <c r="R251" s="85"/>
      <c r="S251" s="28"/>
      <c r="X251" s="22" t="str">
        <f t="shared" si="45"/>
        <v/>
      </c>
      <c r="Y251" s="32" t="str">
        <f t="shared" si="46"/>
        <v/>
      </c>
      <c r="AA251" s="22" t="str">
        <f>IF($D251="", "", IFERROR(INDEX('Intro &amp; Setup'!$BQ$33:$BQ$37, MATCH($D251, 'Intro &amp; Setup'!$AP$33:$AP$37, 0)), ""))</f>
        <v/>
      </c>
      <c r="AB251" s="22" t="str">
        <f>IF(AND($D251="", $F251=""), "", IF($R251=$U$3, "", IF($AB$8='Intro &amp; Setup'!$BQ$19, VALUE(_xlfn.CONCAT(TEXT($F251, "0"), ".", $AA251)), IF($AB$8='Intro &amp; Setup'!$BQ$18, VALUE(_xlfn.CONCAT($AA251, ".", TEXT($F251, "0")))))))</f>
        <v/>
      </c>
      <c r="AD251" s="22" t="str">
        <f t="shared" si="48"/>
        <v/>
      </c>
      <c r="AE251" s="7" t="str">
        <f t="shared" si="49"/>
        <v/>
      </c>
      <c r="AF251" s="22" t="str">
        <f t="shared" si="47"/>
        <v/>
      </c>
      <c r="AH251" s="22" t="str">
        <f>IF($AJ251="", "", COUNTIF($AJ$11:$AJ$1010, "&lt;"&amp;$AJ251)+1+COUNTIF($AJ$11:$AJ251, $AJ251)-1)</f>
        <v/>
      </c>
      <c r="AJ251" s="22" t="str">
        <f t="shared" si="50"/>
        <v/>
      </c>
      <c r="AL251" s="43" t="str">
        <f t="shared" si="51"/>
        <v/>
      </c>
      <c r="AN251" s="6" t="str">
        <f t="shared" si="52"/>
        <v/>
      </c>
      <c r="AO251" s="7" t="str">
        <f t="shared" si="53"/>
        <v/>
      </c>
      <c r="AP251" s="6" t="str">
        <f t="shared" si="54"/>
        <v/>
      </c>
      <c r="AQ251" s="7" t="str">
        <f t="shared" ca="1" si="55"/>
        <v/>
      </c>
      <c r="AS251" s="22" t="str">
        <f t="shared" si="56"/>
        <v/>
      </c>
      <c r="AT251" s="32" t="str">
        <f t="shared" si="57"/>
        <v/>
      </c>
      <c r="AU251" s="43" t="str">
        <f t="shared" si="58"/>
        <v/>
      </c>
      <c r="AW251" s="22" t="str">
        <f t="shared" si="59"/>
        <v/>
      </c>
    </row>
    <row r="252" spans="1:49" x14ac:dyDescent="0.25">
      <c r="A252" s="28"/>
      <c r="B252" s="79"/>
      <c r="C252" s="80"/>
      <c r="D252" s="81"/>
      <c r="E252" s="82"/>
      <c r="F252" s="82"/>
      <c r="G252" s="83"/>
      <c r="H252" s="79"/>
      <c r="I252" s="81"/>
      <c r="J252" s="81"/>
      <c r="K252" s="81"/>
      <c r="L252" s="81"/>
      <c r="M252" s="81"/>
      <c r="N252" s="81"/>
      <c r="O252" s="81"/>
      <c r="P252" s="81"/>
      <c r="Q252" s="84"/>
      <c r="R252" s="85"/>
      <c r="S252" s="28"/>
      <c r="X252" s="22" t="str">
        <f t="shared" si="45"/>
        <v/>
      </c>
      <c r="Y252" s="32" t="str">
        <f t="shared" si="46"/>
        <v/>
      </c>
      <c r="AA252" s="22" t="str">
        <f>IF($D252="", "", IFERROR(INDEX('Intro &amp; Setup'!$BQ$33:$BQ$37, MATCH($D252, 'Intro &amp; Setup'!$AP$33:$AP$37, 0)), ""))</f>
        <v/>
      </c>
      <c r="AB252" s="22" t="str">
        <f>IF(AND($D252="", $F252=""), "", IF($R252=$U$3, "", IF($AB$8='Intro &amp; Setup'!$BQ$19, VALUE(_xlfn.CONCAT(TEXT($F252, "0"), ".", $AA252)), IF($AB$8='Intro &amp; Setup'!$BQ$18, VALUE(_xlfn.CONCAT($AA252, ".", TEXT($F252, "0")))))))</f>
        <v/>
      </c>
      <c r="AD252" s="22" t="str">
        <f t="shared" si="48"/>
        <v/>
      </c>
      <c r="AE252" s="7" t="str">
        <f t="shared" si="49"/>
        <v/>
      </c>
      <c r="AF252" s="22" t="str">
        <f t="shared" si="47"/>
        <v/>
      </c>
      <c r="AH252" s="22" t="str">
        <f>IF($AJ252="", "", COUNTIF($AJ$11:$AJ$1010, "&lt;"&amp;$AJ252)+1+COUNTIF($AJ$11:$AJ252, $AJ252)-1)</f>
        <v/>
      </c>
      <c r="AJ252" s="22" t="str">
        <f t="shared" si="50"/>
        <v/>
      </c>
      <c r="AL252" s="43" t="str">
        <f t="shared" si="51"/>
        <v/>
      </c>
      <c r="AN252" s="6" t="str">
        <f t="shared" si="52"/>
        <v/>
      </c>
      <c r="AO252" s="7" t="str">
        <f t="shared" si="53"/>
        <v/>
      </c>
      <c r="AP252" s="6" t="str">
        <f t="shared" si="54"/>
        <v/>
      </c>
      <c r="AQ252" s="7" t="str">
        <f t="shared" ca="1" si="55"/>
        <v/>
      </c>
      <c r="AS252" s="22" t="str">
        <f t="shared" si="56"/>
        <v/>
      </c>
      <c r="AT252" s="32" t="str">
        <f t="shared" si="57"/>
        <v/>
      </c>
      <c r="AU252" s="43" t="str">
        <f t="shared" si="58"/>
        <v/>
      </c>
      <c r="AW252" s="22" t="str">
        <f t="shared" si="59"/>
        <v/>
      </c>
    </row>
    <row r="253" spans="1:49" x14ac:dyDescent="0.25">
      <c r="A253" s="28"/>
      <c r="B253" s="79"/>
      <c r="C253" s="80"/>
      <c r="D253" s="81"/>
      <c r="E253" s="82"/>
      <c r="F253" s="82"/>
      <c r="G253" s="83"/>
      <c r="H253" s="79"/>
      <c r="I253" s="81"/>
      <c r="J253" s="81"/>
      <c r="K253" s="81"/>
      <c r="L253" s="81"/>
      <c r="M253" s="81"/>
      <c r="N253" s="81"/>
      <c r="O253" s="81"/>
      <c r="P253" s="81"/>
      <c r="Q253" s="84"/>
      <c r="R253" s="85"/>
      <c r="S253" s="28"/>
      <c r="X253" s="22" t="str">
        <f t="shared" si="45"/>
        <v/>
      </c>
      <c r="Y253" s="32" t="str">
        <f t="shared" si="46"/>
        <v/>
      </c>
      <c r="AA253" s="22" t="str">
        <f>IF($D253="", "", IFERROR(INDEX('Intro &amp; Setup'!$BQ$33:$BQ$37, MATCH($D253, 'Intro &amp; Setup'!$AP$33:$AP$37, 0)), ""))</f>
        <v/>
      </c>
      <c r="AB253" s="22" t="str">
        <f>IF(AND($D253="", $F253=""), "", IF($R253=$U$3, "", IF($AB$8='Intro &amp; Setup'!$BQ$19, VALUE(_xlfn.CONCAT(TEXT($F253, "0"), ".", $AA253)), IF($AB$8='Intro &amp; Setup'!$BQ$18, VALUE(_xlfn.CONCAT($AA253, ".", TEXT($F253, "0")))))))</f>
        <v/>
      </c>
      <c r="AD253" s="22" t="str">
        <f t="shared" si="48"/>
        <v/>
      </c>
      <c r="AE253" s="7" t="str">
        <f t="shared" si="49"/>
        <v/>
      </c>
      <c r="AF253" s="22" t="str">
        <f t="shared" si="47"/>
        <v/>
      </c>
      <c r="AH253" s="22" t="str">
        <f>IF($AJ253="", "", COUNTIF($AJ$11:$AJ$1010, "&lt;"&amp;$AJ253)+1+COUNTIF($AJ$11:$AJ253, $AJ253)-1)</f>
        <v/>
      </c>
      <c r="AJ253" s="22" t="str">
        <f t="shared" si="50"/>
        <v/>
      </c>
      <c r="AL253" s="43" t="str">
        <f t="shared" si="51"/>
        <v/>
      </c>
      <c r="AN253" s="6" t="str">
        <f t="shared" si="52"/>
        <v/>
      </c>
      <c r="AO253" s="7" t="str">
        <f t="shared" si="53"/>
        <v/>
      </c>
      <c r="AP253" s="6" t="str">
        <f t="shared" si="54"/>
        <v/>
      </c>
      <c r="AQ253" s="7" t="str">
        <f t="shared" ca="1" si="55"/>
        <v/>
      </c>
      <c r="AS253" s="22" t="str">
        <f t="shared" si="56"/>
        <v/>
      </c>
      <c r="AT253" s="32" t="str">
        <f t="shared" si="57"/>
        <v/>
      </c>
      <c r="AU253" s="43" t="str">
        <f t="shared" si="58"/>
        <v/>
      </c>
      <c r="AW253" s="22" t="str">
        <f t="shared" si="59"/>
        <v/>
      </c>
    </row>
    <row r="254" spans="1:49" x14ac:dyDescent="0.25">
      <c r="A254" s="28"/>
      <c r="B254" s="79"/>
      <c r="C254" s="80"/>
      <c r="D254" s="81"/>
      <c r="E254" s="82"/>
      <c r="F254" s="82"/>
      <c r="G254" s="83"/>
      <c r="H254" s="79"/>
      <c r="I254" s="81"/>
      <c r="J254" s="81"/>
      <c r="K254" s="81"/>
      <c r="L254" s="81"/>
      <c r="M254" s="81"/>
      <c r="N254" s="81"/>
      <c r="O254" s="81"/>
      <c r="P254" s="81"/>
      <c r="Q254" s="84"/>
      <c r="R254" s="85"/>
      <c r="S254" s="28"/>
      <c r="X254" s="22" t="str">
        <f t="shared" si="45"/>
        <v/>
      </c>
      <c r="Y254" s="32" t="str">
        <f t="shared" si="46"/>
        <v/>
      </c>
      <c r="AA254" s="22" t="str">
        <f>IF($D254="", "", IFERROR(INDEX('Intro &amp; Setup'!$BQ$33:$BQ$37, MATCH($D254, 'Intro &amp; Setup'!$AP$33:$AP$37, 0)), ""))</f>
        <v/>
      </c>
      <c r="AB254" s="22" t="str">
        <f>IF(AND($D254="", $F254=""), "", IF($R254=$U$3, "", IF($AB$8='Intro &amp; Setup'!$BQ$19, VALUE(_xlfn.CONCAT(TEXT($F254, "0"), ".", $AA254)), IF($AB$8='Intro &amp; Setup'!$BQ$18, VALUE(_xlfn.CONCAT($AA254, ".", TEXT($F254, "0")))))))</f>
        <v/>
      </c>
      <c r="AD254" s="22" t="str">
        <f t="shared" si="48"/>
        <v/>
      </c>
      <c r="AE254" s="7" t="str">
        <f t="shared" si="49"/>
        <v/>
      </c>
      <c r="AF254" s="22" t="str">
        <f t="shared" si="47"/>
        <v/>
      </c>
      <c r="AH254" s="22" t="str">
        <f>IF($AJ254="", "", COUNTIF($AJ$11:$AJ$1010, "&lt;"&amp;$AJ254)+1+COUNTIF($AJ$11:$AJ254, $AJ254)-1)</f>
        <v/>
      </c>
      <c r="AJ254" s="22" t="str">
        <f t="shared" si="50"/>
        <v/>
      </c>
      <c r="AL254" s="43" t="str">
        <f t="shared" si="51"/>
        <v/>
      </c>
      <c r="AN254" s="6" t="str">
        <f t="shared" si="52"/>
        <v/>
      </c>
      <c r="AO254" s="7" t="str">
        <f t="shared" si="53"/>
        <v/>
      </c>
      <c r="AP254" s="6" t="str">
        <f t="shared" si="54"/>
        <v/>
      </c>
      <c r="AQ254" s="7" t="str">
        <f t="shared" ca="1" si="55"/>
        <v/>
      </c>
      <c r="AS254" s="22" t="str">
        <f t="shared" si="56"/>
        <v/>
      </c>
      <c r="AT254" s="32" t="str">
        <f t="shared" si="57"/>
        <v/>
      </c>
      <c r="AU254" s="43" t="str">
        <f t="shared" si="58"/>
        <v/>
      </c>
      <c r="AW254" s="22" t="str">
        <f t="shared" si="59"/>
        <v/>
      </c>
    </row>
    <row r="255" spans="1:49" x14ac:dyDescent="0.25">
      <c r="A255" s="28"/>
      <c r="B255" s="79"/>
      <c r="C255" s="80"/>
      <c r="D255" s="81"/>
      <c r="E255" s="82"/>
      <c r="F255" s="82"/>
      <c r="G255" s="83"/>
      <c r="H255" s="79"/>
      <c r="I255" s="81"/>
      <c r="J255" s="81"/>
      <c r="K255" s="81"/>
      <c r="L255" s="81"/>
      <c r="M255" s="81"/>
      <c r="N255" s="81"/>
      <c r="O255" s="81"/>
      <c r="P255" s="81"/>
      <c r="Q255" s="84"/>
      <c r="R255" s="85"/>
      <c r="S255" s="28"/>
      <c r="X255" s="22" t="str">
        <f t="shared" si="45"/>
        <v/>
      </c>
      <c r="Y255" s="32" t="str">
        <f t="shared" si="46"/>
        <v/>
      </c>
      <c r="AA255" s="22" t="str">
        <f>IF($D255="", "", IFERROR(INDEX('Intro &amp; Setup'!$BQ$33:$BQ$37, MATCH($D255, 'Intro &amp; Setup'!$AP$33:$AP$37, 0)), ""))</f>
        <v/>
      </c>
      <c r="AB255" s="22" t="str">
        <f>IF(AND($D255="", $F255=""), "", IF($R255=$U$3, "", IF($AB$8='Intro &amp; Setup'!$BQ$19, VALUE(_xlfn.CONCAT(TEXT($F255, "0"), ".", $AA255)), IF($AB$8='Intro &amp; Setup'!$BQ$18, VALUE(_xlfn.CONCAT($AA255, ".", TEXT($F255, "0")))))))</f>
        <v/>
      </c>
      <c r="AD255" s="22" t="str">
        <f t="shared" si="48"/>
        <v/>
      </c>
      <c r="AE255" s="7" t="str">
        <f t="shared" si="49"/>
        <v/>
      </c>
      <c r="AF255" s="22" t="str">
        <f t="shared" si="47"/>
        <v/>
      </c>
      <c r="AH255" s="22" t="str">
        <f>IF($AJ255="", "", COUNTIF($AJ$11:$AJ$1010, "&lt;"&amp;$AJ255)+1+COUNTIF($AJ$11:$AJ255, $AJ255)-1)</f>
        <v/>
      </c>
      <c r="AJ255" s="22" t="str">
        <f t="shared" si="50"/>
        <v/>
      </c>
      <c r="AL255" s="43" t="str">
        <f t="shared" si="51"/>
        <v/>
      </c>
      <c r="AN255" s="6" t="str">
        <f t="shared" si="52"/>
        <v/>
      </c>
      <c r="AO255" s="7" t="str">
        <f t="shared" si="53"/>
        <v/>
      </c>
      <c r="AP255" s="6" t="str">
        <f t="shared" si="54"/>
        <v/>
      </c>
      <c r="AQ255" s="7" t="str">
        <f t="shared" ca="1" si="55"/>
        <v/>
      </c>
      <c r="AS255" s="22" t="str">
        <f t="shared" si="56"/>
        <v/>
      </c>
      <c r="AT255" s="32" t="str">
        <f t="shared" si="57"/>
        <v/>
      </c>
      <c r="AU255" s="43" t="str">
        <f t="shared" si="58"/>
        <v/>
      </c>
      <c r="AW255" s="22" t="str">
        <f t="shared" si="59"/>
        <v/>
      </c>
    </row>
    <row r="256" spans="1:49" x14ac:dyDescent="0.25">
      <c r="A256" s="28"/>
      <c r="B256" s="79"/>
      <c r="C256" s="80"/>
      <c r="D256" s="81"/>
      <c r="E256" s="82"/>
      <c r="F256" s="82"/>
      <c r="G256" s="83"/>
      <c r="H256" s="79"/>
      <c r="I256" s="81"/>
      <c r="J256" s="81"/>
      <c r="K256" s="81"/>
      <c r="L256" s="81"/>
      <c r="M256" s="81"/>
      <c r="N256" s="81"/>
      <c r="O256" s="81"/>
      <c r="P256" s="81"/>
      <c r="Q256" s="84"/>
      <c r="R256" s="85"/>
      <c r="S256" s="28"/>
      <c r="X256" s="22" t="str">
        <f t="shared" si="45"/>
        <v/>
      </c>
      <c r="Y256" s="32" t="str">
        <f t="shared" si="46"/>
        <v/>
      </c>
      <c r="AA256" s="22" t="str">
        <f>IF($D256="", "", IFERROR(INDEX('Intro &amp; Setup'!$BQ$33:$BQ$37, MATCH($D256, 'Intro &amp; Setup'!$AP$33:$AP$37, 0)), ""))</f>
        <v/>
      </c>
      <c r="AB256" s="22" t="str">
        <f>IF(AND($D256="", $F256=""), "", IF($R256=$U$3, "", IF($AB$8='Intro &amp; Setup'!$BQ$19, VALUE(_xlfn.CONCAT(TEXT($F256, "0"), ".", $AA256)), IF($AB$8='Intro &amp; Setup'!$BQ$18, VALUE(_xlfn.CONCAT($AA256, ".", TEXT($F256, "0")))))))</f>
        <v/>
      </c>
      <c r="AD256" s="22" t="str">
        <f t="shared" si="48"/>
        <v/>
      </c>
      <c r="AE256" s="7" t="str">
        <f t="shared" si="49"/>
        <v/>
      </c>
      <c r="AF256" s="22" t="str">
        <f t="shared" si="47"/>
        <v/>
      </c>
      <c r="AH256" s="22" t="str">
        <f>IF($AJ256="", "", COUNTIF($AJ$11:$AJ$1010, "&lt;"&amp;$AJ256)+1+COUNTIF($AJ$11:$AJ256, $AJ256)-1)</f>
        <v/>
      </c>
      <c r="AJ256" s="22" t="str">
        <f t="shared" si="50"/>
        <v/>
      </c>
      <c r="AL256" s="43" t="str">
        <f t="shared" si="51"/>
        <v/>
      </c>
      <c r="AN256" s="6" t="str">
        <f t="shared" si="52"/>
        <v/>
      </c>
      <c r="AO256" s="7" t="str">
        <f t="shared" si="53"/>
        <v/>
      </c>
      <c r="AP256" s="6" t="str">
        <f t="shared" si="54"/>
        <v/>
      </c>
      <c r="AQ256" s="7" t="str">
        <f t="shared" ca="1" si="55"/>
        <v/>
      </c>
      <c r="AS256" s="22" t="str">
        <f t="shared" si="56"/>
        <v/>
      </c>
      <c r="AT256" s="32" t="str">
        <f t="shared" si="57"/>
        <v/>
      </c>
      <c r="AU256" s="43" t="str">
        <f t="shared" si="58"/>
        <v/>
      </c>
      <c r="AW256" s="22" t="str">
        <f t="shared" si="59"/>
        <v/>
      </c>
    </row>
    <row r="257" spans="1:49" x14ac:dyDescent="0.25">
      <c r="A257" s="28"/>
      <c r="B257" s="79"/>
      <c r="C257" s="80"/>
      <c r="D257" s="81"/>
      <c r="E257" s="82"/>
      <c r="F257" s="82"/>
      <c r="G257" s="83"/>
      <c r="H257" s="79"/>
      <c r="I257" s="81"/>
      <c r="J257" s="81"/>
      <c r="K257" s="81"/>
      <c r="L257" s="81"/>
      <c r="M257" s="81"/>
      <c r="N257" s="81"/>
      <c r="O257" s="81"/>
      <c r="P257" s="81"/>
      <c r="Q257" s="84"/>
      <c r="R257" s="85"/>
      <c r="S257" s="28"/>
      <c r="X257" s="22" t="str">
        <f t="shared" si="45"/>
        <v/>
      </c>
      <c r="Y257" s="32" t="str">
        <f t="shared" si="46"/>
        <v/>
      </c>
      <c r="AA257" s="22" t="str">
        <f>IF($D257="", "", IFERROR(INDEX('Intro &amp; Setup'!$BQ$33:$BQ$37, MATCH($D257, 'Intro &amp; Setup'!$AP$33:$AP$37, 0)), ""))</f>
        <v/>
      </c>
      <c r="AB257" s="22" t="str">
        <f>IF(AND($D257="", $F257=""), "", IF($R257=$U$3, "", IF($AB$8='Intro &amp; Setup'!$BQ$19, VALUE(_xlfn.CONCAT(TEXT($F257, "0"), ".", $AA257)), IF($AB$8='Intro &amp; Setup'!$BQ$18, VALUE(_xlfn.CONCAT($AA257, ".", TEXT($F257, "0")))))))</f>
        <v/>
      </c>
      <c r="AD257" s="22" t="str">
        <f t="shared" si="48"/>
        <v/>
      </c>
      <c r="AE257" s="7" t="str">
        <f t="shared" si="49"/>
        <v/>
      </c>
      <c r="AF257" s="22" t="str">
        <f t="shared" si="47"/>
        <v/>
      </c>
      <c r="AH257" s="22" t="str">
        <f>IF($AJ257="", "", COUNTIF($AJ$11:$AJ$1010, "&lt;"&amp;$AJ257)+1+COUNTIF($AJ$11:$AJ257, $AJ257)-1)</f>
        <v/>
      </c>
      <c r="AJ257" s="22" t="str">
        <f t="shared" si="50"/>
        <v/>
      </c>
      <c r="AL257" s="43" t="str">
        <f t="shared" si="51"/>
        <v/>
      </c>
      <c r="AN257" s="6" t="str">
        <f t="shared" si="52"/>
        <v/>
      </c>
      <c r="AO257" s="7" t="str">
        <f t="shared" si="53"/>
        <v/>
      </c>
      <c r="AP257" s="6" t="str">
        <f t="shared" si="54"/>
        <v/>
      </c>
      <c r="AQ257" s="7" t="str">
        <f t="shared" ca="1" si="55"/>
        <v/>
      </c>
      <c r="AS257" s="22" t="str">
        <f t="shared" si="56"/>
        <v/>
      </c>
      <c r="AT257" s="32" t="str">
        <f t="shared" si="57"/>
        <v/>
      </c>
      <c r="AU257" s="43" t="str">
        <f t="shared" si="58"/>
        <v/>
      </c>
      <c r="AW257" s="22" t="str">
        <f t="shared" si="59"/>
        <v/>
      </c>
    </row>
    <row r="258" spans="1:49" x14ac:dyDescent="0.25">
      <c r="A258" s="28"/>
      <c r="B258" s="79"/>
      <c r="C258" s="80"/>
      <c r="D258" s="81"/>
      <c r="E258" s="82"/>
      <c r="F258" s="82"/>
      <c r="G258" s="83"/>
      <c r="H258" s="79"/>
      <c r="I258" s="81"/>
      <c r="J258" s="81"/>
      <c r="K258" s="81"/>
      <c r="L258" s="81"/>
      <c r="M258" s="81"/>
      <c r="N258" s="81"/>
      <c r="O258" s="81"/>
      <c r="P258" s="81"/>
      <c r="Q258" s="84"/>
      <c r="R258" s="85"/>
      <c r="S258" s="28"/>
      <c r="X258" s="22" t="str">
        <f t="shared" si="45"/>
        <v/>
      </c>
      <c r="Y258" s="32" t="str">
        <f t="shared" si="46"/>
        <v/>
      </c>
      <c r="AA258" s="22" t="str">
        <f>IF($D258="", "", IFERROR(INDEX('Intro &amp; Setup'!$BQ$33:$BQ$37, MATCH($D258, 'Intro &amp; Setup'!$AP$33:$AP$37, 0)), ""))</f>
        <v/>
      </c>
      <c r="AB258" s="22" t="str">
        <f>IF(AND($D258="", $F258=""), "", IF($R258=$U$3, "", IF($AB$8='Intro &amp; Setup'!$BQ$19, VALUE(_xlfn.CONCAT(TEXT($F258, "0"), ".", $AA258)), IF($AB$8='Intro &amp; Setup'!$BQ$18, VALUE(_xlfn.CONCAT($AA258, ".", TEXT($F258, "0")))))))</f>
        <v/>
      </c>
      <c r="AD258" s="22" t="str">
        <f t="shared" si="48"/>
        <v/>
      </c>
      <c r="AE258" s="7" t="str">
        <f t="shared" si="49"/>
        <v/>
      </c>
      <c r="AF258" s="22" t="str">
        <f t="shared" si="47"/>
        <v/>
      </c>
      <c r="AH258" s="22" t="str">
        <f>IF($AJ258="", "", COUNTIF($AJ$11:$AJ$1010, "&lt;"&amp;$AJ258)+1+COUNTIF($AJ$11:$AJ258, $AJ258)-1)</f>
        <v/>
      </c>
      <c r="AJ258" s="22" t="str">
        <f t="shared" si="50"/>
        <v/>
      </c>
      <c r="AL258" s="43" t="str">
        <f t="shared" si="51"/>
        <v/>
      </c>
      <c r="AN258" s="6" t="str">
        <f t="shared" si="52"/>
        <v/>
      </c>
      <c r="AO258" s="7" t="str">
        <f t="shared" si="53"/>
        <v/>
      </c>
      <c r="AP258" s="6" t="str">
        <f t="shared" si="54"/>
        <v/>
      </c>
      <c r="AQ258" s="7" t="str">
        <f t="shared" ca="1" si="55"/>
        <v/>
      </c>
      <c r="AS258" s="22" t="str">
        <f t="shared" si="56"/>
        <v/>
      </c>
      <c r="AT258" s="32" t="str">
        <f t="shared" si="57"/>
        <v/>
      </c>
      <c r="AU258" s="43" t="str">
        <f t="shared" si="58"/>
        <v/>
      </c>
      <c r="AW258" s="22" t="str">
        <f t="shared" si="59"/>
        <v/>
      </c>
    </row>
    <row r="259" spans="1:49" x14ac:dyDescent="0.25">
      <c r="A259" s="28"/>
      <c r="B259" s="79"/>
      <c r="C259" s="80"/>
      <c r="D259" s="81"/>
      <c r="E259" s="82"/>
      <c r="F259" s="82"/>
      <c r="G259" s="83"/>
      <c r="H259" s="79"/>
      <c r="I259" s="81"/>
      <c r="J259" s="81"/>
      <c r="K259" s="81"/>
      <c r="L259" s="81"/>
      <c r="M259" s="81"/>
      <c r="N259" s="81"/>
      <c r="O259" s="81"/>
      <c r="P259" s="81"/>
      <c r="Q259" s="84"/>
      <c r="R259" s="85"/>
      <c r="S259" s="28"/>
      <c r="X259" s="22" t="str">
        <f t="shared" si="45"/>
        <v/>
      </c>
      <c r="Y259" s="32" t="str">
        <f t="shared" si="46"/>
        <v/>
      </c>
      <c r="AA259" s="22" t="str">
        <f>IF($D259="", "", IFERROR(INDEX('Intro &amp; Setup'!$BQ$33:$BQ$37, MATCH($D259, 'Intro &amp; Setup'!$AP$33:$AP$37, 0)), ""))</f>
        <v/>
      </c>
      <c r="AB259" s="22" t="str">
        <f>IF(AND($D259="", $F259=""), "", IF($R259=$U$3, "", IF($AB$8='Intro &amp; Setup'!$BQ$19, VALUE(_xlfn.CONCAT(TEXT($F259, "0"), ".", $AA259)), IF($AB$8='Intro &amp; Setup'!$BQ$18, VALUE(_xlfn.CONCAT($AA259, ".", TEXT($F259, "0")))))))</f>
        <v/>
      </c>
      <c r="AD259" s="22" t="str">
        <f t="shared" si="48"/>
        <v/>
      </c>
      <c r="AE259" s="7" t="str">
        <f t="shared" si="49"/>
        <v/>
      </c>
      <c r="AF259" s="22" t="str">
        <f t="shared" si="47"/>
        <v/>
      </c>
      <c r="AH259" s="22" t="str">
        <f>IF($AJ259="", "", COUNTIF($AJ$11:$AJ$1010, "&lt;"&amp;$AJ259)+1+COUNTIF($AJ$11:$AJ259, $AJ259)-1)</f>
        <v/>
      </c>
      <c r="AJ259" s="22" t="str">
        <f t="shared" si="50"/>
        <v/>
      </c>
      <c r="AL259" s="43" t="str">
        <f t="shared" si="51"/>
        <v/>
      </c>
      <c r="AN259" s="6" t="str">
        <f t="shared" si="52"/>
        <v/>
      </c>
      <c r="AO259" s="7" t="str">
        <f t="shared" si="53"/>
        <v/>
      </c>
      <c r="AP259" s="6" t="str">
        <f t="shared" si="54"/>
        <v/>
      </c>
      <c r="AQ259" s="7" t="str">
        <f t="shared" ca="1" si="55"/>
        <v/>
      </c>
      <c r="AS259" s="22" t="str">
        <f t="shared" si="56"/>
        <v/>
      </c>
      <c r="AT259" s="32" t="str">
        <f t="shared" si="57"/>
        <v/>
      </c>
      <c r="AU259" s="43" t="str">
        <f t="shared" si="58"/>
        <v/>
      </c>
      <c r="AW259" s="22" t="str">
        <f t="shared" si="59"/>
        <v/>
      </c>
    </row>
    <row r="260" spans="1:49" x14ac:dyDescent="0.25">
      <c r="A260" s="28"/>
      <c r="B260" s="79"/>
      <c r="C260" s="80"/>
      <c r="D260" s="81"/>
      <c r="E260" s="82"/>
      <c r="F260" s="82"/>
      <c r="G260" s="83"/>
      <c r="H260" s="79"/>
      <c r="I260" s="81"/>
      <c r="J260" s="81"/>
      <c r="K260" s="81"/>
      <c r="L260" s="81"/>
      <c r="M260" s="81"/>
      <c r="N260" s="81"/>
      <c r="O260" s="81"/>
      <c r="P260" s="81"/>
      <c r="Q260" s="84"/>
      <c r="R260" s="85"/>
      <c r="S260" s="28"/>
      <c r="X260" s="22" t="str">
        <f t="shared" si="45"/>
        <v/>
      </c>
      <c r="Y260" s="32" t="str">
        <f t="shared" si="46"/>
        <v/>
      </c>
      <c r="AA260" s="22" t="str">
        <f>IF($D260="", "", IFERROR(INDEX('Intro &amp; Setup'!$BQ$33:$BQ$37, MATCH($D260, 'Intro &amp; Setup'!$AP$33:$AP$37, 0)), ""))</f>
        <v/>
      </c>
      <c r="AB260" s="22" t="str">
        <f>IF(AND($D260="", $F260=""), "", IF($R260=$U$3, "", IF($AB$8='Intro &amp; Setup'!$BQ$19, VALUE(_xlfn.CONCAT(TEXT($F260, "0"), ".", $AA260)), IF($AB$8='Intro &amp; Setup'!$BQ$18, VALUE(_xlfn.CONCAT($AA260, ".", TEXT($F260, "0")))))))</f>
        <v/>
      </c>
      <c r="AD260" s="22" t="str">
        <f t="shared" si="48"/>
        <v/>
      </c>
      <c r="AE260" s="7" t="str">
        <f t="shared" si="49"/>
        <v/>
      </c>
      <c r="AF260" s="22" t="str">
        <f t="shared" si="47"/>
        <v/>
      </c>
      <c r="AH260" s="22" t="str">
        <f>IF($AJ260="", "", COUNTIF($AJ$11:$AJ$1010, "&lt;"&amp;$AJ260)+1+COUNTIF($AJ$11:$AJ260, $AJ260)-1)</f>
        <v/>
      </c>
      <c r="AJ260" s="22" t="str">
        <f t="shared" si="50"/>
        <v/>
      </c>
      <c r="AL260" s="43" t="str">
        <f t="shared" si="51"/>
        <v/>
      </c>
      <c r="AN260" s="6" t="str">
        <f t="shared" si="52"/>
        <v/>
      </c>
      <c r="AO260" s="7" t="str">
        <f t="shared" si="53"/>
        <v/>
      </c>
      <c r="AP260" s="6" t="str">
        <f t="shared" si="54"/>
        <v/>
      </c>
      <c r="AQ260" s="7" t="str">
        <f t="shared" ca="1" si="55"/>
        <v/>
      </c>
      <c r="AS260" s="22" t="str">
        <f t="shared" si="56"/>
        <v/>
      </c>
      <c r="AT260" s="32" t="str">
        <f t="shared" si="57"/>
        <v/>
      </c>
      <c r="AU260" s="43" t="str">
        <f t="shared" si="58"/>
        <v/>
      </c>
      <c r="AW260" s="22" t="str">
        <f t="shared" si="59"/>
        <v/>
      </c>
    </row>
    <row r="261" spans="1:49" x14ac:dyDescent="0.25">
      <c r="A261" s="28"/>
      <c r="B261" s="79"/>
      <c r="C261" s="80"/>
      <c r="D261" s="81"/>
      <c r="E261" s="82"/>
      <c r="F261" s="82"/>
      <c r="G261" s="83"/>
      <c r="H261" s="79"/>
      <c r="I261" s="81"/>
      <c r="J261" s="81"/>
      <c r="K261" s="81"/>
      <c r="L261" s="81"/>
      <c r="M261" s="81"/>
      <c r="N261" s="81"/>
      <c r="O261" s="81"/>
      <c r="P261" s="81"/>
      <c r="Q261" s="84"/>
      <c r="R261" s="85"/>
      <c r="S261" s="28"/>
      <c r="X261" s="22" t="str">
        <f t="shared" si="45"/>
        <v/>
      </c>
      <c r="Y261" s="32" t="str">
        <f t="shared" si="46"/>
        <v/>
      </c>
      <c r="AA261" s="22" t="str">
        <f>IF($D261="", "", IFERROR(INDEX('Intro &amp; Setup'!$BQ$33:$BQ$37, MATCH($D261, 'Intro &amp; Setup'!$AP$33:$AP$37, 0)), ""))</f>
        <v/>
      </c>
      <c r="AB261" s="22" t="str">
        <f>IF(AND($D261="", $F261=""), "", IF($R261=$U$3, "", IF($AB$8='Intro &amp; Setup'!$BQ$19, VALUE(_xlfn.CONCAT(TEXT($F261, "0"), ".", $AA261)), IF($AB$8='Intro &amp; Setup'!$BQ$18, VALUE(_xlfn.CONCAT($AA261, ".", TEXT($F261, "0")))))))</f>
        <v/>
      </c>
      <c r="AD261" s="22" t="str">
        <f t="shared" si="48"/>
        <v/>
      </c>
      <c r="AE261" s="7" t="str">
        <f t="shared" si="49"/>
        <v/>
      </c>
      <c r="AF261" s="22" t="str">
        <f t="shared" si="47"/>
        <v/>
      </c>
      <c r="AH261" s="22" t="str">
        <f>IF($AJ261="", "", COUNTIF($AJ$11:$AJ$1010, "&lt;"&amp;$AJ261)+1+COUNTIF($AJ$11:$AJ261, $AJ261)-1)</f>
        <v/>
      </c>
      <c r="AJ261" s="22" t="str">
        <f t="shared" si="50"/>
        <v/>
      </c>
      <c r="AL261" s="43" t="str">
        <f t="shared" si="51"/>
        <v/>
      </c>
      <c r="AN261" s="6" t="str">
        <f t="shared" si="52"/>
        <v/>
      </c>
      <c r="AO261" s="7" t="str">
        <f t="shared" si="53"/>
        <v/>
      </c>
      <c r="AP261" s="6" t="str">
        <f t="shared" si="54"/>
        <v/>
      </c>
      <c r="AQ261" s="7" t="str">
        <f t="shared" ca="1" si="55"/>
        <v/>
      </c>
      <c r="AS261" s="22" t="str">
        <f t="shared" si="56"/>
        <v/>
      </c>
      <c r="AT261" s="32" t="str">
        <f t="shared" si="57"/>
        <v/>
      </c>
      <c r="AU261" s="43" t="str">
        <f t="shared" si="58"/>
        <v/>
      </c>
      <c r="AW261" s="22" t="str">
        <f t="shared" si="59"/>
        <v/>
      </c>
    </row>
    <row r="262" spans="1:49" x14ac:dyDescent="0.25">
      <c r="A262" s="28"/>
      <c r="B262" s="79"/>
      <c r="C262" s="80"/>
      <c r="D262" s="81"/>
      <c r="E262" s="82"/>
      <c r="F262" s="82"/>
      <c r="G262" s="83"/>
      <c r="H262" s="79"/>
      <c r="I262" s="81"/>
      <c r="J262" s="81"/>
      <c r="K262" s="81"/>
      <c r="L262" s="81"/>
      <c r="M262" s="81"/>
      <c r="N262" s="81"/>
      <c r="O262" s="81"/>
      <c r="P262" s="81"/>
      <c r="Q262" s="84"/>
      <c r="R262" s="85"/>
      <c r="S262" s="28"/>
      <c r="X262" s="22" t="str">
        <f t="shared" si="45"/>
        <v/>
      </c>
      <c r="Y262" s="32" t="str">
        <f t="shared" si="46"/>
        <v/>
      </c>
      <c r="AA262" s="22" t="str">
        <f>IF($D262="", "", IFERROR(INDEX('Intro &amp; Setup'!$BQ$33:$BQ$37, MATCH($D262, 'Intro &amp; Setup'!$AP$33:$AP$37, 0)), ""))</f>
        <v/>
      </c>
      <c r="AB262" s="22" t="str">
        <f>IF(AND($D262="", $F262=""), "", IF($R262=$U$3, "", IF($AB$8='Intro &amp; Setup'!$BQ$19, VALUE(_xlfn.CONCAT(TEXT($F262, "0"), ".", $AA262)), IF($AB$8='Intro &amp; Setup'!$BQ$18, VALUE(_xlfn.CONCAT($AA262, ".", TEXT($F262, "0")))))))</f>
        <v/>
      </c>
      <c r="AD262" s="22" t="str">
        <f t="shared" si="48"/>
        <v/>
      </c>
      <c r="AE262" s="7" t="str">
        <f t="shared" si="49"/>
        <v/>
      </c>
      <c r="AF262" s="22" t="str">
        <f t="shared" si="47"/>
        <v/>
      </c>
      <c r="AH262" s="22" t="str">
        <f>IF($AJ262="", "", COUNTIF($AJ$11:$AJ$1010, "&lt;"&amp;$AJ262)+1+COUNTIF($AJ$11:$AJ262, $AJ262)-1)</f>
        <v/>
      </c>
      <c r="AJ262" s="22" t="str">
        <f t="shared" si="50"/>
        <v/>
      </c>
      <c r="AL262" s="43" t="str">
        <f t="shared" si="51"/>
        <v/>
      </c>
      <c r="AN262" s="6" t="str">
        <f t="shared" si="52"/>
        <v/>
      </c>
      <c r="AO262" s="7" t="str">
        <f t="shared" si="53"/>
        <v/>
      </c>
      <c r="AP262" s="6" t="str">
        <f t="shared" si="54"/>
        <v/>
      </c>
      <c r="AQ262" s="7" t="str">
        <f t="shared" ca="1" si="55"/>
        <v/>
      </c>
      <c r="AS262" s="22" t="str">
        <f t="shared" si="56"/>
        <v/>
      </c>
      <c r="AT262" s="32" t="str">
        <f t="shared" si="57"/>
        <v/>
      </c>
      <c r="AU262" s="43" t="str">
        <f t="shared" si="58"/>
        <v/>
      </c>
      <c r="AW262" s="22" t="str">
        <f t="shared" si="59"/>
        <v/>
      </c>
    </row>
    <row r="263" spans="1:49" x14ac:dyDescent="0.25">
      <c r="A263" s="28"/>
      <c r="B263" s="79"/>
      <c r="C263" s="80"/>
      <c r="D263" s="81"/>
      <c r="E263" s="82"/>
      <c r="F263" s="82"/>
      <c r="G263" s="83"/>
      <c r="H263" s="79"/>
      <c r="I263" s="81"/>
      <c r="J263" s="81"/>
      <c r="K263" s="81"/>
      <c r="L263" s="81"/>
      <c r="M263" s="81"/>
      <c r="N263" s="81"/>
      <c r="O263" s="81"/>
      <c r="P263" s="81"/>
      <c r="Q263" s="84"/>
      <c r="R263" s="85"/>
      <c r="S263" s="28"/>
      <c r="X263" s="22" t="str">
        <f t="shared" si="45"/>
        <v/>
      </c>
      <c r="Y263" s="32" t="str">
        <f t="shared" si="46"/>
        <v/>
      </c>
      <c r="AA263" s="22" t="str">
        <f>IF($D263="", "", IFERROR(INDEX('Intro &amp; Setup'!$BQ$33:$BQ$37, MATCH($D263, 'Intro &amp; Setup'!$AP$33:$AP$37, 0)), ""))</f>
        <v/>
      </c>
      <c r="AB263" s="22" t="str">
        <f>IF(AND($D263="", $F263=""), "", IF($R263=$U$3, "", IF($AB$8='Intro &amp; Setup'!$BQ$19, VALUE(_xlfn.CONCAT(TEXT($F263, "0"), ".", $AA263)), IF($AB$8='Intro &amp; Setup'!$BQ$18, VALUE(_xlfn.CONCAT($AA263, ".", TEXT($F263, "0")))))))</f>
        <v/>
      </c>
      <c r="AD263" s="22" t="str">
        <f t="shared" si="48"/>
        <v/>
      </c>
      <c r="AE263" s="7" t="str">
        <f t="shared" si="49"/>
        <v/>
      </c>
      <c r="AF263" s="22" t="str">
        <f t="shared" si="47"/>
        <v/>
      </c>
      <c r="AH263" s="22" t="str">
        <f>IF($AJ263="", "", COUNTIF($AJ$11:$AJ$1010, "&lt;"&amp;$AJ263)+1+COUNTIF($AJ$11:$AJ263, $AJ263)-1)</f>
        <v/>
      </c>
      <c r="AJ263" s="22" t="str">
        <f t="shared" si="50"/>
        <v/>
      </c>
      <c r="AL263" s="43" t="str">
        <f t="shared" si="51"/>
        <v/>
      </c>
      <c r="AN263" s="6" t="str">
        <f t="shared" si="52"/>
        <v/>
      </c>
      <c r="AO263" s="7" t="str">
        <f t="shared" si="53"/>
        <v/>
      </c>
      <c r="AP263" s="6" t="str">
        <f t="shared" si="54"/>
        <v/>
      </c>
      <c r="AQ263" s="7" t="str">
        <f t="shared" ca="1" si="55"/>
        <v/>
      </c>
      <c r="AS263" s="22" t="str">
        <f t="shared" si="56"/>
        <v/>
      </c>
      <c r="AT263" s="32" t="str">
        <f t="shared" si="57"/>
        <v/>
      </c>
      <c r="AU263" s="43" t="str">
        <f t="shared" si="58"/>
        <v/>
      </c>
      <c r="AW263" s="22" t="str">
        <f t="shared" si="59"/>
        <v/>
      </c>
    </row>
    <row r="264" spans="1:49" x14ac:dyDescent="0.25">
      <c r="A264" s="28"/>
      <c r="B264" s="79"/>
      <c r="C264" s="80"/>
      <c r="D264" s="81"/>
      <c r="E264" s="82"/>
      <c r="F264" s="82"/>
      <c r="G264" s="83"/>
      <c r="H264" s="79"/>
      <c r="I264" s="81"/>
      <c r="J264" s="81"/>
      <c r="K264" s="81"/>
      <c r="L264" s="81"/>
      <c r="M264" s="81"/>
      <c r="N264" s="81"/>
      <c r="O264" s="81"/>
      <c r="P264" s="81"/>
      <c r="Q264" s="84"/>
      <c r="R264" s="85"/>
      <c r="S264" s="28"/>
      <c r="X264" s="22" t="str">
        <f t="shared" si="45"/>
        <v/>
      </c>
      <c r="Y264" s="32" t="str">
        <f t="shared" si="46"/>
        <v/>
      </c>
      <c r="AA264" s="22" t="str">
        <f>IF($D264="", "", IFERROR(INDEX('Intro &amp; Setup'!$BQ$33:$BQ$37, MATCH($D264, 'Intro &amp; Setup'!$AP$33:$AP$37, 0)), ""))</f>
        <v/>
      </c>
      <c r="AB264" s="22" t="str">
        <f>IF(AND($D264="", $F264=""), "", IF($R264=$U$3, "", IF($AB$8='Intro &amp; Setup'!$BQ$19, VALUE(_xlfn.CONCAT(TEXT($F264, "0"), ".", $AA264)), IF($AB$8='Intro &amp; Setup'!$BQ$18, VALUE(_xlfn.CONCAT($AA264, ".", TEXT($F264, "0")))))))</f>
        <v/>
      </c>
      <c r="AD264" s="22" t="str">
        <f t="shared" si="48"/>
        <v/>
      </c>
      <c r="AE264" s="7" t="str">
        <f t="shared" si="49"/>
        <v/>
      </c>
      <c r="AF264" s="22" t="str">
        <f t="shared" si="47"/>
        <v/>
      </c>
      <c r="AH264" s="22" t="str">
        <f>IF($AJ264="", "", COUNTIF($AJ$11:$AJ$1010, "&lt;"&amp;$AJ264)+1+COUNTIF($AJ$11:$AJ264, $AJ264)-1)</f>
        <v/>
      </c>
      <c r="AJ264" s="22" t="str">
        <f t="shared" si="50"/>
        <v/>
      </c>
      <c r="AL264" s="43" t="str">
        <f t="shared" si="51"/>
        <v/>
      </c>
      <c r="AN264" s="6" t="str">
        <f t="shared" si="52"/>
        <v/>
      </c>
      <c r="AO264" s="7" t="str">
        <f t="shared" si="53"/>
        <v/>
      </c>
      <c r="AP264" s="6" t="str">
        <f t="shared" si="54"/>
        <v/>
      </c>
      <c r="AQ264" s="7" t="str">
        <f t="shared" ca="1" si="55"/>
        <v/>
      </c>
      <c r="AS264" s="22" t="str">
        <f t="shared" si="56"/>
        <v/>
      </c>
      <c r="AT264" s="32" t="str">
        <f t="shared" si="57"/>
        <v/>
      </c>
      <c r="AU264" s="43" t="str">
        <f t="shared" si="58"/>
        <v/>
      </c>
      <c r="AW264" s="22" t="str">
        <f t="shared" si="59"/>
        <v/>
      </c>
    </row>
    <row r="265" spans="1:49" x14ac:dyDescent="0.25">
      <c r="A265" s="28"/>
      <c r="B265" s="79"/>
      <c r="C265" s="80"/>
      <c r="D265" s="81"/>
      <c r="E265" s="82"/>
      <c r="F265" s="82"/>
      <c r="G265" s="83"/>
      <c r="H265" s="79"/>
      <c r="I265" s="81"/>
      <c r="J265" s="81"/>
      <c r="K265" s="81"/>
      <c r="L265" s="81"/>
      <c r="M265" s="81"/>
      <c r="N265" s="81"/>
      <c r="O265" s="81"/>
      <c r="P265" s="81"/>
      <c r="Q265" s="84"/>
      <c r="R265" s="85"/>
      <c r="S265" s="28"/>
      <c r="X265" s="22" t="str">
        <f t="shared" si="45"/>
        <v/>
      </c>
      <c r="Y265" s="32" t="str">
        <f t="shared" si="46"/>
        <v/>
      </c>
      <c r="AA265" s="22" t="str">
        <f>IF($D265="", "", IFERROR(INDEX('Intro &amp; Setup'!$BQ$33:$BQ$37, MATCH($D265, 'Intro &amp; Setup'!$AP$33:$AP$37, 0)), ""))</f>
        <v/>
      </c>
      <c r="AB265" s="22" t="str">
        <f>IF(AND($D265="", $F265=""), "", IF($R265=$U$3, "", IF($AB$8='Intro &amp; Setup'!$BQ$19, VALUE(_xlfn.CONCAT(TEXT($F265, "0"), ".", $AA265)), IF($AB$8='Intro &amp; Setup'!$BQ$18, VALUE(_xlfn.CONCAT($AA265, ".", TEXT($F265, "0")))))))</f>
        <v/>
      </c>
      <c r="AD265" s="22" t="str">
        <f t="shared" si="48"/>
        <v/>
      </c>
      <c r="AE265" s="7" t="str">
        <f t="shared" si="49"/>
        <v/>
      </c>
      <c r="AF265" s="22" t="str">
        <f t="shared" si="47"/>
        <v/>
      </c>
      <c r="AH265" s="22" t="str">
        <f>IF($AJ265="", "", COUNTIF($AJ$11:$AJ$1010, "&lt;"&amp;$AJ265)+1+COUNTIF($AJ$11:$AJ265, $AJ265)-1)</f>
        <v/>
      </c>
      <c r="AJ265" s="22" t="str">
        <f t="shared" si="50"/>
        <v/>
      </c>
      <c r="AL265" s="43" t="str">
        <f t="shared" si="51"/>
        <v/>
      </c>
      <c r="AN265" s="6" t="str">
        <f t="shared" si="52"/>
        <v/>
      </c>
      <c r="AO265" s="7" t="str">
        <f t="shared" si="53"/>
        <v/>
      </c>
      <c r="AP265" s="6" t="str">
        <f t="shared" si="54"/>
        <v/>
      </c>
      <c r="AQ265" s="7" t="str">
        <f t="shared" ca="1" si="55"/>
        <v/>
      </c>
      <c r="AS265" s="22" t="str">
        <f t="shared" si="56"/>
        <v/>
      </c>
      <c r="AT265" s="32" t="str">
        <f t="shared" si="57"/>
        <v/>
      </c>
      <c r="AU265" s="43" t="str">
        <f t="shared" si="58"/>
        <v/>
      </c>
      <c r="AW265" s="22" t="str">
        <f t="shared" si="59"/>
        <v/>
      </c>
    </row>
    <row r="266" spans="1:49" x14ac:dyDescent="0.25">
      <c r="A266" s="28"/>
      <c r="B266" s="79"/>
      <c r="C266" s="80"/>
      <c r="D266" s="81"/>
      <c r="E266" s="82"/>
      <c r="F266" s="82"/>
      <c r="G266" s="83"/>
      <c r="H266" s="79"/>
      <c r="I266" s="81"/>
      <c r="J266" s="81"/>
      <c r="K266" s="81"/>
      <c r="L266" s="81"/>
      <c r="M266" s="81"/>
      <c r="N266" s="81"/>
      <c r="O266" s="81"/>
      <c r="P266" s="81"/>
      <c r="Q266" s="84"/>
      <c r="R266" s="85"/>
      <c r="S266" s="28"/>
      <c r="X266" s="22" t="str">
        <f t="shared" si="45"/>
        <v/>
      </c>
      <c r="Y266" s="32" t="str">
        <f t="shared" si="46"/>
        <v/>
      </c>
      <c r="AA266" s="22" t="str">
        <f>IF($D266="", "", IFERROR(INDEX('Intro &amp; Setup'!$BQ$33:$BQ$37, MATCH($D266, 'Intro &amp; Setup'!$AP$33:$AP$37, 0)), ""))</f>
        <v/>
      </c>
      <c r="AB266" s="22" t="str">
        <f>IF(AND($D266="", $F266=""), "", IF($R266=$U$3, "", IF($AB$8='Intro &amp; Setup'!$BQ$19, VALUE(_xlfn.CONCAT(TEXT($F266, "0"), ".", $AA266)), IF($AB$8='Intro &amp; Setup'!$BQ$18, VALUE(_xlfn.CONCAT($AA266, ".", TEXT($F266, "0")))))))</f>
        <v/>
      </c>
      <c r="AD266" s="22" t="str">
        <f t="shared" si="48"/>
        <v/>
      </c>
      <c r="AE266" s="7" t="str">
        <f t="shared" si="49"/>
        <v/>
      </c>
      <c r="AF266" s="22" t="str">
        <f t="shared" si="47"/>
        <v/>
      </c>
      <c r="AH266" s="22" t="str">
        <f>IF($AJ266="", "", COUNTIF($AJ$11:$AJ$1010, "&lt;"&amp;$AJ266)+1+COUNTIF($AJ$11:$AJ266, $AJ266)-1)</f>
        <v/>
      </c>
      <c r="AJ266" s="22" t="str">
        <f t="shared" si="50"/>
        <v/>
      </c>
      <c r="AL266" s="43" t="str">
        <f t="shared" si="51"/>
        <v/>
      </c>
      <c r="AN266" s="6" t="str">
        <f t="shared" si="52"/>
        <v/>
      </c>
      <c r="AO266" s="7" t="str">
        <f t="shared" si="53"/>
        <v/>
      </c>
      <c r="AP266" s="6" t="str">
        <f t="shared" si="54"/>
        <v/>
      </c>
      <c r="AQ266" s="7" t="str">
        <f t="shared" ca="1" si="55"/>
        <v/>
      </c>
      <c r="AS266" s="22" t="str">
        <f t="shared" si="56"/>
        <v/>
      </c>
      <c r="AT266" s="32" t="str">
        <f t="shared" si="57"/>
        <v/>
      </c>
      <c r="AU266" s="43" t="str">
        <f t="shared" si="58"/>
        <v/>
      </c>
      <c r="AW266" s="22" t="str">
        <f t="shared" si="59"/>
        <v/>
      </c>
    </row>
    <row r="267" spans="1:49" x14ac:dyDescent="0.25">
      <c r="A267" s="28"/>
      <c r="B267" s="79"/>
      <c r="C267" s="80"/>
      <c r="D267" s="81"/>
      <c r="E267" s="82"/>
      <c r="F267" s="82"/>
      <c r="G267" s="83"/>
      <c r="H267" s="79"/>
      <c r="I267" s="81"/>
      <c r="J267" s="81"/>
      <c r="K267" s="81"/>
      <c r="L267" s="81"/>
      <c r="M267" s="81"/>
      <c r="N267" s="81"/>
      <c r="O267" s="81"/>
      <c r="P267" s="81"/>
      <c r="Q267" s="84"/>
      <c r="R267" s="85"/>
      <c r="S267" s="28"/>
      <c r="X267" s="22" t="str">
        <f t="shared" ref="X267:X330" si="60">IF($F267="", "", IF($R267=$U$3, $V$7, IF(F267&lt;$X$8, $E$5, IF($F267=$X$8, $E$6, IF($Y267=$X$6, $E$7, "")))))</f>
        <v/>
      </c>
      <c r="Y267" s="32" t="str">
        <f t="shared" ref="Y267:Y330" si="61">IF($F267="", "", $F267-INDEX($AA$2:$AA$8, MATCH(TEXT($F267,"ddd"), $Y$2:$Y$8, 0)))</f>
        <v/>
      </c>
      <c r="AA267" s="22" t="str">
        <f>IF($D267="", "", IFERROR(INDEX('Intro &amp; Setup'!$BQ$33:$BQ$37, MATCH($D267, 'Intro &amp; Setup'!$AP$33:$AP$37, 0)), ""))</f>
        <v/>
      </c>
      <c r="AB267" s="22" t="str">
        <f>IF(AND($D267="", $F267=""), "", IF($R267=$U$3, "", IF($AB$8='Intro &amp; Setup'!$BQ$19, VALUE(_xlfn.CONCAT(TEXT($F267, "0"), ".", $AA267)), IF($AB$8='Intro &amp; Setup'!$BQ$18, VALUE(_xlfn.CONCAT($AA267, ".", TEXT($F267, "0")))))))</f>
        <v/>
      </c>
      <c r="AD267" s="22" t="str">
        <f t="shared" si="48"/>
        <v/>
      </c>
      <c r="AE267" s="7" t="str">
        <f t="shared" si="49"/>
        <v/>
      </c>
      <c r="AF267" s="22" t="str">
        <f t="shared" ref="AF267:AF330" si="62">IF($AB267="", "", IF(IFERROR(INDEX($H267:$Q267, $T267, MATCH($AE$9, $H$2:$H$9, 0)), "")="", "", IFERROR(INDEX($H267:$Q267, $T267, MATCH($AE$9, $H$2:$H$9, 0)), "")))</f>
        <v/>
      </c>
      <c r="AH267" s="22" t="str">
        <f>IF($AJ267="", "", COUNTIF($AJ$11:$AJ$1010, "&lt;"&amp;$AJ267)+1+COUNTIF($AJ$11:$AJ267, $AJ267)-1)</f>
        <v/>
      </c>
      <c r="AJ267" s="22" t="str">
        <f t="shared" si="50"/>
        <v/>
      </c>
      <c r="AL267" s="43" t="str">
        <f t="shared" si="51"/>
        <v/>
      </c>
      <c r="AN267" s="6" t="str">
        <f t="shared" si="52"/>
        <v/>
      </c>
      <c r="AO267" s="7" t="str">
        <f t="shared" si="53"/>
        <v/>
      </c>
      <c r="AP267" s="6" t="str">
        <f t="shared" si="54"/>
        <v/>
      </c>
      <c r="AQ267" s="7" t="str">
        <f t="shared" ca="1" si="55"/>
        <v/>
      </c>
      <c r="AS267" s="22" t="str">
        <f t="shared" si="56"/>
        <v/>
      </c>
      <c r="AT267" s="32" t="str">
        <f t="shared" si="57"/>
        <v/>
      </c>
      <c r="AU267" s="43" t="str">
        <f t="shared" si="58"/>
        <v/>
      </c>
      <c r="AW267" s="22" t="str">
        <f t="shared" si="59"/>
        <v/>
      </c>
    </row>
    <row r="268" spans="1:49" x14ac:dyDescent="0.25">
      <c r="A268" s="28"/>
      <c r="B268" s="79"/>
      <c r="C268" s="80"/>
      <c r="D268" s="81"/>
      <c r="E268" s="82"/>
      <c r="F268" s="82"/>
      <c r="G268" s="83"/>
      <c r="H268" s="79"/>
      <c r="I268" s="81"/>
      <c r="J268" s="81"/>
      <c r="K268" s="81"/>
      <c r="L268" s="81"/>
      <c r="M268" s="81"/>
      <c r="N268" s="81"/>
      <c r="O268" s="81"/>
      <c r="P268" s="81"/>
      <c r="Q268" s="84"/>
      <c r="R268" s="85"/>
      <c r="S268" s="28"/>
      <c r="X268" s="22" t="str">
        <f t="shared" si="60"/>
        <v/>
      </c>
      <c r="Y268" s="32" t="str">
        <f t="shared" si="61"/>
        <v/>
      </c>
      <c r="AA268" s="22" t="str">
        <f>IF($D268="", "", IFERROR(INDEX('Intro &amp; Setup'!$BQ$33:$BQ$37, MATCH($D268, 'Intro &amp; Setup'!$AP$33:$AP$37, 0)), ""))</f>
        <v/>
      </c>
      <c r="AB268" s="22" t="str">
        <f>IF(AND($D268="", $F268=""), "", IF($R268=$U$3, "", IF($AB$8='Intro &amp; Setup'!$BQ$19, VALUE(_xlfn.CONCAT(TEXT($F268, "0"), ".", $AA268)), IF($AB$8='Intro &amp; Setup'!$BQ$18, VALUE(_xlfn.CONCAT($AA268, ".", TEXT($F268, "0")))))))</f>
        <v/>
      </c>
      <c r="AD268" s="22" t="str">
        <f t="shared" ref="AD268:AD331" si="63">IF($AD$9="", $AB268, IF($B268=$AD$9, $AB268, ""))</f>
        <v/>
      </c>
      <c r="AE268" s="7" t="str">
        <f t="shared" ref="AE268:AE331" si="64">IF($AE$9="", $AB268, IF($AF268="", "", $AB268))</f>
        <v/>
      </c>
      <c r="AF268" s="22" t="str">
        <f t="shared" si="62"/>
        <v/>
      </c>
      <c r="AH268" s="22" t="str">
        <f>IF($AJ268="", "", COUNTIF($AJ$11:$AJ$1010, "&lt;"&amp;$AJ268)+1+COUNTIF($AJ$11:$AJ268, $AJ268)-1)</f>
        <v/>
      </c>
      <c r="AJ268" s="22" t="str">
        <f t="shared" ref="AJ268:AJ331" si="65">IF($AD268=$AE268, $AD268, "")</f>
        <v/>
      </c>
      <c r="AL268" s="43" t="str">
        <f t="shared" ref="AL268:AL331" si="66">IF($AH268="", "", $G268)</f>
        <v/>
      </c>
      <c r="AN268" s="6" t="str">
        <f t="shared" ref="AN268:AN331" si="67">IF($AH268="", "", $D268)</f>
        <v/>
      </c>
      <c r="AO268" s="7" t="str">
        <f t="shared" ref="AO268:AO331" si="68">IF(AND(NOT($AF268=""), $AN268=""), "X", "")</f>
        <v/>
      </c>
      <c r="AP268" s="6" t="str">
        <f t="shared" ref="AP268:AP331" si="69">IF($AH268="", "", IF($Y268=$AD$6, $D268, ""))</f>
        <v/>
      </c>
      <c r="AQ268" s="7" t="str">
        <f t="shared" ref="AQ268:AQ331" ca="1" si="70">IF(AND(NOT($AF268=""), $AP268="", $Y268=$AD$6), "X", "")</f>
        <v/>
      </c>
      <c r="AS268" s="22" t="str">
        <f t="shared" ref="AS268:AS331" si="71">IF($AH268="", "", IF($AD$6=$Y268, $X268, ""))</f>
        <v/>
      </c>
      <c r="AT268" s="32" t="str">
        <f t="shared" ref="AT268:AT331" si="72">IF($AH268="", "", IF($AD$6=$Y268, $F268, ""))</f>
        <v/>
      </c>
      <c r="AU268" s="43" t="str">
        <f t="shared" ref="AU268:AU331" si="73">IF($AH268="", "", IF($AD$6=$Y268, $G268, ""))</f>
        <v/>
      </c>
      <c r="AW268" s="22" t="str">
        <f t="shared" ref="AW268:AW331" si="74">IF($AT268="", "", _xlfn.CONCAT($D268, " - ", $AT268))</f>
        <v/>
      </c>
    </row>
    <row r="269" spans="1:49" x14ac:dyDescent="0.25">
      <c r="A269" s="28"/>
      <c r="B269" s="79"/>
      <c r="C269" s="80"/>
      <c r="D269" s="81"/>
      <c r="E269" s="82"/>
      <c r="F269" s="82"/>
      <c r="G269" s="83"/>
      <c r="H269" s="79"/>
      <c r="I269" s="81"/>
      <c r="J269" s="81"/>
      <c r="K269" s="81"/>
      <c r="L269" s="81"/>
      <c r="M269" s="81"/>
      <c r="N269" s="81"/>
      <c r="O269" s="81"/>
      <c r="P269" s="81"/>
      <c r="Q269" s="84"/>
      <c r="R269" s="85"/>
      <c r="S269" s="28"/>
      <c r="X269" s="22" t="str">
        <f t="shared" si="60"/>
        <v/>
      </c>
      <c r="Y269" s="32" t="str">
        <f t="shared" si="61"/>
        <v/>
      </c>
      <c r="AA269" s="22" t="str">
        <f>IF($D269="", "", IFERROR(INDEX('Intro &amp; Setup'!$BQ$33:$BQ$37, MATCH($D269, 'Intro &amp; Setup'!$AP$33:$AP$37, 0)), ""))</f>
        <v/>
      </c>
      <c r="AB269" s="22" t="str">
        <f>IF(AND($D269="", $F269=""), "", IF($R269=$U$3, "", IF($AB$8='Intro &amp; Setup'!$BQ$19, VALUE(_xlfn.CONCAT(TEXT($F269, "0"), ".", $AA269)), IF($AB$8='Intro &amp; Setup'!$BQ$18, VALUE(_xlfn.CONCAT($AA269, ".", TEXT($F269, "0")))))))</f>
        <v/>
      </c>
      <c r="AD269" s="22" t="str">
        <f t="shared" si="63"/>
        <v/>
      </c>
      <c r="AE269" s="7" t="str">
        <f t="shared" si="64"/>
        <v/>
      </c>
      <c r="AF269" s="22" t="str">
        <f t="shared" si="62"/>
        <v/>
      </c>
      <c r="AH269" s="22" t="str">
        <f>IF($AJ269="", "", COUNTIF($AJ$11:$AJ$1010, "&lt;"&amp;$AJ269)+1+COUNTIF($AJ$11:$AJ269, $AJ269)-1)</f>
        <v/>
      </c>
      <c r="AJ269" s="22" t="str">
        <f t="shared" si="65"/>
        <v/>
      </c>
      <c r="AL269" s="43" t="str">
        <f t="shared" si="66"/>
        <v/>
      </c>
      <c r="AN269" s="6" t="str">
        <f t="shared" si="67"/>
        <v/>
      </c>
      <c r="AO269" s="7" t="str">
        <f t="shared" si="68"/>
        <v/>
      </c>
      <c r="AP269" s="6" t="str">
        <f t="shared" si="69"/>
        <v/>
      </c>
      <c r="AQ269" s="7" t="str">
        <f t="shared" ca="1" si="70"/>
        <v/>
      </c>
      <c r="AS269" s="22" t="str">
        <f t="shared" si="71"/>
        <v/>
      </c>
      <c r="AT269" s="32" t="str">
        <f t="shared" si="72"/>
        <v/>
      </c>
      <c r="AU269" s="43" t="str">
        <f t="shared" si="73"/>
        <v/>
      </c>
      <c r="AW269" s="22" t="str">
        <f t="shared" si="74"/>
        <v/>
      </c>
    </row>
    <row r="270" spans="1:49" x14ac:dyDescent="0.25">
      <c r="A270" s="28"/>
      <c r="B270" s="79"/>
      <c r="C270" s="80"/>
      <c r="D270" s="81"/>
      <c r="E270" s="82"/>
      <c r="F270" s="82"/>
      <c r="G270" s="83"/>
      <c r="H270" s="79"/>
      <c r="I270" s="81"/>
      <c r="J270" s="81"/>
      <c r="K270" s="81"/>
      <c r="L270" s="81"/>
      <c r="M270" s="81"/>
      <c r="N270" s="81"/>
      <c r="O270" s="81"/>
      <c r="P270" s="81"/>
      <c r="Q270" s="84"/>
      <c r="R270" s="85"/>
      <c r="S270" s="28"/>
      <c r="X270" s="22" t="str">
        <f t="shared" si="60"/>
        <v/>
      </c>
      <c r="Y270" s="32" t="str">
        <f t="shared" si="61"/>
        <v/>
      </c>
      <c r="AA270" s="22" t="str">
        <f>IF($D270="", "", IFERROR(INDEX('Intro &amp; Setup'!$BQ$33:$BQ$37, MATCH($D270, 'Intro &amp; Setup'!$AP$33:$AP$37, 0)), ""))</f>
        <v/>
      </c>
      <c r="AB270" s="22" t="str">
        <f>IF(AND($D270="", $F270=""), "", IF($R270=$U$3, "", IF($AB$8='Intro &amp; Setup'!$BQ$19, VALUE(_xlfn.CONCAT(TEXT($F270, "0"), ".", $AA270)), IF($AB$8='Intro &amp; Setup'!$BQ$18, VALUE(_xlfn.CONCAT($AA270, ".", TEXT($F270, "0")))))))</f>
        <v/>
      </c>
      <c r="AD270" s="22" t="str">
        <f t="shared" si="63"/>
        <v/>
      </c>
      <c r="AE270" s="7" t="str">
        <f t="shared" si="64"/>
        <v/>
      </c>
      <c r="AF270" s="22" t="str">
        <f t="shared" si="62"/>
        <v/>
      </c>
      <c r="AH270" s="22" t="str">
        <f>IF($AJ270="", "", COUNTIF($AJ$11:$AJ$1010, "&lt;"&amp;$AJ270)+1+COUNTIF($AJ$11:$AJ270, $AJ270)-1)</f>
        <v/>
      </c>
      <c r="AJ270" s="22" t="str">
        <f t="shared" si="65"/>
        <v/>
      </c>
      <c r="AL270" s="43" t="str">
        <f t="shared" si="66"/>
        <v/>
      </c>
      <c r="AN270" s="6" t="str">
        <f t="shared" si="67"/>
        <v/>
      </c>
      <c r="AO270" s="7" t="str">
        <f t="shared" si="68"/>
        <v/>
      </c>
      <c r="AP270" s="6" t="str">
        <f t="shared" si="69"/>
        <v/>
      </c>
      <c r="AQ270" s="7" t="str">
        <f t="shared" ca="1" si="70"/>
        <v/>
      </c>
      <c r="AS270" s="22" t="str">
        <f t="shared" si="71"/>
        <v/>
      </c>
      <c r="AT270" s="32" t="str">
        <f t="shared" si="72"/>
        <v/>
      </c>
      <c r="AU270" s="43" t="str">
        <f t="shared" si="73"/>
        <v/>
      </c>
      <c r="AW270" s="22" t="str">
        <f t="shared" si="74"/>
        <v/>
      </c>
    </row>
    <row r="271" spans="1:49" x14ac:dyDescent="0.25">
      <c r="A271" s="28"/>
      <c r="B271" s="79"/>
      <c r="C271" s="80"/>
      <c r="D271" s="81"/>
      <c r="E271" s="82"/>
      <c r="F271" s="82"/>
      <c r="G271" s="83"/>
      <c r="H271" s="79"/>
      <c r="I271" s="81"/>
      <c r="J271" s="81"/>
      <c r="K271" s="81"/>
      <c r="L271" s="81"/>
      <c r="M271" s="81"/>
      <c r="N271" s="81"/>
      <c r="O271" s="81"/>
      <c r="P271" s="81"/>
      <c r="Q271" s="84"/>
      <c r="R271" s="85"/>
      <c r="S271" s="28"/>
      <c r="X271" s="22" t="str">
        <f t="shared" si="60"/>
        <v/>
      </c>
      <c r="Y271" s="32" t="str">
        <f t="shared" si="61"/>
        <v/>
      </c>
      <c r="AA271" s="22" t="str">
        <f>IF($D271="", "", IFERROR(INDEX('Intro &amp; Setup'!$BQ$33:$BQ$37, MATCH($D271, 'Intro &amp; Setup'!$AP$33:$AP$37, 0)), ""))</f>
        <v/>
      </c>
      <c r="AB271" s="22" t="str">
        <f>IF(AND($D271="", $F271=""), "", IF($R271=$U$3, "", IF($AB$8='Intro &amp; Setup'!$BQ$19, VALUE(_xlfn.CONCAT(TEXT($F271, "0"), ".", $AA271)), IF($AB$8='Intro &amp; Setup'!$BQ$18, VALUE(_xlfn.CONCAT($AA271, ".", TEXT($F271, "0")))))))</f>
        <v/>
      </c>
      <c r="AD271" s="22" t="str">
        <f t="shared" si="63"/>
        <v/>
      </c>
      <c r="AE271" s="7" t="str">
        <f t="shared" si="64"/>
        <v/>
      </c>
      <c r="AF271" s="22" t="str">
        <f t="shared" si="62"/>
        <v/>
      </c>
      <c r="AH271" s="22" t="str">
        <f>IF($AJ271="", "", COUNTIF($AJ$11:$AJ$1010, "&lt;"&amp;$AJ271)+1+COUNTIF($AJ$11:$AJ271, $AJ271)-1)</f>
        <v/>
      </c>
      <c r="AJ271" s="22" t="str">
        <f t="shared" si="65"/>
        <v/>
      </c>
      <c r="AL271" s="43" t="str">
        <f t="shared" si="66"/>
        <v/>
      </c>
      <c r="AN271" s="6" t="str">
        <f t="shared" si="67"/>
        <v/>
      </c>
      <c r="AO271" s="7" t="str">
        <f t="shared" si="68"/>
        <v/>
      </c>
      <c r="AP271" s="6" t="str">
        <f t="shared" si="69"/>
        <v/>
      </c>
      <c r="AQ271" s="7" t="str">
        <f t="shared" ca="1" si="70"/>
        <v/>
      </c>
      <c r="AS271" s="22" t="str">
        <f t="shared" si="71"/>
        <v/>
      </c>
      <c r="AT271" s="32" t="str">
        <f t="shared" si="72"/>
        <v/>
      </c>
      <c r="AU271" s="43" t="str">
        <f t="shared" si="73"/>
        <v/>
      </c>
      <c r="AW271" s="22" t="str">
        <f t="shared" si="74"/>
        <v/>
      </c>
    </row>
    <row r="272" spans="1:49" x14ac:dyDescent="0.25">
      <c r="A272" s="28"/>
      <c r="B272" s="79"/>
      <c r="C272" s="80"/>
      <c r="D272" s="81"/>
      <c r="E272" s="82"/>
      <c r="F272" s="82"/>
      <c r="G272" s="83"/>
      <c r="H272" s="79"/>
      <c r="I272" s="81"/>
      <c r="J272" s="81"/>
      <c r="K272" s="81"/>
      <c r="L272" s="81"/>
      <c r="M272" s="81"/>
      <c r="N272" s="81"/>
      <c r="O272" s="81"/>
      <c r="P272" s="81"/>
      <c r="Q272" s="84"/>
      <c r="R272" s="85"/>
      <c r="S272" s="28"/>
      <c r="X272" s="22" t="str">
        <f t="shared" si="60"/>
        <v/>
      </c>
      <c r="Y272" s="32" t="str">
        <f t="shared" si="61"/>
        <v/>
      </c>
      <c r="AA272" s="22" t="str">
        <f>IF($D272="", "", IFERROR(INDEX('Intro &amp; Setup'!$BQ$33:$BQ$37, MATCH($D272, 'Intro &amp; Setup'!$AP$33:$AP$37, 0)), ""))</f>
        <v/>
      </c>
      <c r="AB272" s="22" t="str">
        <f>IF(AND($D272="", $F272=""), "", IF($R272=$U$3, "", IF($AB$8='Intro &amp; Setup'!$BQ$19, VALUE(_xlfn.CONCAT(TEXT($F272, "0"), ".", $AA272)), IF($AB$8='Intro &amp; Setup'!$BQ$18, VALUE(_xlfn.CONCAT($AA272, ".", TEXT($F272, "0")))))))</f>
        <v/>
      </c>
      <c r="AD272" s="22" t="str">
        <f t="shared" si="63"/>
        <v/>
      </c>
      <c r="AE272" s="7" t="str">
        <f t="shared" si="64"/>
        <v/>
      </c>
      <c r="AF272" s="22" t="str">
        <f t="shared" si="62"/>
        <v/>
      </c>
      <c r="AH272" s="22" t="str">
        <f>IF($AJ272="", "", COUNTIF($AJ$11:$AJ$1010, "&lt;"&amp;$AJ272)+1+COUNTIF($AJ$11:$AJ272, $AJ272)-1)</f>
        <v/>
      </c>
      <c r="AJ272" s="22" t="str">
        <f t="shared" si="65"/>
        <v/>
      </c>
      <c r="AL272" s="43" t="str">
        <f t="shared" si="66"/>
        <v/>
      </c>
      <c r="AN272" s="6" t="str">
        <f t="shared" si="67"/>
        <v/>
      </c>
      <c r="AO272" s="7" t="str">
        <f t="shared" si="68"/>
        <v/>
      </c>
      <c r="AP272" s="6" t="str">
        <f t="shared" si="69"/>
        <v/>
      </c>
      <c r="AQ272" s="7" t="str">
        <f t="shared" ca="1" si="70"/>
        <v/>
      </c>
      <c r="AS272" s="22" t="str">
        <f t="shared" si="71"/>
        <v/>
      </c>
      <c r="AT272" s="32" t="str">
        <f t="shared" si="72"/>
        <v/>
      </c>
      <c r="AU272" s="43" t="str">
        <f t="shared" si="73"/>
        <v/>
      </c>
      <c r="AW272" s="22" t="str">
        <f t="shared" si="74"/>
        <v/>
      </c>
    </row>
    <row r="273" spans="1:49" x14ac:dyDescent="0.25">
      <c r="A273" s="28"/>
      <c r="B273" s="79"/>
      <c r="C273" s="80"/>
      <c r="D273" s="81"/>
      <c r="E273" s="82"/>
      <c r="F273" s="82"/>
      <c r="G273" s="83"/>
      <c r="H273" s="79"/>
      <c r="I273" s="81"/>
      <c r="J273" s="81"/>
      <c r="K273" s="81"/>
      <c r="L273" s="81"/>
      <c r="M273" s="81"/>
      <c r="N273" s="81"/>
      <c r="O273" s="81"/>
      <c r="P273" s="81"/>
      <c r="Q273" s="84"/>
      <c r="R273" s="85"/>
      <c r="S273" s="28"/>
      <c r="X273" s="22" t="str">
        <f t="shared" si="60"/>
        <v/>
      </c>
      <c r="Y273" s="32" t="str">
        <f t="shared" si="61"/>
        <v/>
      </c>
      <c r="AA273" s="22" t="str">
        <f>IF($D273="", "", IFERROR(INDEX('Intro &amp; Setup'!$BQ$33:$BQ$37, MATCH($D273, 'Intro &amp; Setup'!$AP$33:$AP$37, 0)), ""))</f>
        <v/>
      </c>
      <c r="AB273" s="22" t="str">
        <f>IF(AND($D273="", $F273=""), "", IF($R273=$U$3, "", IF($AB$8='Intro &amp; Setup'!$BQ$19, VALUE(_xlfn.CONCAT(TEXT($F273, "0"), ".", $AA273)), IF($AB$8='Intro &amp; Setup'!$BQ$18, VALUE(_xlfn.CONCAT($AA273, ".", TEXT($F273, "0")))))))</f>
        <v/>
      </c>
      <c r="AD273" s="22" t="str">
        <f t="shared" si="63"/>
        <v/>
      </c>
      <c r="AE273" s="7" t="str">
        <f t="shared" si="64"/>
        <v/>
      </c>
      <c r="AF273" s="22" t="str">
        <f t="shared" si="62"/>
        <v/>
      </c>
      <c r="AH273" s="22" t="str">
        <f>IF($AJ273="", "", COUNTIF($AJ$11:$AJ$1010, "&lt;"&amp;$AJ273)+1+COUNTIF($AJ$11:$AJ273, $AJ273)-1)</f>
        <v/>
      </c>
      <c r="AJ273" s="22" t="str">
        <f t="shared" si="65"/>
        <v/>
      </c>
      <c r="AL273" s="43" t="str">
        <f t="shared" si="66"/>
        <v/>
      </c>
      <c r="AN273" s="6" t="str">
        <f t="shared" si="67"/>
        <v/>
      </c>
      <c r="AO273" s="7" t="str">
        <f t="shared" si="68"/>
        <v/>
      </c>
      <c r="AP273" s="6" t="str">
        <f t="shared" si="69"/>
        <v/>
      </c>
      <c r="AQ273" s="7" t="str">
        <f t="shared" ca="1" si="70"/>
        <v/>
      </c>
      <c r="AS273" s="22" t="str">
        <f t="shared" si="71"/>
        <v/>
      </c>
      <c r="AT273" s="32" t="str">
        <f t="shared" si="72"/>
        <v/>
      </c>
      <c r="AU273" s="43" t="str">
        <f t="shared" si="73"/>
        <v/>
      </c>
      <c r="AW273" s="22" t="str">
        <f t="shared" si="74"/>
        <v/>
      </c>
    </row>
    <row r="274" spans="1:49" x14ac:dyDescent="0.25">
      <c r="A274" s="28"/>
      <c r="B274" s="79"/>
      <c r="C274" s="80"/>
      <c r="D274" s="81"/>
      <c r="E274" s="82"/>
      <c r="F274" s="82"/>
      <c r="G274" s="83"/>
      <c r="H274" s="79"/>
      <c r="I274" s="81"/>
      <c r="J274" s="81"/>
      <c r="K274" s="81"/>
      <c r="L274" s="81"/>
      <c r="M274" s="81"/>
      <c r="N274" s="81"/>
      <c r="O274" s="81"/>
      <c r="P274" s="81"/>
      <c r="Q274" s="84"/>
      <c r="R274" s="85"/>
      <c r="S274" s="28"/>
      <c r="X274" s="22" t="str">
        <f t="shared" si="60"/>
        <v/>
      </c>
      <c r="Y274" s="32" t="str">
        <f t="shared" si="61"/>
        <v/>
      </c>
      <c r="AA274" s="22" t="str">
        <f>IF($D274="", "", IFERROR(INDEX('Intro &amp; Setup'!$BQ$33:$BQ$37, MATCH($D274, 'Intro &amp; Setup'!$AP$33:$AP$37, 0)), ""))</f>
        <v/>
      </c>
      <c r="AB274" s="22" t="str">
        <f>IF(AND($D274="", $F274=""), "", IF($R274=$U$3, "", IF($AB$8='Intro &amp; Setup'!$BQ$19, VALUE(_xlfn.CONCAT(TEXT($F274, "0"), ".", $AA274)), IF($AB$8='Intro &amp; Setup'!$BQ$18, VALUE(_xlfn.CONCAT($AA274, ".", TEXT($F274, "0")))))))</f>
        <v/>
      </c>
      <c r="AD274" s="22" t="str">
        <f t="shared" si="63"/>
        <v/>
      </c>
      <c r="AE274" s="7" t="str">
        <f t="shared" si="64"/>
        <v/>
      </c>
      <c r="AF274" s="22" t="str">
        <f t="shared" si="62"/>
        <v/>
      </c>
      <c r="AH274" s="22" t="str">
        <f>IF($AJ274="", "", COUNTIF($AJ$11:$AJ$1010, "&lt;"&amp;$AJ274)+1+COUNTIF($AJ$11:$AJ274, $AJ274)-1)</f>
        <v/>
      </c>
      <c r="AJ274" s="22" t="str">
        <f t="shared" si="65"/>
        <v/>
      </c>
      <c r="AL274" s="43" t="str">
        <f t="shared" si="66"/>
        <v/>
      </c>
      <c r="AN274" s="6" t="str">
        <f t="shared" si="67"/>
        <v/>
      </c>
      <c r="AO274" s="7" t="str">
        <f t="shared" si="68"/>
        <v/>
      </c>
      <c r="AP274" s="6" t="str">
        <f t="shared" si="69"/>
        <v/>
      </c>
      <c r="AQ274" s="7" t="str">
        <f t="shared" ca="1" si="70"/>
        <v/>
      </c>
      <c r="AS274" s="22" t="str">
        <f t="shared" si="71"/>
        <v/>
      </c>
      <c r="AT274" s="32" t="str">
        <f t="shared" si="72"/>
        <v/>
      </c>
      <c r="AU274" s="43" t="str">
        <f t="shared" si="73"/>
        <v/>
      </c>
      <c r="AW274" s="22" t="str">
        <f t="shared" si="74"/>
        <v/>
      </c>
    </row>
    <row r="275" spans="1:49" x14ac:dyDescent="0.25">
      <c r="A275" s="28"/>
      <c r="B275" s="79"/>
      <c r="C275" s="80"/>
      <c r="D275" s="81"/>
      <c r="E275" s="82"/>
      <c r="F275" s="82"/>
      <c r="G275" s="83"/>
      <c r="H275" s="79"/>
      <c r="I275" s="81"/>
      <c r="J275" s="81"/>
      <c r="K275" s="81"/>
      <c r="L275" s="81"/>
      <c r="M275" s="81"/>
      <c r="N275" s="81"/>
      <c r="O275" s="81"/>
      <c r="P275" s="81"/>
      <c r="Q275" s="84"/>
      <c r="R275" s="85"/>
      <c r="S275" s="28"/>
      <c r="X275" s="22" t="str">
        <f t="shared" si="60"/>
        <v/>
      </c>
      <c r="Y275" s="32" t="str">
        <f t="shared" si="61"/>
        <v/>
      </c>
      <c r="AA275" s="22" t="str">
        <f>IF($D275="", "", IFERROR(INDEX('Intro &amp; Setup'!$BQ$33:$BQ$37, MATCH($D275, 'Intro &amp; Setup'!$AP$33:$AP$37, 0)), ""))</f>
        <v/>
      </c>
      <c r="AB275" s="22" t="str">
        <f>IF(AND($D275="", $F275=""), "", IF($R275=$U$3, "", IF($AB$8='Intro &amp; Setup'!$BQ$19, VALUE(_xlfn.CONCAT(TEXT($F275, "0"), ".", $AA275)), IF($AB$8='Intro &amp; Setup'!$BQ$18, VALUE(_xlfn.CONCAT($AA275, ".", TEXT($F275, "0")))))))</f>
        <v/>
      </c>
      <c r="AD275" s="22" t="str">
        <f t="shared" si="63"/>
        <v/>
      </c>
      <c r="AE275" s="7" t="str">
        <f t="shared" si="64"/>
        <v/>
      </c>
      <c r="AF275" s="22" t="str">
        <f t="shared" si="62"/>
        <v/>
      </c>
      <c r="AH275" s="22" t="str">
        <f>IF($AJ275="", "", COUNTIF($AJ$11:$AJ$1010, "&lt;"&amp;$AJ275)+1+COUNTIF($AJ$11:$AJ275, $AJ275)-1)</f>
        <v/>
      </c>
      <c r="AJ275" s="22" t="str">
        <f t="shared" si="65"/>
        <v/>
      </c>
      <c r="AL275" s="43" t="str">
        <f t="shared" si="66"/>
        <v/>
      </c>
      <c r="AN275" s="6" t="str">
        <f t="shared" si="67"/>
        <v/>
      </c>
      <c r="AO275" s="7" t="str">
        <f t="shared" si="68"/>
        <v/>
      </c>
      <c r="AP275" s="6" t="str">
        <f t="shared" si="69"/>
        <v/>
      </c>
      <c r="AQ275" s="7" t="str">
        <f t="shared" ca="1" si="70"/>
        <v/>
      </c>
      <c r="AS275" s="22" t="str">
        <f t="shared" si="71"/>
        <v/>
      </c>
      <c r="AT275" s="32" t="str">
        <f t="shared" si="72"/>
        <v/>
      </c>
      <c r="AU275" s="43" t="str">
        <f t="shared" si="73"/>
        <v/>
      </c>
      <c r="AW275" s="22" t="str">
        <f t="shared" si="74"/>
        <v/>
      </c>
    </row>
    <row r="276" spans="1:49" x14ac:dyDescent="0.25">
      <c r="A276" s="28"/>
      <c r="B276" s="79"/>
      <c r="C276" s="80"/>
      <c r="D276" s="81"/>
      <c r="E276" s="82"/>
      <c r="F276" s="82"/>
      <c r="G276" s="83"/>
      <c r="H276" s="79"/>
      <c r="I276" s="81"/>
      <c r="J276" s="81"/>
      <c r="K276" s="81"/>
      <c r="L276" s="81"/>
      <c r="M276" s="81"/>
      <c r="N276" s="81"/>
      <c r="O276" s="81"/>
      <c r="P276" s="81"/>
      <c r="Q276" s="84"/>
      <c r="R276" s="85"/>
      <c r="S276" s="28"/>
      <c r="X276" s="22" t="str">
        <f t="shared" si="60"/>
        <v/>
      </c>
      <c r="Y276" s="32" t="str">
        <f t="shared" si="61"/>
        <v/>
      </c>
      <c r="AA276" s="22" t="str">
        <f>IF($D276="", "", IFERROR(INDEX('Intro &amp; Setup'!$BQ$33:$BQ$37, MATCH($D276, 'Intro &amp; Setup'!$AP$33:$AP$37, 0)), ""))</f>
        <v/>
      </c>
      <c r="AB276" s="22" t="str">
        <f>IF(AND($D276="", $F276=""), "", IF($R276=$U$3, "", IF($AB$8='Intro &amp; Setup'!$BQ$19, VALUE(_xlfn.CONCAT(TEXT($F276, "0"), ".", $AA276)), IF($AB$8='Intro &amp; Setup'!$BQ$18, VALUE(_xlfn.CONCAT($AA276, ".", TEXT($F276, "0")))))))</f>
        <v/>
      </c>
      <c r="AD276" s="22" t="str">
        <f t="shared" si="63"/>
        <v/>
      </c>
      <c r="AE276" s="7" t="str">
        <f t="shared" si="64"/>
        <v/>
      </c>
      <c r="AF276" s="22" t="str">
        <f t="shared" si="62"/>
        <v/>
      </c>
      <c r="AH276" s="22" t="str">
        <f>IF($AJ276="", "", COUNTIF($AJ$11:$AJ$1010, "&lt;"&amp;$AJ276)+1+COUNTIF($AJ$11:$AJ276, $AJ276)-1)</f>
        <v/>
      </c>
      <c r="AJ276" s="22" t="str">
        <f t="shared" si="65"/>
        <v/>
      </c>
      <c r="AL276" s="43" t="str">
        <f t="shared" si="66"/>
        <v/>
      </c>
      <c r="AN276" s="6" t="str">
        <f t="shared" si="67"/>
        <v/>
      </c>
      <c r="AO276" s="7" t="str">
        <f t="shared" si="68"/>
        <v/>
      </c>
      <c r="AP276" s="6" t="str">
        <f t="shared" si="69"/>
        <v/>
      </c>
      <c r="AQ276" s="7" t="str">
        <f t="shared" ca="1" si="70"/>
        <v/>
      </c>
      <c r="AS276" s="22" t="str">
        <f t="shared" si="71"/>
        <v/>
      </c>
      <c r="AT276" s="32" t="str">
        <f t="shared" si="72"/>
        <v/>
      </c>
      <c r="AU276" s="43" t="str">
        <f t="shared" si="73"/>
        <v/>
      </c>
      <c r="AW276" s="22" t="str">
        <f t="shared" si="74"/>
        <v/>
      </c>
    </row>
    <row r="277" spans="1:49" x14ac:dyDescent="0.25">
      <c r="A277" s="28"/>
      <c r="B277" s="79"/>
      <c r="C277" s="80"/>
      <c r="D277" s="81"/>
      <c r="E277" s="82"/>
      <c r="F277" s="82"/>
      <c r="G277" s="83"/>
      <c r="H277" s="79"/>
      <c r="I277" s="81"/>
      <c r="J277" s="81"/>
      <c r="K277" s="81"/>
      <c r="L277" s="81"/>
      <c r="M277" s="81"/>
      <c r="N277" s="81"/>
      <c r="O277" s="81"/>
      <c r="P277" s="81"/>
      <c r="Q277" s="84"/>
      <c r="R277" s="85"/>
      <c r="S277" s="28"/>
      <c r="X277" s="22" t="str">
        <f t="shared" si="60"/>
        <v/>
      </c>
      <c r="Y277" s="32" t="str">
        <f t="shared" si="61"/>
        <v/>
      </c>
      <c r="AA277" s="22" t="str">
        <f>IF($D277="", "", IFERROR(INDEX('Intro &amp; Setup'!$BQ$33:$BQ$37, MATCH($D277, 'Intro &amp; Setup'!$AP$33:$AP$37, 0)), ""))</f>
        <v/>
      </c>
      <c r="AB277" s="22" t="str">
        <f>IF(AND($D277="", $F277=""), "", IF($R277=$U$3, "", IF($AB$8='Intro &amp; Setup'!$BQ$19, VALUE(_xlfn.CONCAT(TEXT($F277, "0"), ".", $AA277)), IF($AB$8='Intro &amp; Setup'!$BQ$18, VALUE(_xlfn.CONCAT($AA277, ".", TEXT($F277, "0")))))))</f>
        <v/>
      </c>
      <c r="AD277" s="22" t="str">
        <f t="shared" si="63"/>
        <v/>
      </c>
      <c r="AE277" s="7" t="str">
        <f t="shared" si="64"/>
        <v/>
      </c>
      <c r="AF277" s="22" t="str">
        <f t="shared" si="62"/>
        <v/>
      </c>
      <c r="AH277" s="22" t="str">
        <f>IF($AJ277="", "", COUNTIF($AJ$11:$AJ$1010, "&lt;"&amp;$AJ277)+1+COUNTIF($AJ$11:$AJ277, $AJ277)-1)</f>
        <v/>
      </c>
      <c r="AJ277" s="22" t="str">
        <f t="shared" si="65"/>
        <v/>
      </c>
      <c r="AL277" s="43" t="str">
        <f t="shared" si="66"/>
        <v/>
      </c>
      <c r="AN277" s="6" t="str">
        <f t="shared" si="67"/>
        <v/>
      </c>
      <c r="AO277" s="7" t="str">
        <f t="shared" si="68"/>
        <v/>
      </c>
      <c r="AP277" s="6" t="str">
        <f t="shared" si="69"/>
        <v/>
      </c>
      <c r="AQ277" s="7" t="str">
        <f t="shared" ca="1" si="70"/>
        <v/>
      </c>
      <c r="AS277" s="22" t="str">
        <f t="shared" si="71"/>
        <v/>
      </c>
      <c r="AT277" s="32" t="str">
        <f t="shared" si="72"/>
        <v/>
      </c>
      <c r="AU277" s="43" t="str">
        <f t="shared" si="73"/>
        <v/>
      </c>
      <c r="AW277" s="22" t="str">
        <f t="shared" si="74"/>
        <v/>
      </c>
    </row>
    <row r="278" spans="1:49" x14ac:dyDescent="0.25">
      <c r="A278" s="28"/>
      <c r="B278" s="79"/>
      <c r="C278" s="80"/>
      <c r="D278" s="81"/>
      <c r="E278" s="82"/>
      <c r="F278" s="82"/>
      <c r="G278" s="83"/>
      <c r="H278" s="79"/>
      <c r="I278" s="81"/>
      <c r="J278" s="81"/>
      <c r="K278" s="81"/>
      <c r="L278" s="81"/>
      <c r="M278" s="81"/>
      <c r="N278" s="81"/>
      <c r="O278" s="81"/>
      <c r="P278" s="81"/>
      <c r="Q278" s="84"/>
      <c r="R278" s="85"/>
      <c r="S278" s="28"/>
      <c r="X278" s="22" t="str">
        <f t="shared" si="60"/>
        <v/>
      </c>
      <c r="Y278" s="32" t="str">
        <f t="shared" si="61"/>
        <v/>
      </c>
      <c r="AA278" s="22" t="str">
        <f>IF($D278="", "", IFERROR(INDEX('Intro &amp; Setup'!$BQ$33:$BQ$37, MATCH($D278, 'Intro &amp; Setup'!$AP$33:$AP$37, 0)), ""))</f>
        <v/>
      </c>
      <c r="AB278" s="22" t="str">
        <f>IF(AND($D278="", $F278=""), "", IF($R278=$U$3, "", IF($AB$8='Intro &amp; Setup'!$BQ$19, VALUE(_xlfn.CONCAT(TEXT($F278, "0"), ".", $AA278)), IF($AB$8='Intro &amp; Setup'!$BQ$18, VALUE(_xlfn.CONCAT($AA278, ".", TEXT($F278, "0")))))))</f>
        <v/>
      </c>
      <c r="AD278" s="22" t="str">
        <f t="shared" si="63"/>
        <v/>
      </c>
      <c r="AE278" s="7" t="str">
        <f t="shared" si="64"/>
        <v/>
      </c>
      <c r="AF278" s="22" t="str">
        <f t="shared" si="62"/>
        <v/>
      </c>
      <c r="AH278" s="22" t="str">
        <f>IF($AJ278="", "", COUNTIF($AJ$11:$AJ$1010, "&lt;"&amp;$AJ278)+1+COUNTIF($AJ$11:$AJ278, $AJ278)-1)</f>
        <v/>
      </c>
      <c r="AJ278" s="22" t="str">
        <f t="shared" si="65"/>
        <v/>
      </c>
      <c r="AL278" s="43" t="str">
        <f t="shared" si="66"/>
        <v/>
      </c>
      <c r="AN278" s="6" t="str">
        <f t="shared" si="67"/>
        <v/>
      </c>
      <c r="AO278" s="7" t="str">
        <f t="shared" si="68"/>
        <v/>
      </c>
      <c r="AP278" s="6" t="str">
        <f t="shared" si="69"/>
        <v/>
      </c>
      <c r="AQ278" s="7" t="str">
        <f t="shared" ca="1" si="70"/>
        <v/>
      </c>
      <c r="AS278" s="22" t="str">
        <f t="shared" si="71"/>
        <v/>
      </c>
      <c r="AT278" s="32" t="str">
        <f t="shared" si="72"/>
        <v/>
      </c>
      <c r="AU278" s="43" t="str">
        <f t="shared" si="73"/>
        <v/>
      </c>
      <c r="AW278" s="22" t="str">
        <f t="shared" si="74"/>
        <v/>
      </c>
    </row>
    <row r="279" spans="1:49" x14ac:dyDescent="0.25">
      <c r="A279" s="28"/>
      <c r="B279" s="79"/>
      <c r="C279" s="80"/>
      <c r="D279" s="81"/>
      <c r="E279" s="82"/>
      <c r="F279" s="82"/>
      <c r="G279" s="83"/>
      <c r="H279" s="79"/>
      <c r="I279" s="81"/>
      <c r="J279" s="81"/>
      <c r="K279" s="81"/>
      <c r="L279" s="81"/>
      <c r="M279" s="81"/>
      <c r="N279" s="81"/>
      <c r="O279" s="81"/>
      <c r="P279" s="81"/>
      <c r="Q279" s="84"/>
      <c r="R279" s="85"/>
      <c r="S279" s="28"/>
      <c r="X279" s="22" t="str">
        <f t="shared" si="60"/>
        <v/>
      </c>
      <c r="Y279" s="32" t="str">
        <f t="shared" si="61"/>
        <v/>
      </c>
      <c r="AA279" s="22" t="str">
        <f>IF($D279="", "", IFERROR(INDEX('Intro &amp; Setup'!$BQ$33:$BQ$37, MATCH($D279, 'Intro &amp; Setup'!$AP$33:$AP$37, 0)), ""))</f>
        <v/>
      </c>
      <c r="AB279" s="22" t="str">
        <f>IF(AND($D279="", $F279=""), "", IF($R279=$U$3, "", IF($AB$8='Intro &amp; Setup'!$BQ$19, VALUE(_xlfn.CONCAT(TEXT($F279, "0"), ".", $AA279)), IF($AB$8='Intro &amp; Setup'!$BQ$18, VALUE(_xlfn.CONCAT($AA279, ".", TEXT($F279, "0")))))))</f>
        <v/>
      </c>
      <c r="AD279" s="22" t="str">
        <f t="shared" si="63"/>
        <v/>
      </c>
      <c r="AE279" s="7" t="str">
        <f t="shared" si="64"/>
        <v/>
      </c>
      <c r="AF279" s="22" t="str">
        <f t="shared" si="62"/>
        <v/>
      </c>
      <c r="AH279" s="22" t="str">
        <f>IF($AJ279="", "", COUNTIF($AJ$11:$AJ$1010, "&lt;"&amp;$AJ279)+1+COUNTIF($AJ$11:$AJ279, $AJ279)-1)</f>
        <v/>
      </c>
      <c r="AJ279" s="22" t="str">
        <f t="shared" si="65"/>
        <v/>
      </c>
      <c r="AL279" s="43" t="str">
        <f t="shared" si="66"/>
        <v/>
      </c>
      <c r="AN279" s="6" t="str">
        <f t="shared" si="67"/>
        <v/>
      </c>
      <c r="AO279" s="7" t="str">
        <f t="shared" si="68"/>
        <v/>
      </c>
      <c r="AP279" s="6" t="str">
        <f t="shared" si="69"/>
        <v/>
      </c>
      <c r="AQ279" s="7" t="str">
        <f t="shared" ca="1" si="70"/>
        <v/>
      </c>
      <c r="AS279" s="22" t="str">
        <f t="shared" si="71"/>
        <v/>
      </c>
      <c r="AT279" s="32" t="str">
        <f t="shared" si="72"/>
        <v/>
      </c>
      <c r="AU279" s="43" t="str">
        <f t="shared" si="73"/>
        <v/>
      </c>
      <c r="AW279" s="22" t="str">
        <f t="shared" si="74"/>
        <v/>
      </c>
    </row>
    <row r="280" spans="1:49" x14ac:dyDescent="0.25">
      <c r="A280" s="28"/>
      <c r="B280" s="79"/>
      <c r="C280" s="80"/>
      <c r="D280" s="81"/>
      <c r="E280" s="82"/>
      <c r="F280" s="82"/>
      <c r="G280" s="83"/>
      <c r="H280" s="79"/>
      <c r="I280" s="81"/>
      <c r="J280" s="81"/>
      <c r="K280" s="81"/>
      <c r="L280" s="81"/>
      <c r="M280" s="81"/>
      <c r="N280" s="81"/>
      <c r="O280" s="81"/>
      <c r="P280" s="81"/>
      <c r="Q280" s="84"/>
      <c r="R280" s="85"/>
      <c r="S280" s="28"/>
      <c r="X280" s="22" t="str">
        <f t="shared" si="60"/>
        <v/>
      </c>
      <c r="Y280" s="32" t="str">
        <f t="shared" si="61"/>
        <v/>
      </c>
      <c r="AA280" s="22" t="str">
        <f>IF($D280="", "", IFERROR(INDEX('Intro &amp; Setup'!$BQ$33:$BQ$37, MATCH($D280, 'Intro &amp; Setup'!$AP$33:$AP$37, 0)), ""))</f>
        <v/>
      </c>
      <c r="AB280" s="22" t="str">
        <f>IF(AND($D280="", $F280=""), "", IF($R280=$U$3, "", IF($AB$8='Intro &amp; Setup'!$BQ$19, VALUE(_xlfn.CONCAT(TEXT($F280, "0"), ".", $AA280)), IF($AB$8='Intro &amp; Setup'!$BQ$18, VALUE(_xlfn.CONCAT($AA280, ".", TEXT($F280, "0")))))))</f>
        <v/>
      </c>
      <c r="AD280" s="22" t="str">
        <f t="shared" si="63"/>
        <v/>
      </c>
      <c r="AE280" s="7" t="str">
        <f t="shared" si="64"/>
        <v/>
      </c>
      <c r="AF280" s="22" t="str">
        <f t="shared" si="62"/>
        <v/>
      </c>
      <c r="AH280" s="22" t="str">
        <f>IF($AJ280="", "", COUNTIF($AJ$11:$AJ$1010, "&lt;"&amp;$AJ280)+1+COUNTIF($AJ$11:$AJ280, $AJ280)-1)</f>
        <v/>
      </c>
      <c r="AJ280" s="22" t="str">
        <f t="shared" si="65"/>
        <v/>
      </c>
      <c r="AL280" s="43" t="str">
        <f t="shared" si="66"/>
        <v/>
      </c>
      <c r="AN280" s="6" t="str">
        <f t="shared" si="67"/>
        <v/>
      </c>
      <c r="AO280" s="7" t="str">
        <f t="shared" si="68"/>
        <v/>
      </c>
      <c r="AP280" s="6" t="str">
        <f t="shared" si="69"/>
        <v/>
      </c>
      <c r="AQ280" s="7" t="str">
        <f t="shared" ca="1" si="70"/>
        <v/>
      </c>
      <c r="AS280" s="22" t="str">
        <f t="shared" si="71"/>
        <v/>
      </c>
      <c r="AT280" s="32" t="str">
        <f t="shared" si="72"/>
        <v/>
      </c>
      <c r="AU280" s="43" t="str">
        <f t="shared" si="73"/>
        <v/>
      </c>
      <c r="AW280" s="22" t="str">
        <f t="shared" si="74"/>
        <v/>
      </c>
    </row>
    <row r="281" spans="1:49" x14ac:dyDescent="0.25">
      <c r="A281" s="28"/>
      <c r="B281" s="79"/>
      <c r="C281" s="80"/>
      <c r="D281" s="81"/>
      <c r="E281" s="82"/>
      <c r="F281" s="82"/>
      <c r="G281" s="83"/>
      <c r="H281" s="79"/>
      <c r="I281" s="81"/>
      <c r="J281" s="81"/>
      <c r="K281" s="81"/>
      <c r="L281" s="81"/>
      <c r="M281" s="81"/>
      <c r="N281" s="81"/>
      <c r="O281" s="81"/>
      <c r="P281" s="81"/>
      <c r="Q281" s="84"/>
      <c r="R281" s="85"/>
      <c r="S281" s="28"/>
      <c r="X281" s="22" t="str">
        <f t="shared" si="60"/>
        <v/>
      </c>
      <c r="Y281" s="32" t="str">
        <f t="shared" si="61"/>
        <v/>
      </c>
      <c r="AA281" s="22" t="str">
        <f>IF($D281="", "", IFERROR(INDEX('Intro &amp; Setup'!$BQ$33:$BQ$37, MATCH($D281, 'Intro &amp; Setup'!$AP$33:$AP$37, 0)), ""))</f>
        <v/>
      </c>
      <c r="AB281" s="22" t="str">
        <f>IF(AND($D281="", $F281=""), "", IF($R281=$U$3, "", IF($AB$8='Intro &amp; Setup'!$BQ$19, VALUE(_xlfn.CONCAT(TEXT($F281, "0"), ".", $AA281)), IF($AB$8='Intro &amp; Setup'!$BQ$18, VALUE(_xlfn.CONCAT($AA281, ".", TEXT($F281, "0")))))))</f>
        <v/>
      </c>
      <c r="AD281" s="22" t="str">
        <f t="shared" si="63"/>
        <v/>
      </c>
      <c r="AE281" s="7" t="str">
        <f t="shared" si="64"/>
        <v/>
      </c>
      <c r="AF281" s="22" t="str">
        <f t="shared" si="62"/>
        <v/>
      </c>
      <c r="AH281" s="22" t="str">
        <f>IF($AJ281="", "", COUNTIF($AJ$11:$AJ$1010, "&lt;"&amp;$AJ281)+1+COUNTIF($AJ$11:$AJ281, $AJ281)-1)</f>
        <v/>
      </c>
      <c r="AJ281" s="22" t="str">
        <f t="shared" si="65"/>
        <v/>
      </c>
      <c r="AL281" s="43" t="str">
        <f t="shared" si="66"/>
        <v/>
      </c>
      <c r="AN281" s="6" t="str">
        <f t="shared" si="67"/>
        <v/>
      </c>
      <c r="AO281" s="7" t="str">
        <f t="shared" si="68"/>
        <v/>
      </c>
      <c r="AP281" s="6" t="str">
        <f t="shared" si="69"/>
        <v/>
      </c>
      <c r="AQ281" s="7" t="str">
        <f t="shared" ca="1" si="70"/>
        <v/>
      </c>
      <c r="AS281" s="22" t="str">
        <f t="shared" si="71"/>
        <v/>
      </c>
      <c r="AT281" s="32" t="str">
        <f t="shared" si="72"/>
        <v/>
      </c>
      <c r="AU281" s="43" t="str">
        <f t="shared" si="73"/>
        <v/>
      </c>
      <c r="AW281" s="22" t="str">
        <f t="shared" si="74"/>
        <v/>
      </c>
    </row>
    <row r="282" spans="1:49" x14ac:dyDescent="0.25">
      <c r="A282" s="28"/>
      <c r="B282" s="79"/>
      <c r="C282" s="80"/>
      <c r="D282" s="81"/>
      <c r="E282" s="82"/>
      <c r="F282" s="82"/>
      <c r="G282" s="83"/>
      <c r="H282" s="79"/>
      <c r="I282" s="81"/>
      <c r="J282" s="81"/>
      <c r="K282" s="81"/>
      <c r="L282" s="81"/>
      <c r="M282" s="81"/>
      <c r="N282" s="81"/>
      <c r="O282" s="81"/>
      <c r="P282" s="81"/>
      <c r="Q282" s="84"/>
      <c r="R282" s="85"/>
      <c r="S282" s="28"/>
      <c r="X282" s="22" t="str">
        <f t="shared" si="60"/>
        <v/>
      </c>
      <c r="Y282" s="32" t="str">
        <f t="shared" si="61"/>
        <v/>
      </c>
      <c r="AA282" s="22" t="str">
        <f>IF($D282="", "", IFERROR(INDEX('Intro &amp; Setup'!$BQ$33:$BQ$37, MATCH($D282, 'Intro &amp; Setup'!$AP$33:$AP$37, 0)), ""))</f>
        <v/>
      </c>
      <c r="AB282" s="22" t="str">
        <f>IF(AND($D282="", $F282=""), "", IF($R282=$U$3, "", IF($AB$8='Intro &amp; Setup'!$BQ$19, VALUE(_xlfn.CONCAT(TEXT($F282, "0"), ".", $AA282)), IF($AB$8='Intro &amp; Setup'!$BQ$18, VALUE(_xlfn.CONCAT($AA282, ".", TEXT($F282, "0")))))))</f>
        <v/>
      </c>
      <c r="AD282" s="22" t="str">
        <f t="shared" si="63"/>
        <v/>
      </c>
      <c r="AE282" s="7" t="str">
        <f t="shared" si="64"/>
        <v/>
      </c>
      <c r="AF282" s="22" t="str">
        <f t="shared" si="62"/>
        <v/>
      </c>
      <c r="AH282" s="22" t="str">
        <f>IF($AJ282="", "", COUNTIF($AJ$11:$AJ$1010, "&lt;"&amp;$AJ282)+1+COUNTIF($AJ$11:$AJ282, $AJ282)-1)</f>
        <v/>
      </c>
      <c r="AJ282" s="22" t="str">
        <f t="shared" si="65"/>
        <v/>
      </c>
      <c r="AL282" s="43" t="str">
        <f t="shared" si="66"/>
        <v/>
      </c>
      <c r="AN282" s="6" t="str">
        <f t="shared" si="67"/>
        <v/>
      </c>
      <c r="AO282" s="7" t="str">
        <f t="shared" si="68"/>
        <v/>
      </c>
      <c r="AP282" s="6" t="str">
        <f t="shared" si="69"/>
        <v/>
      </c>
      <c r="AQ282" s="7" t="str">
        <f t="shared" ca="1" si="70"/>
        <v/>
      </c>
      <c r="AS282" s="22" t="str">
        <f t="shared" si="71"/>
        <v/>
      </c>
      <c r="AT282" s="32" t="str">
        <f t="shared" si="72"/>
        <v/>
      </c>
      <c r="AU282" s="43" t="str">
        <f t="shared" si="73"/>
        <v/>
      </c>
      <c r="AW282" s="22" t="str">
        <f t="shared" si="74"/>
        <v/>
      </c>
    </row>
    <row r="283" spans="1:49" x14ac:dyDescent="0.25">
      <c r="A283" s="28"/>
      <c r="B283" s="79"/>
      <c r="C283" s="80"/>
      <c r="D283" s="81"/>
      <c r="E283" s="82"/>
      <c r="F283" s="82"/>
      <c r="G283" s="83"/>
      <c r="H283" s="79"/>
      <c r="I283" s="81"/>
      <c r="J283" s="81"/>
      <c r="K283" s="81"/>
      <c r="L283" s="81"/>
      <c r="M283" s="81"/>
      <c r="N283" s="81"/>
      <c r="O283" s="81"/>
      <c r="P283" s="81"/>
      <c r="Q283" s="84"/>
      <c r="R283" s="85"/>
      <c r="S283" s="28"/>
      <c r="X283" s="22" t="str">
        <f t="shared" si="60"/>
        <v/>
      </c>
      <c r="Y283" s="32" t="str">
        <f t="shared" si="61"/>
        <v/>
      </c>
      <c r="AA283" s="22" t="str">
        <f>IF($D283="", "", IFERROR(INDEX('Intro &amp; Setup'!$BQ$33:$BQ$37, MATCH($D283, 'Intro &amp; Setup'!$AP$33:$AP$37, 0)), ""))</f>
        <v/>
      </c>
      <c r="AB283" s="22" t="str">
        <f>IF(AND($D283="", $F283=""), "", IF($R283=$U$3, "", IF($AB$8='Intro &amp; Setup'!$BQ$19, VALUE(_xlfn.CONCAT(TEXT($F283, "0"), ".", $AA283)), IF($AB$8='Intro &amp; Setup'!$BQ$18, VALUE(_xlfn.CONCAT($AA283, ".", TEXT($F283, "0")))))))</f>
        <v/>
      </c>
      <c r="AD283" s="22" t="str">
        <f t="shared" si="63"/>
        <v/>
      </c>
      <c r="AE283" s="7" t="str">
        <f t="shared" si="64"/>
        <v/>
      </c>
      <c r="AF283" s="22" t="str">
        <f t="shared" si="62"/>
        <v/>
      </c>
      <c r="AH283" s="22" t="str">
        <f>IF($AJ283="", "", COUNTIF($AJ$11:$AJ$1010, "&lt;"&amp;$AJ283)+1+COUNTIF($AJ$11:$AJ283, $AJ283)-1)</f>
        <v/>
      </c>
      <c r="AJ283" s="22" t="str">
        <f t="shared" si="65"/>
        <v/>
      </c>
      <c r="AL283" s="43" t="str">
        <f t="shared" si="66"/>
        <v/>
      </c>
      <c r="AN283" s="6" t="str">
        <f t="shared" si="67"/>
        <v/>
      </c>
      <c r="AO283" s="7" t="str">
        <f t="shared" si="68"/>
        <v/>
      </c>
      <c r="AP283" s="6" t="str">
        <f t="shared" si="69"/>
        <v/>
      </c>
      <c r="AQ283" s="7" t="str">
        <f t="shared" ca="1" si="70"/>
        <v/>
      </c>
      <c r="AS283" s="22" t="str">
        <f t="shared" si="71"/>
        <v/>
      </c>
      <c r="AT283" s="32" t="str">
        <f t="shared" si="72"/>
        <v/>
      </c>
      <c r="AU283" s="43" t="str">
        <f t="shared" si="73"/>
        <v/>
      </c>
      <c r="AW283" s="22" t="str">
        <f t="shared" si="74"/>
        <v/>
      </c>
    </row>
    <row r="284" spans="1:49" x14ac:dyDescent="0.25">
      <c r="A284" s="28"/>
      <c r="B284" s="79"/>
      <c r="C284" s="80"/>
      <c r="D284" s="81"/>
      <c r="E284" s="82"/>
      <c r="F284" s="82"/>
      <c r="G284" s="83"/>
      <c r="H284" s="79"/>
      <c r="I284" s="81"/>
      <c r="J284" s="81"/>
      <c r="K284" s="81"/>
      <c r="L284" s="81"/>
      <c r="M284" s="81"/>
      <c r="N284" s="81"/>
      <c r="O284" s="81"/>
      <c r="P284" s="81"/>
      <c r="Q284" s="84"/>
      <c r="R284" s="85"/>
      <c r="S284" s="28"/>
      <c r="X284" s="22" t="str">
        <f t="shared" si="60"/>
        <v/>
      </c>
      <c r="Y284" s="32" t="str">
        <f t="shared" si="61"/>
        <v/>
      </c>
      <c r="AA284" s="22" t="str">
        <f>IF($D284="", "", IFERROR(INDEX('Intro &amp; Setup'!$BQ$33:$BQ$37, MATCH($D284, 'Intro &amp; Setup'!$AP$33:$AP$37, 0)), ""))</f>
        <v/>
      </c>
      <c r="AB284" s="22" t="str">
        <f>IF(AND($D284="", $F284=""), "", IF($R284=$U$3, "", IF($AB$8='Intro &amp; Setup'!$BQ$19, VALUE(_xlfn.CONCAT(TEXT($F284, "0"), ".", $AA284)), IF($AB$8='Intro &amp; Setup'!$BQ$18, VALUE(_xlfn.CONCAT($AA284, ".", TEXT($F284, "0")))))))</f>
        <v/>
      </c>
      <c r="AD284" s="22" t="str">
        <f t="shared" si="63"/>
        <v/>
      </c>
      <c r="AE284" s="7" t="str">
        <f t="shared" si="64"/>
        <v/>
      </c>
      <c r="AF284" s="22" t="str">
        <f t="shared" si="62"/>
        <v/>
      </c>
      <c r="AH284" s="22" t="str">
        <f>IF($AJ284="", "", COUNTIF($AJ$11:$AJ$1010, "&lt;"&amp;$AJ284)+1+COUNTIF($AJ$11:$AJ284, $AJ284)-1)</f>
        <v/>
      </c>
      <c r="AJ284" s="22" t="str">
        <f t="shared" si="65"/>
        <v/>
      </c>
      <c r="AL284" s="43" t="str">
        <f t="shared" si="66"/>
        <v/>
      </c>
      <c r="AN284" s="6" t="str">
        <f t="shared" si="67"/>
        <v/>
      </c>
      <c r="AO284" s="7" t="str">
        <f t="shared" si="68"/>
        <v/>
      </c>
      <c r="AP284" s="6" t="str">
        <f t="shared" si="69"/>
        <v/>
      </c>
      <c r="AQ284" s="7" t="str">
        <f t="shared" ca="1" si="70"/>
        <v/>
      </c>
      <c r="AS284" s="22" t="str">
        <f t="shared" si="71"/>
        <v/>
      </c>
      <c r="AT284" s="32" t="str">
        <f t="shared" si="72"/>
        <v/>
      </c>
      <c r="AU284" s="43" t="str">
        <f t="shared" si="73"/>
        <v/>
      </c>
      <c r="AW284" s="22" t="str">
        <f t="shared" si="74"/>
        <v/>
      </c>
    </row>
    <row r="285" spans="1:49" x14ac:dyDescent="0.25">
      <c r="A285" s="28"/>
      <c r="B285" s="79"/>
      <c r="C285" s="80"/>
      <c r="D285" s="81"/>
      <c r="E285" s="82"/>
      <c r="F285" s="82"/>
      <c r="G285" s="83"/>
      <c r="H285" s="79"/>
      <c r="I285" s="81"/>
      <c r="J285" s="81"/>
      <c r="K285" s="81"/>
      <c r="L285" s="81"/>
      <c r="M285" s="81"/>
      <c r="N285" s="81"/>
      <c r="O285" s="81"/>
      <c r="P285" s="81"/>
      <c r="Q285" s="84"/>
      <c r="R285" s="85"/>
      <c r="S285" s="28"/>
      <c r="X285" s="22" t="str">
        <f t="shared" si="60"/>
        <v/>
      </c>
      <c r="Y285" s="32" t="str">
        <f t="shared" si="61"/>
        <v/>
      </c>
      <c r="AA285" s="22" t="str">
        <f>IF($D285="", "", IFERROR(INDEX('Intro &amp; Setup'!$BQ$33:$BQ$37, MATCH($D285, 'Intro &amp; Setup'!$AP$33:$AP$37, 0)), ""))</f>
        <v/>
      </c>
      <c r="AB285" s="22" t="str">
        <f>IF(AND($D285="", $F285=""), "", IF($R285=$U$3, "", IF($AB$8='Intro &amp; Setup'!$BQ$19, VALUE(_xlfn.CONCAT(TEXT($F285, "0"), ".", $AA285)), IF($AB$8='Intro &amp; Setup'!$BQ$18, VALUE(_xlfn.CONCAT($AA285, ".", TEXT($F285, "0")))))))</f>
        <v/>
      </c>
      <c r="AD285" s="22" t="str">
        <f t="shared" si="63"/>
        <v/>
      </c>
      <c r="AE285" s="7" t="str">
        <f t="shared" si="64"/>
        <v/>
      </c>
      <c r="AF285" s="22" t="str">
        <f t="shared" si="62"/>
        <v/>
      </c>
      <c r="AH285" s="22" t="str">
        <f>IF($AJ285="", "", COUNTIF($AJ$11:$AJ$1010, "&lt;"&amp;$AJ285)+1+COUNTIF($AJ$11:$AJ285, $AJ285)-1)</f>
        <v/>
      </c>
      <c r="AJ285" s="22" t="str">
        <f t="shared" si="65"/>
        <v/>
      </c>
      <c r="AL285" s="43" t="str">
        <f t="shared" si="66"/>
        <v/>
      </c>
      <c r="AN285" s="6" t="str">
        <f t="shared" si="67"/>
        <v/>
      </c>
      <c r="AO285" s="7" t="str">
        <f t="shared" si="68"/>
        <v/>
      </c>
      <c r="AP285" s="6" t="str">
        <f t="shared" si="69"/>
        <v/>
      </c>
      <c r="AQ285" s="7" t="str">
        <f t="shared" ca="1" si="70"/>
        <v/>
      </c>
      <c r="AS285" s="22" t="str">
        <f t="shared" si="71"/>
        <v/>
      </c>
      <c r="AT285" s="32" t="str">
        <f t="shared" si="72"/>
        <v/>
      </c>
      <c r="AU285" s="43" t="str">
        <f t="shared" si="73"/>
        <v/>
      </c>
      <c r="AW285" s="22" t="str">
        <f t="shared" si="74"/>
        <v/>
      </c>
    </row>
    <row r="286" spans="1:49" x14ac:dyDescent="0.25">
      <c r="A286" s="28"/>
      <c r="B286" s="79"/>
      <c r="C286" s="80"/>
      <c r="D286" s="81"/>
      <c r="E286" s="82"/>
      <c r="F286" s="82"/>
      <c r="G286" s="83"/>
      <c r="H286" s="79"/>
      <c r="I286" s="81"/>
      <c r="J286" s="81"/>
      <c r="K286" s="81"/>
      <c r="L286" s="81"/>
      <c r="M286" s="81"/>
      <c r="N286" s="81"/>
      <c r="O286" s="81"/>
      <c r="P286" s="81"/>
      <c r="Q286" s="84"/>
      <c r="R286" s="85"/>
      <c r="S286" s="28"/>
      <c r="X286" s="22" t="str">
        <f t="shared" si="60"/>
        <v/>
      </c>
      <c r="Y286" s="32" t="str">
        <f t="shared" si="61"/>
        <v/>
      </c>
      <c r="AA286" s="22" t="str">
        <f>IF($D286="", "", IFERROR(INDEX('Intro &amp; Setup'!$BQ$33:$BQ$37, MATCH($D286, 'Intro &amp; Setup'!$AP$33:$AP$37, 0)), ""))</f>
        <v/>
      </c>
      <c r="AB286" s="22" t="str">
        <f>IF(AND($D286="", $F286=""), "", IF($R286=$U$3, "", IF($AB$8='Intro &amp; Setup'!$BQ$19, VALUE(_xlfn.CONCAT(TEXT($F286, "0"), ".", $AA286)), IF($AB$8='Intro &amp; Setup'!$BQ$18, VALUE(_xlfn.CONCAT($AA286, ".", TEXT($F286, "0")))))))</f>
        <v/>
      </c>
      <c r="AD286" s="22" t="str">
        <f t="shared" si="63"/>
        <v/>
      </c>
      <c r="AE286" s="7" t="str">
        <f t="shared" si="64"/>
        <v/>
      </c>
      <c r="AF286" s="22" t="str">
        <f t="shared" si="62"/>
        <v/>
      </c>
      <c r="AH286" s="22" t="str">
        <f>IF($AJ286="", "", COUNTIF($AJ$11:$AJ$1010, "&lt;"&amp;$AJ286)+1+COUNTIF($AJ$11:$AJ286, $AJ286)-1)</f>
        <v/>
      </c>
      <c r="AJ286" s="22" t="str">
        <f t="shared" si="65"/>
        <v/>
      </c>
      <c r="AL286" s="43" t="str">
        <f t="shared" si="66"/>
        <v/>
      </c>
      <c r="AN286" s="6" t="str">
        <f t="shared" si="67"/>
        <v/>
      </c>
      <c r="AO286" s="7" t="str">
        <f t="shared" si="68"/>
        <v/>
      </c>
      <c r="AP286" s="6" t="str">
        <f t="shared" si="69"/>
        <v/>
      </c>
      <c r="AQ286" s="7" t="str">
        <f t="shared" ca="1" si="70"/>
        <v/>
      </c>
      <c r="AS286" s="22" t="str">
        <f t="shared" si="71"/>
        <v/>
      </c>
      <c r="AT286" s="32" t="str">
        <f t="shared" si="72"/>
        <v/>
      </c>
      <c r="AU286" s="43" t="str">
        <f t="shared" si="73"/>
        <v/>
      </c>
      <c r="AW286" s="22" t="str">
        <f t="shared" si="74"/>
        <v/>
      </c>
    </row>
    <row r="287" spans="1:49" x14ac:dyDescent="0.25">
      <c r="A287" s="28"/>
      <c r="B287" s="79"/>
      <c r="C287" s="80"/>
      <c r="D287" s="81"/>
      <c r="E287" s="82"/>
      <c r="F287" s="82"/>
      <c r="G287" s="83"/>
      <c r="H287" s="79"/>
      <c r="I287" s="81"/>
      <c r="J287" s="81"/>
      <c r="K287" s="81"/>
      <c r="L287" s="81"/>
      <c r="M287" s="81"/>
      <c r="N287" s="81"/>
      <c r="O287" s="81"/>
      <c r="P287" s="81"/>
      <c r="Q287" s="84"/>
      <c r="R287" s="85"/>
      <c r="S287" s="28"/>
      <c r="X287" s="22" t="str">
        <f t="shared" si="60"/>
        <v/>
      </c>
      <c r="Y287" s="32" t="str">
        <f t="shared" si="61"/>
        <v/>
      </c>
      <c r="AA287" s="22" t="str">
        <f>IF($D287="", "", IFERROR(INDEX('Intro &amp; Setup'!$BQ$33:$BQ$37, MATCH($D287, 'Intro &amp; Setup'!$AP$33:$AP$37, 0)), ""))</f>
        <v/>
      </c>
      <c r="AB287" s="22" t="str">
        <f>IF(AND($D287="", $F287=""), "", IF($R287=$U$3, "", IF($AB$8='Intro &amp; Setup'!$BQ$19, VALUE(_xlfn.CONCAT(TEXT($F287, "0"), ".", $AA287)), IF($AB$8='Intro &amp; Setup'!$BQ$18, VALUE(_xlfn.CONCAT($AA287, ".", TEXT($F287, "0")))))))</f>
        <v/>
      </c>
      <c r="AD287" s="22" t="str">
        <f t="shared" si="63"/>
        <v/>
      </c>
      <c r="AE287" s="7" t="str">
        <f t="shared" si="64"/>
        <v/>
      </c>
      <c r="AF287" s="22" t="str">
        <f t="shared" si="62"/>
        <v/>
      </c>
      <c r="AH287" s="22" t="str">
        <f>IF($AJ287="", "", COUNTIF($AJ$11:$AJ$1010, "&lt;"&amp;$AJ287)+1+COUNTIF($AJ$11:$AJ287, $AJ287)-1)</f>
        <v/>
      </c>
      <c r="AJ287" s="22" t="str">
        <f t="shared" si="65"/>
        <v/>
      </c>
      <c r="AL287" s="43" t="str">
        <f t="shared" si="66"/>
        <v/>
      </c>
      <c r="AN287" s="6" t="str">
        <f t="shared" si="67"/>
        <v/>
      </c>
      <c r="AO287" s="7" t="str">
        <f t="shared" si="68"/>
        <v/>
      </c>
      <c r="AP287" s="6" t="str">
        <f t="shared" si="69"/>
        <v/>
      </c>
      <c r="AQ287" s="7" t="str">
        <f t="shared" ca="1" si="70"/>
        <v/>
      </c>
      <c r="AS287" s="22" t="str">
        <f t="shared" si="71"/>
        <v/>
      </c>
      <c r="AT287" s="32" t="str">
        <f t="shared" si="72"/>
        <v/>
      </c>
      <c r="AU287" s="43" t="str">
        <f t="shared" si="73"/>
        <v/>
      </c>
      <c r="AW287" s="22" t="str">
        <f t="shared" si="74"/>
        <v/>
      </c>
    </row>
    <row r="288" spans="1:49" x14ac:dyDescent="0.25">
      <c r="A288" s="28"/>
      <c r="B288" s="79"/>
      <c r="C288" s="80"/>
      <c r="D288" s="81"/>
      <c r="E288" s="82"/>
      <c r="F288" s="82"/>
      <c r="G288" s="83"/>
      <c r="H288" s="79"/>
      <c r="I288" s="81"/>
      <c r="J288" s="81"/>
      <c r="K288" s="81"/>
      <c r="L288" s="81"/>
      <c r="M288" s="81"/>
      <c r="N288" s="81"/>
      <c r="O288" s="81"/>
      <c r="P288" s="81"/>
      <c r="Q288" s="84"/>
      <c r="R288" s="85"/>
      <c r="S288" s="28"/>
      <c r="X288" s="22" t="str">
        <f t="shared" si="60"/>
        <v/>
      </c>
      <c r="Y288" s="32" t="str">
        <f t="shared" si="61"/>
        <v/>
      </c>
      <c r="AA288" s="22" t="str">
        <f>IF($D288="", "", IFERROR(INDEX('Intro &amp; Setup'!$BQ$33:$BQ$37, MATCH($D288, 'Intro &amp; Setup'!$AP$33:$AP$37, 0)), ""))</f>
        <v/>
      </c>
      <c r="AB288" s="22" t="str">
        <f>IF(AND($D288="", $F288=""), "", IF($R288=$U$3, "", IF($AB$8='Intro &amp; Setup'!$BQ$19, VALUE(_xlfn.CONCAT(TEXT($F288, "0"), ".", $AA288)), IF($AB$8='Intro &amp; Setup'!$BQ$18, VALUE(_xlfn.CONCAT($AA288, ".", TEXT($F288, "0")))))))</f>
        <v/>
      </c>
      <c r="AD288" s="22" t="str">
        <f t="shared" si="63"/>
        <v/>
      </c>
      <c r="AE288" s="7" t="str">
        <f t="shared" si="64"/>
        <v/>
      </c>
      <c r="AF288" s="22" t="str">
        <f t="shared" si="62"/>
        <v/>
      </c>
      <c r="AH288" s="22" t="str">
        <f>IF($AJ288="", "", COUNTIF($AJ$11:$AJ$1010, "&lt;"&amp;$AJ288)+1+COUNTIF($AJ$11:$AJ288, $AJ288)-1)</f>
        <v/>
      </c>
      <c r="AJ288" s="22" t="str">
        <f t="shared" si="65"/>
        <v/>
      </c>
      <c r="AL288" s="43" t="str">
        <f t="shared" si="66"/>
        <v/>
      </c>
      <c r="AN288" s="6" t="str">
        <f t="shared" si="67"/>
        <v/>
      </c>
      <c r="AO288" s="7" t="str">
        <f t="shared" si="68"/>
        <v/>
      </c>
      <c r="AP288" s="6" t="str">
        <f t="shared" si="69"/>
        <v/>
      </c>
      <c r="AQ288" s="7" t="str">
        <f t="shared" ca="1" si="70"/>
        <v/>
      </c>
      <c r="AS288" s="22" t="str">
        <f t="shared" si="71"/>
        <v/>
      </c>
      <c r="AT288" s="32" t="str">
        <f t="shared" si="72"/>
        <v/>
      </c>
      <c r="AU288" s="43" t="str">
        <f t="shared" si="73"/>
        <v/>
      </c>
      <c r="AW288" s="22" t="str">
        <f t="shared" si="74"/>
        <v/>
      </c>
    </row>
    <row r="289" spans="1:49" x14ac:dyDescent="0.25">
      <c r="A289" s="28"/>
      <c r="B289" s="79"/>
      <c r="C289" s="80"/>
      <c r="D289" s="81"/>
      <c r="E289" s="82"/>
      <c r="F289" s="82"/>
      <c r="G289" s="83"/>
      <c r="H289" s="79"/>
      <c r="I289" s="81"/>
      <c r="J289" s="81"/>
      <c r="K289" s="81"/>
      <c r="L289" s="81"/>
      <c r="M289" s="81"/>
      <c r="N289" s="81"/>
      <c r="O289" s="81"/>
      <c r="P289" s="81"/>
      <c r="Q289" s="84"/>
      <c r="R289" s="85"/>
      <c r="S289" s="28"/>
      <c r="X289" s="22" t="str">
        <f t="shared" si="60"/>
        <v/>
      </c>
      <c r="Y289" s="32" t="str">
        <f t="shared" si="61"/>
        <v/>
      </c>
      <c r="AA289" s="22" t="str">
        <f>IF($D289="", "", IFERROR(INDEX('Intro &amp; Setup'!$BQ$33:$BQ$37, MATCH($D289, 'Intro &amp; Setup'!$AP$33:$AP$37, 0)), ""))</f>
        <v/>
      </c>
      <c r="AB289" s="22" t="str">
        <f>IF(AND($D289="", $F289=""), "", IF($R289=$U$3, "", IF($AB$8='Intro &amp; Setup'!$BQ$19, VALUE(_xlfn.CONCAT(TEXT($F289, "0"), ".", $AA289)), IF($AB$8='Intro &amp; Setup'!$BQ$18, VALUE(_xlfn.CONCAT($AA289, ".", TEXT($F289, "0")))))))</f>
        <v/>
      </c>
      <c r="AD289" s="22" t="str">
        <f t="shared" si="63"/>
        <v/>
      </c>
      <c r="AE289" s="7" t="str">
        <f t="shared" si="64"/>
        <v/>
      </c>
      <c r="AF289" s="22" t="str">
        <f t="shared" si="62"/>
        <v/>
      </c>
      <c r="AH289" s="22" t="str">
        <f>IF($AJ289="", "", COUNTIF($AJ$11:$AJ$1010, "&lt;"&amp;$AJ289)+1+COUNTIF($AJ$11:$AJ289, $AJ289)-1)</f>
        <v/>
      </c>
      <c r="AJ289" s="22" t="str">
        <f t="shared" si="65"/>
        <v/>
      </c>
      <c r="AL289" s="43" t="str">
        <f t="shared" si="66"/>
        <v/>
      </c>
      <c r="AN289" s="6" t="str">
        <f t="shared" si="67"/>
        <v/>
      </c>
      <c r="AO289" s="7" t="str">
        <f t="shared" si="68"/>
        <v/>
      </c>
      <c r="AP289" s="6" t="str">
        <f t="shared" si="69"/>
        <v/>
      </c>
      <c r="AQ289" s="7" t="str">
        <f t="shared" ca="1" si="70"/>
        <v/>
      </c>
      <c r="AS289" s="22" t="str">
        <f t="shared" si="71"/>
        <v/>
      </c>
      <c r="AT289" s="32" t="str">
        <f t="shared" si="72"/>
        <v/>
      </c>
      <c r="AU289" s="43" t="str">
        <f t="shared" si="73"/>
        <v/>
      </c>
      <c r="AW289" s="22" t="str">
        <f t="shared" si="74"/>
        <v/>
      </c>
    </row>
    <row r="290" spans="1:49" x14ac:dyDescent="0.25">
      <c r="A290" s="28"/>
      <c r="B290" s="79"/>
      <c r="C290" s="80"/>
      <c r="D290" s="81"/>
      <c r="E290" s="82"/>
      <c r="F290" s="82"/>
      <c r="G290" s="83"/>
      <c r="H290" s="79"/>
      <c r="I290" s="81"/>
      <c r="J290" s="81"/>
      <c r="K290" s="81"/>
      <c r="L290" s="81"/>
      <c r="M290" s="81"/>
      <c r="N290" s="81"/>
      <c r="O290" s="81"/>
      <c r="P290" s="81"/>
      <c r="Q290" s="84"/>
      <c r="R290" s="85"/>
      <c r="S290" s="28"/>
      <c r="X290" s="22" t="str">
        <f t="shared" si="60"/>
        <v/>
      </c>
      <c r="Y290" s="32" t="str">
        <f t="shared" si="61"/>
        <v/>
      </c>
      <c r="AA290" s="22" t="str">
        <f>IF($D290="", "", IFERROR(INDEX('Intro &amp; Setup'!$BQ$33:$BQ$37, MATCH($D290, 'Intro &amp; Setup'!$AP$33:$AP$37, 0)), ""))</f>
        <v/>
      </c>
      <c r="AB290" s="22" t="str">
        <f>IF(AND($D290="", $F290=""), "", IF($R290=$U$3, "", IF($AB$8='Intro &amp; Setup'!$BQ$19, VALUE(_xlfn.CONCAT(TEXT($F290, "0"), ".", $AA290)), IF($AB$8='Intro &amp; Setup'!$BQ$18, VALUE(_xlfn.CONCAT($AA290, ".", TEXT($F290, "0")))))))</f>
        <v/>
      </c>
      <c r="AD290" s="22" t="str">
        <f t="shared" si="63"/>
        <v/>
      </c>
      <c r="AE290" s="7" t="str">
        <f t="shared" si="64"/>
        <v/>
      </c>
      <c r="AF290" s="22" t="str">
        <f t="shared" si="62"/>
        <v/>
      </c>
      <c r="AH290" s="22" t="str">
        <f>IF($AJ290="", "", COUNTIF($AJ$11:$AJ$1010, "&lt;"&amp;$AJ290)+1+COUNTIF($AJ$11:$AJ290, $AJ290)-1)</f>
        <v/>
      </c>
      <c r="AJ290" s="22" t="str">
        <f t="shared" si="65"/>
        <v/>
      </c>
      <c r="AL290" s="43" t="str">
        <f t="shared" si="66"/>
        <v/>
      </c>
      <c r="AN290" s="6" t="str">
        <f t="shared" si="67"/>
        <v/>
      </c>
      <c r="AO290" s="7" t="str">
        <f t="shared" si="68"/>
        <v/>
      </c>
      <c r="AP290" s="6" t="str">
        <f t="shared" si="69"/>
        <v/>
      </c>
      <c r="AQ290" s="7" t="str">
        <f t="shared" ca="1" si="70"/>
        <v/>
      </c>
      <c r="AS290" s="22" t="str">
        <f t="shared" si="71"/>
        <v/>
      </c>
      <c r="AT290" s="32" t="str">
        <f t="shared" si="72"/>
        <v/>
      </c>
      <c r="AU290" s="43" t="str">
        <f t="shared" si="73"/>
        <v/>
      </c>
      <c r="AW290" s="22" t="str">
        <f t="shared" si="74"/>
        <v/>
      </c>
    </row>
    <row r="291" spans="1:49" x14ac:dyDescent="0.25">
      <c r="A291" s="28"/>
      <c r="B291" s="79"/>
      <c r="C291" s="80"/>
      <c r="D291" s="81"/>
      <c r="E291" s="82"/>
      <c r="F291" s="82"/>
      <c r="G291" s="83"/>
      <c r="H291" s="79"/>
      <c r="I291" s="81"/>
      <c r="J291" s="81"/>
      <c r="K291" s="81"/>
      <c r="L291" s="81"/>
      <c r="M291" s="81"/>
      <c r="N291" s="81"/>
      <c r="O291" s="81"/>
      <c r="P291" s="81"/>
      <c r="Q291" s="84"/>
      <c r="R291" s="85"/>
      <c r="S291" s="28"/>
      <c r="X291" s="22" t="str">
        <f t="shared" si="60"/>
        <v/>
      </c>
      <c r="Y291" s="32" t="str">
        <f t="shared" si="61"/>
        <v/>
      </c>
      <c r="AA291" s="22" t="str">
        <f>IF($D291="", "", IFERROR(INDEX('Intro &amp; Setup'!$BQ$33:$BQ$37, MATCH($D291, 'Intro &amp; Setup'!$AP$33:$AP$37, 0)), ""))</f>
        <v/>
      </c>
      <c r="AB291" s="22" t="str">
        <f>IF(AND($D291="", $F291=""), "", IF($R291=$U$3, "", IF($AB$8='Intro &amp; Setup'!$BQ$19, VALUE(_xlfn.CONCAT(TEXT($F291, "0"), ".", $AA291)), IF($AB$8='Intro &amp; Setup'!$BQ$18, VALUE(_xlfn.CONCAT($AA291, ".", TEXT($F291, "0")))))))</f>
        <v/>
      </c>
      <c r="AD291" s="22" t="str">
        <f t="shared" si="63"/>
        <v/>
      </c>
      <c r="AE291" s="7" t="str">
        <f t="shared" si="64"/>
        <v/>
      </c>
      <c r="AF291" s="22" t="str">
        <f t="shared" si="62"/>
        <v/>
      </c>
      <c r="AH291" s="22" t="str">
        <f>IF($AJ291="", "", COUNTIF($AJ$11:$AJ$1010, "&lt;"&amp;$AJ291)+1+COUNTIF($AJ$11:$AJ291, $AJ291)-1)</f>
        <v/>
      </c>
      <c r="AJ291" s="22" t="str">
        <f t="shared" si="65"/>
        <v/>
      </c>
      <c r="AL291" s="43" t="str">
        <f t="shared" si="66"/>
        <v/>
      </c>
      <c r="AN291" s="6" t="str">
        <f t="shared" si="67"/>
        <v/>
      </c>
      <c r="AO291" s="7" t="str">
        <f t="shared" si="68"/>
        <v/>
      </c>
      <c r="AP291" s="6" t="str">
        <f t="shared" si="69"/>
        <v/>
      </c>
      <c r="AQ291" s="7" t="str">
        <f t="shared" ca="1" si="70"/>
        <v/>
      </c>
      <c r="AS291" s="22" t="str">
        <f t="shared" si="71"/>
        <v/>
      </c>
      <c r="AT291" s="32" t="str">
        <f t="shared" si="72"/>
        <v/>
      </c>
      <c r="AU291" s="43" t="str">
        <f t="shared" si="73"/>
        <v/>
      </c>
      <c r="AW291" s="22" t="str">
        <f t="shared" si="74"/>
        <v/>
      </c>
    </row>
    <row r="292" spans="1:49" x14ac:dyDescent="0.25">
      <c r="A292" s="28"/>
      <c r="B292" s="79"/>
      <c r="C292" s="80"/>
      <c r="D292" s="81"/>
      <c r="E292" s="82"/>
      <c r="F292" s="82"/>
      <c r="G292" s="83"/>
      <c r="H292" s="79"/>
      <c r="I292" s="81"/>
      <c r="J292" s="81"/>
      <c r="K292" s="81"/>
      <c r="L292" s="81"/>
      <c r="M292" s="81"/>
      <c r="N292" s="81"/>
      <c r="O292" s="81"/>
      <c r="P292" s="81"/>
      <c r="Q292" s="84"/>
      <c r="R292" s="85"/>
      <c r="S292" s="28"/>
      <c r="X292" s="22" t="str">
        <f t="shared" si="60"/>
        <v/>
      </c>
      <c r="Y292" s="32" t="str">
        <f t="shared" si="61"/>
        <v/>
      </c>
      <c r="AA292" s="22" t="str">
        <f>IF($D292="", "", IFERROR(INDEX('Intro &amp; Setup'!$BQ$33:$BQ$37, MATCH($D292, 'Intro &amp; Setup'!$AP$33:$AP$37, 0)), ""))</f>
        <v/>
      </c>
      <c r="AB292" s="22" t="str">
        <f>IF(AND($D292="", $F292=""), "", IF($R292=$U$3, "", IF($AB$8='Intro &amp; Setup'!$BQ$19, VALUE(_xlfn.CONCAT(TEXT($F292, "0"), ".", $AA292)), IF($AB$8='Intro &amp; Setup'!$BQ$18, VALUE(_xlfn.CONCAT($AA292, ".", TEXT($F292, "0")))))))</f>
        <v/>
      </c>
      <c r="AD292" s="22" t="str">
        <f t="shared" si="63"/>
        <v/>
      </c>
      <c r="AE292" s="7" t="str">
        <f t="shared" si="64"/>
        <v/>
      </c>
      <c r="AF292" s="22" t="str">
        <f t="shared" si="62"/>
        <v/>
      </c>
      <c r="AH292" s="22" t="str">
        <f>IF($AJ292="", "", COUNTIF($AJ$11:$AJ$1010, "&lt;"&amp;$AJ292)+1+COUNTIF($AJ$11:$AJ292, $AJ292)-1)</f>
        <v/>
      </c>
      <c r="AJ292" s="22" t="str">
        <f t="shared" si="65"/>
        <v/>
      </c>
      <c r="AL292" s="43" t="str">
        <f t="shared" si="66"/>
        <v/>
      </c>
      <c r="AN292" s="6" t="str">
        <f t="shared" si="67"/>
        <v/>
      </c>
      <c r="AO292" s="7" t="str">
        <f t="shared" si="68"/>
        <v/>
      </c>
      <c r="AP292" s="6" t="str">
        <f t="shared" si="69"/>
        <v/>
      </c>
      <c r="AQ292" s="7" t="str">
        <f t="shared" ca="1" si="70"/>
        <v/>
      </c>
      <c r="AS292" s="22" t="str">
        <f t="shared" si="71"/>
        <v/>
      </c>
      <c r="AT292" s="32" t="str">
        <f t="shared" si="72"/>
        <v/>
      </c>
      <c r="AU292" s="43" t="str">
        <f t="shared" si="73"/>
        <v/>
      </c>
      <c r="AW292" s="22" t="str">
        <f t="shared" si="74"/>
        <v/>
      </c>
    </row>
    <row r="293" spans="1:49" x14ac:dyDescent="0.25">
      <c r="A293" s="28"/>
      <c r="B293" s="79"/>
      <c r="C293" s="80"/>
      <c r="D293" s="81"/>
      <c r="E293" s="82"/>
      <c r="F293" s="82"/>
      <c r="G293" s="83"/>
      <c r="H293" s="79"/>
      <c r="I293" s="81"/>
      <c r="J293" s="81"/>
      <c r="K293" s="81"/>
      <c r="L293" s="81"/>
      <c r="M293" s="81"/>
      <c r="N293" s="81"/>
      <c r="O293" s="81"/>
      <c r="P293" s="81"/>
      <c r="Q293" s="84"/>
      <c r="R293" s="85"/>
      <c r="S293" s="28"/>
      <c r="X293" s="22" t="str">
        <f t="shared" si="60"/>
        <v/>
      </c>
      <c r="Y293" s="32" t="str">
        <f t="shared" si="61"/>
        <v/>
      </c>
      <c r="AA293" s="22" t="str">
        <f>IF($D293="", "", IFERROR(INDEX('Intro &amp; Setup'!$BQ$33:$BQ$37, MATCH($D293, 'Intro &amp; Setup'!$AP$33:$AP$37, 0)), ""))</f>
        <v/>
      </c>
      <c r="AB293" s="22" t="str">
        <f>IF(AND($D293="", $F293=""), "", IF($R293=$U$3, "", IF($AB$8='Intro &amp; Setup'!$BQ$19, VALUE(_xlfn.CONCAT(TEXT($F293, "0"), ".", $AA293)), IF($AB$8='Intro &amp; Setup'!$BQ$18, VALUE(_xlfn.CONCAT($AA293, ".", TEXT($F293, "0")))))))</f>
        <v/>
      </c>
      <c r="AD293" s="22" t="str">
        <f t="shared" si="63"/>
        <v/>
      </c>
      <c r="AE293" s="7" t="str">
        <f t="shared" si="64"/>
        <v/>
      </c>
      <c r="AF293" s="22" t="str">
        <f t="shared" si="62"/>
        <v/>
      </c>
      <c r="AH293" s="22" t="str">
        <f>IF($AJ293="", "", COUNTIF($AJ$11:$AJ$1010, "&lt;"&amp;$AJ293)+1+COUNTIF($AJ$11:$AJ293, $AJ293)-1)</f>
        <v/>
      </c>
      <c r="AJ293" s="22" t="str">
        <f t="shared" si="65"/>
        <v/>
      </c>
      <c r="AL293" s="43" t="str">
        <f t="shared" si="66"/>
        <v/>
      </c>
      <c r="AN293" s="6" t="str">
        <f t="shared" si="67"/>
        <v/>
      </c>
      <c r="AO293" s="7" t="str">
        <f t="shared" si="68"/>
        <v/>
      </c>
      <c r="AP293" s="6" t="str">
        <f t="shared" si="69"/>
        <v/>
      </c>
      <c r="AQ293" s="7" t="str">
        <f t="shared" ca="1" si="70"/>
        <v/>
      </c>
      <c r="AS293" s="22" t="str">
        <f t="shared" si="71"/>
        <v/>
      </c>
      <c r="AT293" s="32" t="str">
        <f t="shared" si="72"/>
        <v/>
      </c>
      <c r="AU293" s="43" t="str">
        <f t="shared" si="73"/>
        <v/>
      </c>
      <c r="AW293" s="22" t="str">
        <f t="shared" si="74"/>
        <v/>
      </c>
    </row>
    <row r="294" spans="1:49" x14ac:dyDescent="0.25">
      <c r="A294" s="28"/>
      <c r="B294" s="79"/>
      <c r="C294" s="80"/>
      <c r="D294" s="81"/>
      <c r="E294" s="82"/>
      <c r="F294" s="82"/>
      <c r="G294" s="83"/>
      <c r="H294" s="79"/>
      <c r="I294" s="81"/>
      <c r="J294" s="81"/>
      <c r="K294" s="81"/>
      <c r="L294" s="81"/>
      <c r="M294" s="81"/>
      <c r="N294" s="81"/>
      <c r="O294" s="81"/>
      <c r="P294" s="81"/>
      <c r="Q294" s="84"/>
      <c r="R294" s="85"/>
      <c r="S294" s="28"/>
      <c r="X294" s="22" t="str">
        <f t="shared" si="60"/>
        <v/>
      </c>
      <c r="Y294" s="32" t="str">
        <f t="shared" si="61"/>
        <v/>
      </c>
      <c r="AA294" s="22" t="str">
        <f>IF($D294="", "", IFERROR(INDEX('Intro &amp; Setup'!$BQ$33:$BQ$37, MATCH($D294, 'Intro &amp; Setup'!$AP$33:$AP$37, 0)), ""))</f>
        <v/>
      </c>
      <c r="AB294" s="22" t="str">
        <f>IF(AND($D294="", $F294=""), "", IF($R294=$U$3, "", IF($AB$8='Intro &amp; Setup'!$BQ$19, VALUE(_xlfn.CONCAT(TEXT($F294, "0"), ".", $AA294)), IF($AB$8='Intro &amp; Setup'!$BQ$18, VALUE(_xlfn.CONCAT($AA294, ".", TEXT($F294, "0")))))))</f>
        <v/>
      </c>
      <c r="AD294" s="22" t="str">
        <f t="shared" si="63"/>
        <v/>
      </c>
      <c r="AE294" s="7" t="str">
        <f t="shared" si="64"/>
        <v/>
      </c>
      <c r="AF294" s="22" t="str">
        <f t="shared" si="62"/>
        <v/>
      </c>
      <c r="AH294" s="22" t="str">
        <f>IF($AJ294="", "", COUNTIF($AJ$11:$AJ$1010, "&lt;"&amp;$AJ294)+1+COUNTIF($AJ$11:$AJ294, $AJ294)-1)</f>
        <v/>
      </c>
      <c r="AJ294" s="22" t="str">
        <f t="shared" si="65"/>
        <v/>
      </c>
      <c r="AL294" s="43" t="str">
        <f t="shared" si="66"/>
        <v/>
      </c>
      <c r="AN294" s="6" t="str">
        <f t="shared" si="67"/>
        <v/>
      </c>
      <c r="AO294" s="7" t="str">
        <f t="shared" si="68"/>
        <v/>
      </c>
      <c r="AP294" s="6" t="str">
        <f t="shared" si="69"/>
        <v/>
      </c>
      <c r="AQ294" s="7" t="str">
        <f t="shared" ca="1" si="70"/>
        <v/>
      </c>
      <c r="AS294" s="22" t="str">
        <f t="shared" si="71"/>
        <v/>
      </c>
      <c r="AT294" s="32" t="str">
        <f t="shared" si="72"/>
        <v/>
      </c>
      <c r="AU294" s="43" t="str">
        <f t="shared" si="73"/>
        <v/>
      </c>
      <c r="AW294" s="22" t="str">
        <f t="shared" si="74"/>
        <v/>
      </c>
    </row>
    <row r="295" spans="1:49" x14ac:dyDescent="0.25">
      <c r="A295" s="28"/>
      <c r="B295" s="79"/>
      <c r="C295" s="80"/>
      <c r="D295" s="81"/>
      <c r="E295" s="82"/>
      <c r="F295" s="82"/>
      <c r="G295" s="83"/>
      <c r="H295" s="79"/>
      <c r="I295" s="81"/>
      <c r="J295" s="81"/>
      <c r="K295" s="81"/>
      <c r="L295" s="81"/>
      <c r="M295" s="81"/>
      <c r="N295" s="81"/>
      <c r="O295" s="81"/>
      <c r="P295" s="81"/>
      <c r="Q295" s="84"/>
      <c r="R295" s="85"/>
      <c r="S295" s="28"/>
      <c r="X295" s="22" t="str">
        <f t="shared" si="60"/>
        <v/>
      </c>
      <c r="Y295" s="32" t="str">
        <f t="shared" si="61"/>
        <v/>
      </c>
      <c r="AA295" s="22" t="str">
        <f>IF($D295="", "", IFERROR(INDEX('Intro &amp; Setup'!$BQ$33:$BQ$37, MATCH($D295, 'Intro &amp; Setup'!$AP$33:$AP$37, 0)), ""))</f>
        <v/>
      </c>
      <c r="AB295" s="22" t="str">
        <f>IF(AND($D295="", $F295=""), "", IF($R295=$U$3, "", IF($AB$8='Intro &amp; Setup'!$BQ$19, VALUE(_xlfn.CONCAT(TEXT($F295, "0"), ".", $AA295)), IF($AB$8='Intro &amp; Setup'!$BQ$18, VALUE(_xlfn.CONCAT($AA295, ".", TEXT($F295, "0")))))))</f>
        <v/>
      </c>
      <c r="AD295" s="22" t="str">
        <f t="shared" si="63"/>
        <v/>
      </c>
      <c r="AE295" s="7" t="str">
        <f t="shared" si="64"/>
        <v/>
      </c>
      <c r="AF295" s="22" t="str">
        <f t="shared" si="62"/>
        <v/>
      </c>
      <c r="AH295" s="22" t="str">
        <f>IF($AJ295="", "", COUNTIF($AJ$11:$AJ$1010, "&lt;"&amp;$AJ295)+1+COUNTIF($AJ$11:$AJ295, $AJ295)-1)</f>
        <v/>
      </c>
      <c r="AJ295" s="22" t="str">
        <f t="shared" si="65"/>
        <v/>
      </c>
      <c r="AL295" s="43" t="str">
        <f t="shared" si="66"/>
        <v/>
      </c>
      <c r="AN295" s="6" t="str">
        <f t="shared" si="67"/>
        <v/>
      </c>
      <c r="AO295" s="7" t="str">
        <f t="shared" si="68"/>
        <v/>
      </c>
      <c r="AP295" s="6" t="str">
        <f t="shared" si="69"/>
        <v/>
      </c>
      <c r="AQ295" s="7" t="str">
        <f t="shared" ca="1" si="70"/>
        <v/>
      </c>
      <c r="AS295" s="22" t="str">
        <f t="shared" si="71"/>
        <v/>
      </c>
      <c r="AT295" s="32" t="str">
        <f t="shared" si="72"/>
        <v/>
      </c>
      <c r="AU295" s="43" t="str">
        <f t="shared" si="73"/>
        <v/>
      </c>
      <c r="AW295" s="22" t="str">
        <f t="shared" si="74"/>
        <v/>
      </c>
    </row>
    <row r="296" spans="1:49" x14ac:dyDescent="0.25">
      <c r="A296" s="28"/>
      <c r="B296" s="79"/>
      <c r="C296" s="80"/>
      <c r="D296" s="81"/>
      <c r="E296" s="82"/>
      <c r="F296" s="82"/>
      <c r="G296" s="83"/>
      <c r="H296" s="79"/>
      <c r="I296" s="81"/>
      <c r="J296" s="81"/>
      <c r="K296" s="81"/>
      <c r="L296" s="81"/>
      <c r="M296" s="81"/>
      <c r="N296" s="81"/>
      <c r="O296" s="81"/>
      <c r="P296" s="81"/>
      <c r="Q296" s="84"/>
      <c r="R296" s="85"/>
      <c r="S296" s="28"/>
      <c r="X296" s="22" t="str">
        <f t="shared" si="60"/>
        <v/>
      </c>
      <c r="Y296" s="32" t="str">
        <f t="shared" si="61"/>
        <v/>
      </c>
      <c r="AA296" s="22" t="str">
        <f>IF($D296="", "", IFERROR(INDEX('Intro &amp; Setup'!$BQ$33:$BQ$37, MATCH($D296, 'Intro &amp; Setup'!$AP$33:$AP$37, 0)), ""))</f>
        <v/>
      </c>
      <c r="AB296" s="22" t="str">
        <f>IF(AND($D296="", $F296=""), "", IF($R296=$U$3, "", IF($AB$8='Intro &amp; Setup'!$BQ$19, VALUE(_xlfn.CONCAT(TEXT($F296, "0"), ".", $AA296)), IF($AB$8='Intro &amp; Setup'!$BQ$18, VALUE(_xlfn.CONCAT($AA296, ".", TEXT($F296, "0")))))))</f>
        <v/>
      </c>
      <c r="AD296" s="22" t="str">
        <f t="shared" si="63"/>
        <v/>
      </c>
      <c r="AE296" s="7" t="str">
        <f t="shared" si="64"/>
        <v/>
      </c>
      <c r="AF296" s="22" t="str">
        <f t="shared" si="62"/>
        <v/>
      </c>
      <c r="AH296" s="22" t="str">
        <f>IF($AJ296="", "", COUNTIF($AJ$11:$AJ$1010, "&lt;"&amp;$AJ296)+1+COUNTIF($AJ$11:$AJ296, $AJ296)-1)</f>
        <v/>
      </c>
      <c r="AJ296" s="22" t="str">
        <f t="shared" si="65"/>
        <v/>
      </c>
      <c r="AL296" s="43" t="str">
        <f t="shared" si="66"/>
        <v/>
      </c>
      <c r="AN296" s="6" t="str">
        <f t="shared" si="67"/>
        <v/>
      </c>
      <c r="AO296" s="7" t="str">
        <f t="shared" si="68"/>
        <v/>
      </c>
      <c r="AP296" s="6" t="str">
        <f t="shared" si="69"/>
        <v/>
      </c>
      <c r="AQ296" s="7" t="str">
        <f t="shared" ca="1" si="70"/>
        <v/>
      </c>
      <c r="AS296" s="22" t="str">
        <f t="shared" si="71"/>
        <v/>
      </c>
      <c r="AT296" s="32" t="str">
        <f t="shared" si="72"/>
        <v/>
      </c>
      <c r="AU296" s="43" t="str">
        <f t="shared" si="73"/>
        <v/>
      </c>
      <c r="AW296" s="22" t="str">
        <f t="shared" si="74"/>
        <v/>
      </c>
    </row>
    <row r="297" spans="1:49" x14ac:dyDescent="0.25">
      <c r="A297" s="28"/>
      <c r="B297" s="79"/>
      <c r="C297" s="80"/>
      <c r="D297" s="81"/>
      <c r="E297" s="82"/>
      <c r="F297" s="82"/>
      <c r="G297" s="83"/>
      <c r="H297" s="79"/>
      <c r="I297" s="81"/>
      <c r="J297" s="81"/>
      <c r="K297" s="81"/>
      <c r="L297" s="81"/>
      <c r="M297" s="81"/>
      <c r="N297" s="81"/>
      <c r="O297" s="81"/>
      <c r="P297" s="81"/>
      <c r="Q297" s="84"/>
      <c r="R297" s="85"/>
      <c r="S297" s="28"/>
      <c r="X297" s="22" t="str">
        <f t="shared" si="60"/>
        <v/>
      </c>
      <c r="Y297" s="32" t="str">
        <f t="shared" si="61"/>
        <v/>
      </c>
      <c r="AA297" s="22" t="str">
        <f>IF($D297="", "", IFERROR(INDEX('Intro &amp; Setup'!$BQ$33:$BQ$37, MATCH($D297, 'Intro &amp; Setup'!$AP$33:$AP$37, 0)), ""))</f>
        <v/>
      </c>
      <c r="AB297" s="22" t="str">
        <f>IF(AND($D297="", $F297=""), "", IF($R297=$U$3, "", IF($AB$8='Intro &amp; Setup'!$BQ$19, VALUE(_xlfn.CONCAT(TEXT($F297, "0"), ".", $AA297)), IF($AB$8='Intro &amp; Setup'!$BQ$18, VALUE(_xlfn.CONCAT($AA297, ".", TEXT($F297, "0")))))))</f>
        <v/>
      </c>
      <c r="AD297" s="22" t="str">
        <f t="shared" si="63"/>
        <v/>
      </c>
      <c r="AE297" s="7" t="str">
        <f t="shared" si="64"/>
        <v/>
      </c>
      <c r="AF297" s="22" t="str">
        <f t="shared" si="62"/>
        <v/>
      </c>
      <c r="AH297" s="22" t="str">
        <f>IF($AJ297="", "", COUNTIF($AJ$11:$AJ$1010, "&lt;"&amp;$AJ297)+1+COUNTIF($AJ$11:$AJ297, $AJ297)-1)</f>
        <v/>
      </c>
      <c r="AJ297" s="22" t="str">
        <f t="shared" si="65"/>
        <v/>
      </c>
      <c r="AL297" s="43" t="str">
        <f t="shared" si="66"/>
        <v/>
      </c>
      <c r="AN297" s="6" t="str">
        <f t="shared" si="67"/>
        <v/>
      </c>
      <c r="AO297" s="7" t="str">
        <f t="shared" si="68"/>
        <v/>
      </c>
      <c r="AP297" s="6" t="str">
        <f t="shared" si="69"/>
        <v/>
      </c>
      <c r="AQ297" s="7" t="str">
        <f t="shared" ca="1" si="70"/>
        <v/>
      </c>
      <c r="AS297" s="22" t="str">
        <f t="shared" si="71"/>
        <v/>
      </c>
      <c r="AT297" s="32" t="str">
        <f t="shared" si="72"/>
        <v/>
      </c>
      <c r="AU297" s="43" t="str">
        <f t="shared" si="73"/>
        <v/>
      </c>
      <c r="AW297" s="22" t="str">
        <f t="shared" si="74"/>
        <v/>
      </c>
    </row>
    <row r="298" spans="1:49" x14ac:dyDescent="0.25">
      <c r="A298" s="28"/>
      <c r="B298" s="79"/>
      <c r="C298" s="80"/>
      <c r="D298" s="81"/>
      <c r="E298" s="82"/>
      <c r="F298" s="82"/>
      <c r="G298" s="83"/>
      <c r="H298" s="79"/>
      <c r="I298" s="81"/>
      <c r="J298" s="81"/>
      <c r="K298" s="81"/>
      <c r="L298" s="81"/>
      <c r="M298" s="81"/>
      <c r="N298" s="81"/>
      <c r="O298" s="81"/>
      <c r="P298" s="81"/>
      <c r="Q298" s="84"/>
      <c r="R298" s="85"/>
      <c r="S298" s="28"/>
      <c r="X298" s="22" t="str">
        <f t="shared" si="60"/>
        <v/>
      </c>
      <c r="Y298" s="32" t="str">
        <f t="shared" si="61"/>
        <v/>
      </c>
      <c r="AA298" s="22" t="str">
        <f>IF($D298="", "", IFERROR(INDEX('Intro &amp; Setup'!$BQ$33:$BQ$37, MATCH($D298, 'Intro &amp; Setup'!$AP$33:$AP$37, 0)), ""))</f>
        <v/>
      </c>
      <c r="AB298" s="22" t="str">
        <f>IF(AND($D298="", $F298=""), "", IF($R298=$U$3, "", IF($AB$8='Intro &amp; Setup'!$BQ$19, VALUE(_xlfn.CONCAT(TEXT($F298, "0"), ".", $AA298)), IF($AB$8='Intro &amp; Setup'!$BQ$18, VALUE(_xlfn.CONCAT($AA298, ".", TEXT($F298, "0")))))))</f>
        <v/>
      </c>
      <c r="AD298" s="22" t="str">
        <f t="shared" si="63"/>
        <v/>
      </c>
      <c r="AE298" s="7" t="str">
        <f t="shared" si="64"/>
        <v/>
      </c>
      <c r="AF298" s="22" t="str">
        <f t="shared" si="62"/>
        <v/>
      </c>
      <c r="AH298" s="22" t="str">
        <f>IF($AJ298="", "", COUNTIF($AJ$11:$AJ$1010, "&lt;"&amp;$AJ298)+1+COUNTIF($AJ$11:$AJ298, $AJ298)-1)</f>
        <v/>
      </c>
      <c r="AJ298" s="22" t="str">
        <f t="shared" si="65"/>
        <v/>
      </c>
      <c r="AL298" s="43" t="str">
        <f t="shared" si="66"/>
        <v/>
      </c>
      <c r="AN298" s="6" t="str">
        <f t="shared" si="67"/>
        <v/>
      </c>
      <c r="AO298" s="7" t="str">
        <f t="shared" si="68"/>
        <v/>
      </c>
      <c r="AP298" s="6" t="str">
        <f t="shared" si="69"/>
        <v/>
      </c>
      <c r="AQ298" s="7" t="str">
        <f t="shared" ca="1" si="70"/>
        <v/>
      </c>
      <c r="AS298" s="22" t="str">
        <f t="shared" si="71"/>
        <v/>
      </c>
      <c r="AT298" s="32" t="str">
        <f t="shared" si="72"/>
        <v/>
      </c>
      <c r="AU298" s="43" t="str">
        <f t="shared" si="73"/>
        <v/>
      </c>
      <c r="AW298" s="22" t="str">
        <f t="shared" si="74"/>
        <v/>
      </c>
    </row>
    <row r="299" spans="1:49" x14ac:dyDescent="0.25">
      <c r="A299" s="28"/>
      <c r="B299" s="79"/>
      <c r="C299" s="80"/>
      <c r="D299" s="81"/>
      <c r="E299" s="82"/>
      <c r="F299" s="82"/>
      <c r="G299" s="83"/>
      <c r="H299" s="79"/>
      <c r="I299" s="81"/>
      <c r="J299" s="81"/>
      <c r="K299" s="81"/>
      <c r="L299" s="81"/>
      <c r="M299" s="81"/>
      <c r="N299" s="81"/>
      <c r="O299" s="81"/>
      <c r="P299" s="81"/>
      <c r="Q299" s="84"/>
      <c r="R299" s="85"/>
      <c r="S299" s="28"/>
      <c r="X299" s="22" t="str">
        <f t="shared" si="60"/>
        <v/>
      </c>
      <c r="Y299" s="32" t="str">
        <f t="shared" si="61"/>
        <v/>
      </c>
      <c r="AA299" s="22" t="str">
        <f>IF($D299="", "", IFERROR(INDEX('Intro &amp; Setup'!$BQ$33:$BQ$37, MATCH($D299, 'Intro &amp; Setup'!$AP$33:$AP$37, 0)), ""))</f>
        <v/>
      </c>
      <c r="AB299" s="22" t="str">
        <f>IF(AND($D299="", $F299=""), "", IF($R299=$U$3, "", IF($AB$8='Intro &amp; Setup'!$BQ$19, VALUE(_xlfn.CONCAT(TEXT($F299, "0"), ".", $AA299)), IF($AB$8='Intro &amp; Setup'!$BQ$18, VALUE(_xlfn.CONCAT($AA299, ".", TEXT($F299, "0")))))))</f>
        <v/>
      </c>
      <c r="AD299" s="22" t="str">
        <f t="shared" si="63"/>
        <v/>
      </c>
      <c r="AE299" s="7" t="str">
        <f t="shared" si="64"/>
        <v/>
      </c>
      <c r="AF299" s="22" t="str">
        <f t="shared" si="62"/>
        <v/>
      </c>
      <c r="AH299" s="22" t="str">
        <f>IF($AJ299="", "", COUNTIF($AJ$11:$AJ$1010, "&lt;"&amp;$AJ299)+1+COUNTIF($AJ$11:$AJ299, $AJ299)-1)</f>
        <v/>
      </c>
      <c r="AJ299" s="22" t="str">
        <f t="shared" si="65"/>
        <v/>
      </c>
      <c r="AL299" s="43" t="str">
        <f t="shared" si="66"/>
        <v/>
      </c>
      <c r="AN299" s="6" t="str">
        <f t="shared" si="67"/>
        <v/>
      </c>
      <c r="AO299" s="7" t="str">
        <f t="shared" si="68"/>
        <v/>
      </c>
      <c r="AP299" s="6" t="str">
        <f t="shared" si="69"/>
        <v/>
      </c>
      <c r="AQ299" s="7" t="str">
        <f t="shared" ca="1" si="70"/>
        <v/>
      </c>
      <c r="AS299" s="22" t="str">
        <f t="shared" si="71"/>
        <v/>
      </c>
      <c r="AT299" s="32" t="str">
        <f t="shared" si="72"/>
        <v/>
      </c>
      <c r="AU299" s="43" t="str">
        <f t="shared" si="73"/>
        <v/>
      </c>
      <c r="AW299" s="22" t="str">
        <f t="shared" si="74"/>
        <v/>
      </c>
    </row>
    <row r="300" spans="1:49" x14ac:dyDescent="0.25">
      <c r="A300" s="28"/>
      <c r="B300" s="79"/>
      <c r="C300" s="80"/>
      <c r="D300" s="81"/>
      <c r="E300" s="82"/>
      <c r="F300" s="82"/>
      <c r="G300" s="83"/>
      <c r="H300" s="79"/>
      <c r="I300" s="81"/>
      <c r="J300" s="81"/>
      <c r="K300" s="81"/>
      <c r="L300" s="81"/>
      <c r="M300" s="81"/>
      <c r="N300" s="81"/>
      <c r="O300" s="81"/>
      <c r="P300" s="81"/>
      <c r="Q300" s="84"/>
      <c r="R300" s="85"/>
      <c r="S300" s="28"/>
      <c r="X300" s="22" t="str">
        <f t="shared" si="60"/>
        <v/>
      </c>
      <c r="Y300" s="32" t="str">
        <f t="shared" si="61"/>
        <v/>
      </c>
      <c r="AA300" s="22" t="str">
        <f>IF($D300="", "", IFERROR(INDEX('Intro &amp; Setup'!$BQ$33:$BQ$37, MATCH($D300, 'Intro &amp; Setup'!$AP$33:$AP$37, 0)), ""))</f>
        <v/>
      </c>
      <c r="AB300" s="22" t="str">
        <f>IF(AND($D300="", $F300=""), "", IF($R300=$U$3, "", IF($AB$8='Intro &amp; Setup'!$BQ$19, VALUE(_xlfn.CONCAT(TEXT($F300, "0"), ".", $AA300)), IF($AB$8='Intro &amp; Setup'!$BQ$18, VALUE(_xlfn.CONCAT($AA300, ".", TEXT($F300, "0")))))))</f>
        <v/>
      </c>
      <c r="AD300" s="22" t="str">
        <f t="shared" si="63"/>
        <v/>
      </c>
      <c r="AE300" s="7" t="str">
        <f t="shared" si="64"/>
        <v/>
      </c>
      <c r="AF300" s="22" t="str">
        <f t="shared" si="62"/>
        <v/>
      </c>
      <c r="AH300" s="22" t="str">
        <f>IF($AJ300="", "", COUNTIF($AJ$11:$AJ$1010, "&lt;"&amp;$AJ300)+1+COUNTIF($AJ$11:$AJ300, $AJ300)-1)</f>
        <v/>
      </c>
      <c r="AJ300" s="22" t="str">
        <f t="shared" si="65"/>
        <v/>
      </c>
      <c r="AL300" s="43" t="str">
        <f t="shared" si="66"/>
        <v/>
      </c>
      <c r="AN300" s="6" t="str">
        <f t="shared" si="67"/>
        <v/>
      </c>
      <c r="AO300" s="7" t="str">
        <f t="shared" si="68"/>
        <v/>
      </c>
      <c r="AP300" s="6" t="str">
        <f t="shared" si="69"/>
        <v/>
      </c>
      <c r="AQ300" s="7" t="str">
        <f t="shared" ca="1" si="70"/>
        <v/>
      </c>
      <c r="AS300" s="22" t="str">
        <f t="shared" si="71"/>
        <v/>
      </c>
      <c r="AT300" s="32" t="str">
        <f t="shared" si="72"/>
        <v/>
      </c>
      <c r="AU300" s="43" t="str">
        <f t="shared" si="73"/>
        <v/>
      </c>
      <c r="AW300" s="22" t="str">
        <f t="shared" si="74"/>
        <v/>
      </c>
    </row>
    <row r="301" spans="1:49" x14ac:dyDescent="0.25">
      <c r="A301" s="28"/>
      <c r="B301" s="79"/>
      <c r="C301" s="80"/>
      <c r="D301" s="81"/>
      <c r="E301" s="82"/>
      <c r="F301" s="82"/>
      <c r="G301" s="83"/>
      <c r="H301" s="79"/>
      <c r="I301" s="81"/>
      <c r="J301" s="81"/>
      <c r="K301" s="81"/>
      <c r="L301" s="81"/>
      <c r="M301" s="81"/>
      <c r="N301" s="81"/>
      <c r="O301" s="81"/>
      <c r="P301" s="81"/>
      <c r="Q301" s="84"/>
      <c r="R301" s="85"/>
      <c r="S301" s="28"/>
      <c r="X301" s="22" t="str">
        <f t="shared" si="60"/>
        <v/>
      </c>
      <c r="Y301" s="32" t="str">
        <f t="shared" si="61"/>
        <v/>
      </c>
      <c r="AA301" s="22" t="str">
        <f>IF($D301="", "", IFERROR(INDEX('Intro &amp; Setup'!$BQ$33:$BQ$37, MATCH($D301, 'Intro &amp; Setup'!$AP$33:$AP$37, 0)), ""))</f>
        <v/>
      </c>
      <c r="AB301" s="22" t="str">
        <f>IF(AND($D301="", $F301=""), "", IF($R301=$U$3, "", IF($AB$8='Intro &amp; Setup'!$BQ$19, VALUE(_xlfn.CONCAT(TEXT($F301, "0"), ".", $AA301)), IF($AB$8='Intro &amp; Setup'!$BQ$18, VALUE(_xlfn.CONCAT($AA301, ".", TEXT($F301, "0")))))))</f>
        <v/>
      </c>
      <c r="AD301" s="22" t="str">
        <f t="shared" si="63"/>
        <v/>
      </c>
      <c r="AE301" s="7" t="str">
        <f t="shared" si="64"/>
        <v/>
      </c>
      <c r="AF301" s="22" t="str">
        <f t="shared" si="62"/>
        <v/>
      </c>
      <c r="AH301" s="22" t="str">
        <f>IF($AJ301="", "", COUNTIF($AJ$11:$AJ$1010, "&lt;"&amp;$AJ301)+1+COUNTIF($AJ$11:$AJ301, $AJ301)-1)</f>
        <v/>
      </c>
      <c r="AJ301" s="22" t="str">
        <f t="shared" si="65"/>
        <v/>
      </c>
      <c r="AL301" s="43" t="str">
        <f t="shared" si="66"/>
        <v/>
      </c>
      <c r="AN301" s="6" t="str">
        <f t="shared" si="67"/>
        <v/>
      </c>
      <c r="AO301" s="7" t="str">
        <f t="shared" si="68"/>
        <v/>
      </c>
      <c r="AP301" s="6" t="str">
        <f t="shared" si="69"/>
        <v/>
      </c>
      <c r="AQ301" s="7" t="str">
        <f t="shared" ca="1" si="70"/>
        <v/>
      </c>
      <c r="AS301" s="22" t="str">
        <f t="shared" si="71"/>
        <v/>
      </c>
      <c r="AT301" s="32" t="str">
        <f t="shared" si="72"/>
        <v/>
      </c>
      <c r="AU301" s="43" t="str">
        <f t="shared" si="73"/>
        <v/>
      </c>
      <c r="AW301" s="22" t="str">
        <f t="shared" si="74"/>
        <v/>
      </c>
    </row>
    <row r="302" spans="1:49" x14ac:dyDescent="0.25">
      <c r="A302" s="28"/>
      <c r="B302" s="79"/>
      <c r="C302" s="80"/>
      <c r="D302" s="81"/>
      <c r="E302" s="82"/>
      <c r="F302" s="82"/>
      <c r="G302" s="83"/>
      <c r="H302" s="79"/>
      <c r="I302" s="81"/>
      <c r="J302" s="81"/>
      <c r="K302" s="81"/>
      <c r="L302" s="81"/>
      <c r="M302" s="81"/>
      <c r="N302" s="81"/>
      <c r="O302" s="81"/>
      <c r="P302" s="81"/>
      <c r="Q302" s="84"/>
      <c r="R302" s="85"/>
      <c r="S302" s="28"/>
      <c r="X302" s="22" t="str">
        <f t="shared" si="60"/>
        <v/>
      </c>
      <c r="Y302" s="32" t="str">
        <f t="shared" si="61"/>
        <v/>
      </c>
      <c r="AA302" s="22" t="str">
        <f>IF($D302="", "", IFERROR(INDEX('Intro &amp; Setup'!$BQ$33:$BQ$37, MATCH($D302, 'Intro &amp; Setup'!$AP$33:$AP$37, 0)), ""))</f>
        <v/>
      </c>
      <c r="AB302" s="22" t="str">
        <f>IF(AND($D302="", $F302=""), "", IF($R302=$U$3, "", IF($AB$8='Intro &amp; Setup'!$BQ$19, VALUE(_xlfn.CONCAT(TEXT($F302, "0"), ".", $AA302)), IF($AB$8='Intro &amp; Setup'!$BQ$18, VALUE(_xlfn.CONCAT($AA302, ".", TEXT($F302, "0")))))))</f>
        <v/>
      </c>
      <c r="AD302" s="22" t="str">
        <f t="shared" si="63"/>
        <v/>
      </c>
      <c r="AE302" s="7" t="str">
        <f t="shared" si="64"/>
        <v/>
      </c>
      <c r="AF302" s="22" t="str">
        <f t="shared" si="62"/>
        <v/>
      </c>
      <c r="AH302" s="22" t="str">
        <f>IF($AJ302="", "", COUNTIF($AJ$11:$AJ$1010, "&lt;"&amp;$AJ302)+1+COUNTIF($AJ$11:$AJ302, $AJ302)-1)</f>
        <v/>
      </c>
      <c r="AJ302" s="22" t="str">
        <f t="shared" si="65"/>
        <v/>
      </c>
      <c r="AL302" s="43" t="str">
        <f t="shared" si="66"/>
        <v/>
      </c>
      <c r="AN302" s="6" t="str">
        <f t="shared" si="67"/>
        <v/>
      </c>
      <c r="AO302" s="7" t="str">
        <f t="shared" si="68"/>
        <v/>
      </c>
      <c r="AP302" s="6" t="str">
        <f t="shared" si="69"/>
        <v/>
      </c>
      <c r="AQ302" s="7" t="str">
        <f t="shared" ca="1" si="70"/>
        <v/>
      </c>
      <c r="AS302" s="22" t="str">
        <f t="shared" si="71"/>
        <v/>
      </c>
      <c r="AT302" s="32" t="str">
        <f t="shared" si="72"/>
        <v/>
      </c>
      <c r="AU302" s="43" t="str">
        <f t="shared" si="73"/>
        <v/>
      </c>
      <c r="AW302" s="22" t="str">
        <f t="shared" si="74"/>
        <v/>
      </c>
    </row>
    <row r="303" spans="1:49" x14ac:dyDescent="0.25">
      <c r="A303" s="28"/>
      <c r="B303" s="79"/>
      <c r="C303" s="80"/>
      <c r="D303" s="81"/>
      <c r="E303" s="82"/>
      <c r="F303" s="82"/>
      <c r="G303" s="83"/>
      <c r="H303" s="79"/>
      <c r="I303" s="81"/>
      <c r="J303" s="81"/>
      <c r="K303" s="81"/>
      <c r="L303" s="81"/>
      <c r="M303" s="81"/>
      <c r="N303" s="81"/>
      <c r="O303" s="81"/>
      <c r="P303" s="81"/>
      <c r="Q303" s="84"/>
      <c r="R303" s="85"/>
      <c r="S303" s="28"/>
      <c r="X303" s="22" t="str">
        <f t="shared" si="60"/>
        <v/>
      </c>
      <c r="Y303" s="32" t="str">
        <f t="shared" si="61"/>
        <v/>
      </c>
      <c r="AA303" s="22" t="str">
        <f>IF($D303="", "", IFERROR(INDEX('Intro &amp; Setup'!$BQ$33:$BQ$37, MATCH($D303, 'Intro &amp; Setup'!$AP$33:$AP$37, 0)), ""))</f>
        <v/>
      </c>
      <c r="AB303" s="22" t="str">
        <f>IF(AND($D303="", $F303=""), "", IF($R303=$U$3, "", IF($AB$8='Intro &amp; Setup'!$BQ$19, VALUE(_xlfn.CONCAT(TEXT($F303, "0"), ".", $AA303)), IF($AB$8='Intro &amp; Setup'!$BQ$18, VALUE(_xlfn.CONCAT($AA303, ".", TEXT($F303, "0")))))))</f>
        <v/>
      </c>
      <c r="AD303" s="22" t="str">
        <f t="shared" si="63"/>
        <v/>
      </c>
      <c r="AE303" s="7" t="str">
        <f t="shared" si="64"/>
        <v/>
      </c>
      <c r="AF303" s="22" t="str">
        <f t="shared" si="62"/>
        <v/>
      </c>
      <c r="AH303" s="22" t="str">
        <f>IF($AJ303="", "", COUNTIF($AJ$11:$AJ$1010, "&lt;"&amp;$AJ303)+1+COUNTIF($AJ$11:$AJ303, $AJ303)-1)</f>
        <v/>
      </c>
      <c r="AJ303" s="22" t="str">
        <f t="shared" si="65"/>
        <v/>
      </c>
      <c r="AL303" s="43" t="str">
        <f t="shared" si="66"/>
        <v/>
      </c>
      <c r="AN303" s="6" t="str">
        <f t="shared" si="67"/>
        <v/>
      </c>
      <c r="AO303" s="7" t="str">
        <f t="shared" si="68"/>
        <v/>
      </c>
      <c r="AP303" s="6" t="str">
        <f t="shared" si="69"/>
        <v/>
      </c>
      <c r="AQ303" s="7" t="str">
        <f t="shared" ca="1" si="70"/>
        <v/>
      </c>
      <c r="AS303" s="22" t="str">
        <f t="shared" si="71"/>
        <v/>
      </c>
      <c r="AT303" s="32" t="str">
        <f t="shared" si="72"/>
        <v/>
      </c>
      <c r="AU303" s="43" t="str">
        <f t="shared" si="73"/>
        <v/>
      </c>
      <c r="AW303" s="22" t="str">
        <f t="shared" si="74"/>
        <v/>
      </c>
    </row>
    <row r="304" spans="1:49" x14ac:dyDescent="0.25">
      <c r="A304" s="28"/>
      <c r="B304" s="79"/>
      <c r="C304" s="80"/>
      <c r="D304" s="81"/>
      <c r="E304" s="82"/>
      <c r="F304" s="82"/>
      <c r="G304" s="83"/>
      <c r="H304" s="79"/>
      <c r="I304" s="81"/>
      <c r="J304" s="81"/>
      <c r="K304" s="81"/>
      <c r="L304" s="81"/>
      <c r="M304" s="81"/>
      <c r="N304" s="81"/>
      <c r="O304" s="81"/>
      <c r="P304" s="81"/>
      <c r="Q304" s="84"/>
      <c r="R304" s="85"/>
      <c r="S304" s="28"/>
      <c r="X304" s="22" t="str">
        <f t="shared" si="60"/>
        <v/>
      </c>
      <c r="Y304" s="32" t="str">
        <f t="shared" si="61"/>
        <v/>
      </c>
      <c r="AA304" s="22" t="str">
        <f>IF($D304="", "", IFERROR(INDEX('Intro &amp; Setup'!$BQ$33:$BQ$37, MATCH($D304, 'Intro &amp; Setup'!$AP$33:$AP$37, 0)), ""))</f>
        <v/>
      </c>
      <c r="AB304" s="22" t="str">
        <f>IF(AND($D304="", $F304=""), "", IF($R304=$U$3, "", IF($AB$8='Intro &amp; Setup'!$BQ$19, VALUE(_xlfn.CONCAT(TEXT($F304, "0"), ".", $AA304)), IF($AB$8='Intro &amp; Setup'!$BQ$18, VALUE(_xlfn.CONCAT($AA304, ".", TEXT($F304, "0")))))))</f>
        <v/>
      </c>
      <c r="AD304" s="22" t="str">
        <f t="shared" si="63"/>
        <v/>
      </c>
      <c r="AE304" s="7" t="str">
        <f t="shared" si="64"/>
        <v/>
      </c>
      <c r="AF304" s="22" t="str">
        <f t="shared" si="62"/>
        <v/>
      </c>
      <c r="AH304" s="22" t="str">
        <f>IF($AJ304="", "", COUNTIF($AJ$11:$AJ$1010, "&lt;"&amp;$AJ304)+1+COUNTIF($AJ$11:$AJ304, $AJ304)-1)</f>
        <v/>
      </c>
      <c r="AJ304" s="22" t="str">
        <f t="shared" si="65"/>
        <v/>
      </c>
      <c r="AL304" s="43" t="str">
        <f t="shared" si="66"/>
        <v/>
      </c>
      <c r="AN304" s="6" t="str">
        <f t="shared" si="67"/>
        <v/>
      </c>
      <c r="AO304" s="7" t="str">
        <f t="shared" si="68"/>
        <v/>
      </c>
      <c r="AP304" s="6" t="str">
        <f t="shared" si="69"/>
        <v/>
      </c>
      <c r="AQ304" s="7" t="str">
        <f t="shared" ca="1" si="70"/>
        <v/>
      </c>
      <c r="AS304" s="22" t="str">
        <f t="shared" si="71"/>
        <v/>
      </c>
      <c r="AT304" s="32" t="str">
        <f t="shared" si="72"/>
        <v/>
      </c>
      <c r="AU304" s="43" t="str">
        <f t="shared" si="73"/>
        <v/>
      </c>
      <c r="AW304" s="22" t="str">
        <f t="shared" si="74"/>
        <v/>
      </c>
    </row>
    <row r="305" spans="1:49" x14ac:dyDescent="0.25">
      <c r="A305" s="28"/>
      <c r="B305" s="79"/>
      <c r="C305" s="80"/>
      <c r="D305" s="81"/>
      <c r="E305" s="82"/>
      <c r="F305" s="82"/>
      <c r="G305" s="83"/>
      <c r="H305" s="79"/>
      <c r="I305" s="81"/>
      <c r="J305" s="81"/>
      <c r="K305" s="81"/>
      <c r="L305" s="81"/>
      <c r="M305" s="81"/>
      <c r="N305" s="81"/>
      <c r="O305" s="81"/>
      <c r="P305" s="81"/>
      <c r="Q305" s="84"/>
      <c r="R305" s="85"/>
      <c r="S305" s="28"/>
      <c r="X305" s="22" t="str">
        <f t="shared" si="60"/>
        <v/>
      </c>
      <c r="Y305" s="32" t="str">
        <f t="shared" si="61"/>
        <v/>
      </c>
      <c r="AA305" s="22" t="str">
        <f>IF($D305="", "", IFERROR(INDEX('Intro &amp; Setup'!$BQ$33:$BQ$37, MATCH($D305, 'Intro &amp; Setup'!$AP$33:$AP$37, 0)), ""))</f>
        <v/>
      </c>
      <c r="AB305" s="22" t="str">
        <f>IF(AND($D305="", $F305=""), "", IF($R305=$U$3, "", IF($AB$8='Intro &amp; Setup'!$BQ$19, VALUE(_xlfn.CONCAT(TEXT($F305, "0"), ".", $AA305)), IF($AB$8='Intro &amp; Setup'!$BQ$18, VALUE(_xlfn.CONCAT($AA305, ".", TEXT($F305, "0")))))))</f>
        <v/>
      </c>
      <c r="AD305" s="22" t="str">
        <f t="shared" si="63"/>
        <v/>
      </c>
      <c r="AE305" s="7" t="str">
        <f t="shared" si="64"/>
        <v/>
      </c>
      <c r="AF305" s="22" t="str">
        <f t="shared" si="62"/>
        <v/>
      </c>
      <c r="AH305" s="22" t="str">
        <f>IF($AJ305="", "", COUNTIF($AJ$11:$AJ$1010, "&lt;"&amp;$AJ305)+1+COUNTIF($AJ$11:$AJ305, $AJ305)-1)</f>
        <v/>
      </c>
      <c r="AJ305" s="22" t="str">
        <f t="shared" si="65"/>
        <v/>
      </c>
      <c r="AL305" s="43" t="str">
        <f t="shared" si="66"/>
        <v/>
      </c>
      <c r="AN305" s="6" t="str">
        <f t="shared" si="67"/>
        <v/>
      </c>
      <c r="AO305" s="7" t="str">
        <f t="shared" si="68"/>
        <v/>
      </c>
      <c r="AP305" s="6" t="str">
        <f t="shared" si="69"/>
        <v/>
      </c>
      <c r="AQ305" s="7" t="str">
        <f t="shared" ca="1" si="70"/>
        <v/>
      </c>
      <c r="AS305" s="22" t="str">
        <f t="shared" si="71"/>
        <v/>
      </c>
      <c r="AT305" s="32" t="str">
        <f t="shared" si="72"/>
        <v/>
      </c>
      <c r="AU305" s="43" t="str">
        <f t="shared" si="73"/>
        <v/>
      </c>
      <c r="AW305" s="22" t="str">
        <f t="shared" si="74"/>
        <v/>
      </c>
    </row>
    <row r="306" spans="1:49" x14ac:dyDescent="0.25">
      <c r="A306" s="28"/>
      <c r="B306" s="79"/>
      <c r="C306" s="80"/>
      <c r="D306" s="81"/>
      <c r="E306" s="82"/>
      <c r="F306" s="82"/>
      <c r="G306" s="83"/>
      <c r="H306" s="79"/>
      <c r="I306" s="81"/>
      <c r="J306" s="81"/>
      <c r="K306" s="81"/>
      <c r="L306" s="81"/>
      <c r="M306" s="81"/>
      <c r="N306" s="81"/>
      <c r="O306" s="81"/>
      <c r="P306" s="81"/>
      <c r="Q306" s="84"/>
      <c r="R306" s="85"/>
      <c r="S306" s="28"/>
      <c r="X306" s="22" t="str">
        <f t="shared" si="60"/>
        <v/>
      </c>
      <c r="Y306" s="32" t="str">
        <f t="shared" si="61"/>
        <v/>
      </c>
      <c r="AA306" s="22" t="str">
        <f>IF($D306="", "", IFERROR(INDEX('Intro &amp; Setup'!$BQ$33:$BQ$37, MATCH($D306, 'Intro &amp; Setup'!$AP$33:$AP$37, 0)), ""))</f>
        <v/>
      </c>
      <c r="AB306" s="22" t="str">
        <f>IF(AND($D306="", $F306=""), "", IF($R306=$U$3, "", IF($AB$8='Intro &amp; Setup'!$BQ$19, VALUE(_xlfn.CONCAT(TEXT($F306, "0"), ".", $AA306)), IF($AB$8='Intro &amp; Setup'!$BQ$18, VALUE(_xlfn.CONCAT($AA306, ".", TEXT($F306, "0")))))))</f>
        <v/>
      </c>
      <c r="AD306" s="22" t="str">
        <f t="shared" si="63"/>
        <v/>
      </c>
      <c r="AE306" s="7" t="str">
        <f t="shared" si="64"/>
        <v/>
      </c>
      <c r="AF306" s="22" t="str">
        <f t="shared" si="62"/>
        <v/>
      </c>
      <c r="AH306" s="22" t="str">
        <f>IF($AJ306="", "", COUNTIF($AJ$11:$AJ$1010, "&lt;"&amp;$AJ306)+1+COUNTIF($AJ$11:$AJ306, $AJ306)-1)</f>
        <v/>
      </c>
      <c r="AJ306" s="22" t="str">
        <f t="shared" si="65"/>
        <v/>
      </c>
      <c r="AL306" s="43" t="str">
        <f t="shared" si="66"/>
        <v/>
      </c>
      <c r="AN306" s="6" t="str">
        <f t="shared" si="67"/>
        <v/>
      </c>
      <c r="AO306" s="7" t="str">
        <f t="shared" si="68"/>
        <v/>
      </c>
      <c r="AP306" s="6" t="str">
        <f t="shared" si="69"/>
        <v/>
      </c>
      <c r="AQ306" s="7" t="str">
        <f t="shared" ca="1" si="70"/>
        <v/>
      </c>
      <c r="AS306" s="22" t="str">
        <f t="shared" si="71"/>
        <v/>
      </c>
      <c r="AT306" s="32" t="str">
        <f t="shared" si="72"/>
        <v/>
      </c>
      <c r="AU306" s="43" t="str">
        <f t="shared" si="73"/>
        <v/>
      </c>
      <c r="AW306" s="22" t="str">
        <f t="shared" si="74"/>
        <v/>
      </c>
    </row>
    <row r="307" spans="1:49" x14ac:dyDescent="0.25">
      <c r="A307" s="28"/>
      <c r="B307" s="79"/>
      <c r="C307" s="80"/>
      <c r="D307" s="81"/>
      <c r="E307" s="82"/>
      <c r="F307" s="82"/>
      <c r="G307" s="83"/>
      <c r="H307" s="79"/>
      <c r="I307" s="81"/>
      <c r="J307" s="81"/>
      <c r="K307" s="81"/>
      <c r="L307" s="81"/>
      <c r="M307" s="81"/>
      <c r="N307" s="81"/>
      <c r="O307" s="81"/>
      <c r="P307" s="81"/>
      <c r="Q307" s="84"/>
      <c r="R307" s="85"/>
      <c r="S307" s="28"/>
      <c r="X307" s="22" t="str">
        <f t="shared" si="60"/>
        <v/>
      </c>
      <c r="Y307" s="32" t="str">
        <f t="shared" si="61"/>
        <v/>
      </c>
      <c r="AA307" s="22" t="str">
        <f>IF($D307="", "", IFERROR(INDEX('Intro &amp; Setup'!$BQ$33:$BQ$37, MATCH($D307, 'Intro &amp; Setup'!$AP$33:$AP$37, 0)), ""))</f>
        <v/>
      </c>
      <c r="AB307" s="22" t="str">
        <f>IF(AND($D307="", $F307=""), "", IF($R307=$U$3, "", IF($AB$8='Intro &amp; Setup'!$BQ$19, VALUE(_xlfn.CONCAT(TEXT($F307, "0"), ".", $AA307)), IF($AB$8='Intro &amp; Setup'!$BQ$18, VALUE(_xlfn.CONCAT($AA307, ".", TEXT($F307, "0")))))))</f>
        <v/>
      </c>
      <c r="AD307" s="22" t="str">
        <f t="shared" si="63"/>
        <v/>
      </c>
      <c r="AE307" s="7" t="str">
        <f t="shared" si="64"/>
        <v/>
      </c>
      <c r="AF307" s="22" t="str">
        <f t="shared" si="62"/>
        <v/>
      </c>
      <c r="AH307" s="22" t="str">
        <f>IF($AJ307="", "", COUNTIF($AJ$11:$AJ$1010, "&lt;"&amp;$AJ307)+1+COUNTIF($AJ$11:$AJ307, $AJ307)-1)</f>
        <v/>
      </c>
      <c r="AJ307" s="22" t="str">
        <f t="shared" si="65"/>
        <v/>
      </c>
      <c r="AL307" s="43" t="str">
        <f t="shared" si="66"/>
        <v/>
      </c>
      <c r="AN307" s="6" t="str">
        <f t="shared" si="67"/>
        <v/>
      </c>
      <c r="AO307" s="7" t="str">
        <f t="shared" si="68"/>
        <v/>
      </c>
      <c r="AP307" s="6" t="str">
        <f t="shared" si="69"/>
        <v/>
      </c>
      <c r="AQ307" s="7" t="str">
        <f t="shared" ca="1" si="70"/>
        <v/>
      </c>
      <c r="AS307" s="22" t="str">
        <f t="shared" si="71"/>
        <v/>
      </c>
      <c r="AT307" s="32" t="str">
        <f t="shared" si="72"/>
        <v/>
      </c>
      <c r="AU307" s="43" t="str">
        <f t="shared" si="73"/>
        <v/>
      </c>
      <c r="AW307" s="22" t="str">
        <f t="shared" si="74"/>
        <v/>
      </c>
    </row>
    <row r="308" spans="1:49" x14ac:dyDescent="0.25">
      <c r="A308" s="28"/>
      <c r="B308" s="79"/>
      <c r="C308" s="80"/>
      <c r="D308" s="81"/>
      <c r="E308" s="82"/>
      <c r="F308" s="82"/>
      <c r="G308" s="83"/>
      <c r="H308" s="79"/>
      <c r="I308" s="81"/>
      <c r="J308" s="81"/>
      <c r="K308" s="81"/>
      <c r="L308" s="81"/>
      <c r="M308" s="81"/>
      <c r="N308" s="81"/>
      <c r="O308" s="81"/>
      <c r="P308" s="81"/>
      <c r="Q308" s="84"/>
      <c r="R308" s="85"/>
      <c r="S308" s="28"/>
      <c r="X308" s="22" t="str">
        <f t="shared" si="60"/>
        <v/>
      </c>
      <c r="Y308" s="32" t="str">
        <f t="shared" si="61"/>
        <v/>
      </c>
      <c r="AA308" s="22" t="str">
        <f>IF($D308="", "", IFERROR(INDEX('Intro &amp; Setup'!$BQ$33:$BQ$37, MATCH($D308, 'Intro &amp; Setup'!$AP$33:$AP$37, 0)), ""))</f>
        <v/>
      </c>
      <c r="AB308" s="22" t="str">
        <f>IF(AND($D308="", $F308=""), "", IF($R308=$U$3, "", IF($AB$8='Intro &amp; Setup'!$BQ$19, VALUE(_xlfn.CONCAT(TEXT($F308, "0"), ".", $AA308)), IF($AB$8='Intro &amp; Setup'!$BQ$18, VALUE(_xlfn.CONCAT($AA308, ".", TEXT($F308, "0")))))))</f>
        <v/>
      </c>
      <c r="AD308" s="22" t="str">
        <f t="shared" si="63"/>
        <v/>
      </c>
      <c r="AE308" s="7" t="str">
        <f t="shared" si="64"/>
        <v/>
      </c>
      <c r="AF308" s="22" t="str">
        <f t="shared" si="62"/>
        <v/>
      </c>
      <c r="AH308" s="22" t="str">
        <f>IF($AJ308="", "", COUNTIF($AJ$11:$AJ$1010, "&lt;"&amp;$AJ308)+1+COUNTIF($AJ$11:$AJ308, $AJ308)-1)</f>
        <v/>
      </c>
      <c r="AJ308" s="22" t="str">
        <f t="shared" si="65"/>
        <v/>
      </c>
      <c r="AL308" s="43" t="str">
        <f t="shared" si="66"/>
        <v/>
      </c>
      <c r="AN308" s="6" t="str">
        <f t="shared" si="67"/>
        <v/>
      </c>
      <c r="AO308" s="7" t="str">
        <f t="shared" si="68"/>
        <v/>
      </c>
      <c r="AP308" s="6" t="str">
        <f t="shared" si="69"/>
        <v/>
      </c>
      <c r="AQ308" s="7" t="str">
        <f t="shared" ca="1" si="70"/>
        <v/>
      </c>
      <c r="AS308" s="22" t="str">
        <f t="shared" si="71"/>
        <v/>
      </c>
      <c r="AT308" s="32" t="str">
        <f t="shared" si="72"/>
        <v/>
      </c>
      <c r="AU308" s="43" t="str">
        <f t="shared" si="73"/>
        <v/>
      </c>
      <c r="AW308" s="22" t="str">
        <f t="shared" si="74"/>
        <v/>
      </c>
    </row>
    <row r="309" spans="1:49" x14ac:dyDescent="0.25">
      <c r="A309" s="28"/>
      <c r="B309" s="79"/>
      <c r="C309" s="80"/>
      <c r="D309" s="81"/>
      <c r="E309" s="82"/>
      <c r="F309" s="82"/>
      <c r="G309" s="83"/>
      <c r="H309" s="79"/>
      <c r="I309" s="81"/>
      <c r="J309" s="81"/>
      <c r="K309" s="81"/>
      <c r="L309" s="81"/>
      <c r="M309" s="81"/>
      <c r="N309" s="81"/>
      <c r="O309" s="81"/>
      <c r="P309" s="81"/>
      <c r="Q309" s="84"/>
      <c r="R309" s="85"/>
      <c r="S309" s="28"/>
      <c r="X309" s="22" t="str">
        <f t="shared" si="60"/>
        <v/>
      </c>
      <c r="Y309" s="32" t="str">
        <f t="shared" si="61"/>
        <v/>
      </c>
      <c r="AA309" s="22" t="str">
        <f>IF($D309="", "", IFERROR(INDEX('Intro &amp; Setup'!$BQ$33:$BQ$37, MATCH($D309, 'Intro &amp; Setup'!$AP$33:$AP$37, 0)), ""))</f>
        <v/>
      </c>
      <c r="AB309" s="22" t="str">
        <f>IF(AND($D309="", $F309=""), "", IF($R309=$U$3, "", IF($AB$8='Intro &amp; Setup'!$BQ$19, VALUE(_xlfn.CONCAT(TEXT($F309, "0"), ".", $AA309)), IF($AB$8='Intro &amp; Setup'!$BQ$18, VALUE(_xlfn.CONCAT($AA309, ".", TEXT($F309, "0")))))))</f>
        <v/>
      </c>
      <c r="AD309" s="22" t="str">
        <f t="shared" si="63"/>
        <v/>
      </c>
      <c r="AE309" s="7" t="str">
        <f t="shared" si="64"/>
        <v/>
      </c>
      <c r="AF309" s="22" t="str">
        <f t="shared" si="62"/>
        <v/>
      </c>
      <c r="AH309" s="22" t="str">
        <f>IF($AJ309="", "", COUNTIF($AJ$11:$AJ$1010, "&lt;"&amp;$AJ309)+1+COUNTIF($AJ$11:$AJ309, $AJ309)-1)</f>
        <v/>
      </c>
      <c r="AJ309" s="22" t="str">
        <f t="shared" si="65"/>
        <v/>
      </c>
      <c r="AL309" s="43" t="str">
        <f t="shared" si="66"/>
        <v/>
      </c>
      <c r="AN309" s="6" t="str">
        <f t="shared" si="67"/>
        <v/>
      </c>
      <c r="AO309" s="7" t="str">
        <f t="shared" si="68"/>
        <v/>
      </c>
      <c r="AP309" s="6" t="str">
        <f t="shared" si="69"/>
        <v/>
      </c>
      <c r="AQ309" s="7" t="str">
        <f t="shared" ca="1" si="70"/>
        <v/>
      </c>
      <c r="AS309" s="22" t="str">
        <f t="shared" si="71"/>
        <v/>
      </c>
      <c r="AT309" s="32" t="str">
        <f t="shared" si="72"/>
        <v/>
      </c>
      <c r="AU309" s="43" t="str">
        <f t="shared" si="73"/>
        <v/>
      </c>
      <c r="AW309" s="22" t="str">
        <f t="shared" si="74"/>
        <v/>
      </c>
    </row>
    <row r="310" spans="1:49" x14ac:dyDescent="0.25">
      <c r="A310" s="28"/>
      <c r="B310" s="79"/>
      <c r="C310" s="80"/>
      <c r="D310" s="81"/>
      <c r="E310" s="82"/>
      <c r="F310" s="82"/>
      <c r="G310" s="83"/>
      <c r="H310" s="79"/>
      <c r="I310" s="81"/>
      <c r="J310" s="81"/>
      <c r="K310" s="81"/>
      <c r="L310" s="81"/>
      <c r="M310" s="81"/>
      <c r="N310" s="81"/>
      <c r="O310" s="81"/>
      <c r="P310" s="81"/>
      <c r="Q310" s="84"/>
      <c r="R310" s="85"/>
      <c r="S310" s="28"/>
      <c r="X310" s="22" t="str">
        <f t="shared" si="60"/>
        <v/>
      </c>
      <c r="Y310" s="32" t="str">
        <f t="shared" si="61"/>
        <v/>
      </c>
      <c r="AA310" s="22" t="str">
        <f>IF($D310="", "", IFERROR(INDEX('Intro &amp; Setup'!$BQ$33:$BQ$37, MATCH($D310, 'Intro &amp; Setup'!$AP$33:$AP$37, 0)), ""))</f>
        <v/>
      </c>
      <c r="AB310" s="22" t="str">
        <f>IF(AND($D310="", $F310=""), "", IF($R310=$U$3, "", IF($AB$8='Intro &amp; Setup'!$BQ$19, VALUE(_xlfn.CONCAT(TEXT($F310, "0"), ".", $AA310)), IF($AB$8='Intro &amp; Setup'!$BQ$18, VALUE(_xlfn.CONCAT($AA310, ".", TEXT($F310, "0")))))))</f>
        <v/>
      </c>
      <c r="AD310" s="22" t="str">
        <f t="shared" si="63"/>
        <v/>
      </c>
      <c r="AE310" s="7" t="str">
        <f t="shared" si="64"/>
        <v/>
      </c>
      <c r="AF310" s="22" t="str">
        <f t="shared" si="62"/>
        <v/>
      </c>
      <c r="AH310" s="22" t="str">
        <f>IF($AJ310="", "", COUNTIF($AJ$11:$AJ$1010, "&lt;"&amp;$AJ310)+1+COUNTIF($AJ$11:$AJ310, $AJ310)-1)</f>
        <v/>
      </c>
      <c r="AJ310" s="22" t="str">
        <f t="shared" si="65"/>
        <v/>
      </c>
      <c r="AL310" s="43" t="str">
        <f t="shared" si="66"/>
        <v/>
      </c>
      <c r="AN310" s="6" t="str">
        <f t="shared" si="67"/>
        <v/>
      </c>
      <c r="AO310" s="7" t="str">
        <f t="shared" si="68"/>
        <v/>
      </c>
      <c r="AP310" s="6" t="str">
        <f t="shared" si="69"/>
        <v/>
      </c>
      <c r="AQ310" s="7" t="str">
        <f t="shared" ca="1" si="70"/>
        <v/>
      </c>
      <c r="AS310" s="22" t="str">
        <f t="shared" si="71"/>
        <v/>
      </c>
      <c r="AT310" s="32" t="str">
        <f t="shared" si="72"/>
        <v/>
      </c>
      <c r="AU310" s="43" t="str">
        <f t="shared" si="73"/>
        <v/>
      </c>
      <c r="AW310" s="22" t="str">
        <f t="shared" si="74"/>
        <v/>
      </c>
    </row>
    <row r="311" spans="1:49" x14ac:dyDescent="0.25">
      <c r="A311" s="28"/>
      <c r="B311" s="79"/>
      <c r="C311" s="80"/>
      <c r="D311" s="81"/>
      <c r="E311" s="82"/>
      <c r="F311" s="82"/>
      <c r="G311" s="83"/>
      <c r="H311" s="79"/>
      <c r="I311" s="81"/>
      <c r="J311" s="81"/>
      <c r="K311" s="81"/>
      <c r="L311" s="81"/>
      <c r="M311" s="81"/>
      <c r="N311" s="81"/>
      <c r="O311" s="81"/>
      <c r="P311" s="81"/>
      <c r="Q311" s="84"/>
      <c r="R311" s="85"/>
      <c r="S311" s="28"/>
      <c r="X311" s="22" t="str">
        <f t="shared" si="60"/>
        <v/>
      </c>
      <c r="Y311" s="32" t="str">
        <f t="shared" si="61"/>
        <v/>
      </c>
      <c r="AA311" s="22" t="str">
        <f>IF($D311="", "", IFERROR(INDEX('Intro &amp; Setup'!$BQ$33:$BQ$37, MATCH($D311, 'Intro &amp; Setup'!$AP$33:$AP$37, 0)), ""))</f>
        <v/>
      </c>
      <c r="AB311" s="22" t="str">
        <f>IF(AND($D311="", $F311=""), "", IF($R311=$U$3, "", IF($AB$8='Intro &amp; Setup'!$BQ$19, VALUE(_xlfn.CONCAT(TEXT($F311, "0"), ".", $AA311)), IF($AB$8='Intro &amp; Setup'!$BQ$18, VALUE(_xlfn.CONCAT($AA311, ".", TEXT($F311, "0")))))))</f>
        <v/>
      </c>
      <c r="AD311" s="22" t="str">
        <f t="shared" si="63"/>
        <v/>
      </c>
      <c r="AE311" s="7" t="str">
        <f t="shared" si="64"/>
        <v/>
      </c>
      <c r="AF311" s="22" t="str">
        <f t="shared" si="62"/>
        <v/>
      </c>
      <c r="AH311" s="22" t="str">
        <f>IF($AJ311="", "", COUNTIF($AJ$11:$AJ$1010, "&lt;"&amp;$AJ311)+1+COUNTIF($AJ$11:$AJ311, $AJ311)-1)</f>
        <v/>
      </c>
      <c r="AJ311" s="22" t="str">
        <f t="shared" si="65"/>
        <v/>
      </c>
      <c r="AL311" s="43" t="str">
        <f t="shared" si="66"/>
        <v/>
      </c>
      <c r="AN311" s="6" t="str">
        <f t="shared" si="67"/>
        <v/>
      </c>
      <c r="AO311" s="7" t="str">
        <f t="shared" si="68"/>
        <v/>
      </c>
      <c r="AP311" s="6" t="str">
        <f t="shared" si="69"/>
        <v/>
      </c>
      <c r="AQ311" s="7" t="str">
        <f t="shared" ca="1" si="70"/>
        <v/>
      </c>
      <c r="AS311" s="22" t="str">
        <f t="shared" si="71"/>
        <v/>
      </c>
      <c r="AT311" s="32" t="str">
        <f t="shared" si="72"/>
        <v/>
      </c>
      <c r="AU311" s="43" t="str">
        <f t="shared" si="73"/>
        <v/>
      </c>
      <c r="AW311" s="22" t="str">
        <f t="shared" si="74"/>
        <v/>
      </c>
    </row>
    <row r="312" spans="1:49" x14ac:dyDescent="0.25">
      <c r="A312" s="28"/>
      <c r="B312" s="79"/>
      <c r="C312" s="80"/>
      <c r="D312" s="81"/>
      <c r="E312" s="82"/>
      <c r="F312" s="82"/>
      <c r="G312" s="83"/>
      <c r="H312" s="79"/>
      <c r="I312" s="81"/>
      <c r="J312" s="81"/>
      <c r="K312" s="81"/>
      <c r="L312" s="81"/>
      <c r="M312" s="81"/>
      <c r="N312" s="81"/>
      <c r="O312" s="81"/>
      <c r="P312" s="81"/>
      <c r="Q312" s="84"/>
      <c r="R312" s="85"/>
      <c r="S312" s="28"/>
      <c r="X312" s="22" t="str">
        <f t="shared" si="60"/>
        <v/>
      </c>
      <c r="Y312" s="32" t="str">
        <f t="shared" si="61"/>
        <v/>
      </c>
      <c r="AA312" s="22" t="str">
        <f>IF($D312="", "", IFERROR(INDEX('Intro &amp; Setup'!$BQ$33:$BQ$37, MATCH($D312, 'Intro &amp; Setup'!$AP$33:$AP$37, 0)), ""))</f>
        <v/>
      </c>
      <c r="AB312" s="22" t="str">
        <f>IF(AND($D312="", $F312=""), "", IF($R312=$U$3, "", IF($AB$8='Intro &amp; Setup'!$BQ$19, VALUE(_xlfn.CONCAT(TEXT($F312, "0"), ".", $AA312)), IF($AB$8='Intro &amp; Setup'!$BQ$18, VALUE(_xlfn.CONCAT($AA312, ".", TEXT($F312, "0")))))))</f>
        <v/>
      </c>
      <c r="AD312" s="22" t="str">
        <f t="shared" si="63"/>
        <v/>
      </c>
      <c r="AE312" s="7" t="str">
        <f t="shared" si="64"/>
        <v/>
      </c>
      <c r="AF312" s="22" t="str">
        <f t="shared" si="62"/>
        <v/>
      </c>
      <c r="AH312" s="22" t="str">
        <f>IF($AJ312="", "", COUNTIF($AJ$11:$AJ$1010, "&lt;"&amp;$AJ312)+1+COUNTIF($AJ$11:$AJ312, $AJ312)-1)</f>
        <v/>
      </c>
      <c r="AJ312" s="22" t="str">
        <f t="shared" si="65"/>
        <v/>
      </c>
      <c r="AL312" s="43" t="str">
        <f t="shared" si="66"/>
        <v/>
      </c>
      <c r="AN312" s="6" t="str">
        <f t="shared" si="67"/>
        <v/>
      </c>
      <c r="AO312" s="7" t="str">
        <f t="shared" si="68"/>
        <v/>
      </c>
      <c r="AP312" s="6" t="str">
        <f t="shared" si="69"/>
        <v/>
      </c>
      <c r="AQ312" s="7" t="str">
        <f t="shared" ca="1" si="70"/>
        <v/>
      </c>
      <c r="AS312" s="22" t="str">
        <f t="shared" si="71"/>
        <v/>
      </c>
      <c r="AT312" s="32" t="str">
        <f t="shared" si="72"/>
        <v/>
      </c>
      <c r="AU312" s="43" t="str">
        <f t="shared" si="73"/>
        <v/>
      </c>
      <c r="AW312" s="22" t="str">
        <f t="shared" si="74"/>
        <v/>
      </c>
    </row>
    <row r="313" spans="1:49" x14ac:dyDescent="0.25">
      <c r="A313" s="28"/>
      <c r="B313" s="79"/>
      <c r="C313" s="80"/>
      <c r="D313" s="81"/>
      <c r="E313" s="82"/>
      <c r="F313" s="82"/>
      <c r="G313" s="83"/>
      <c r="H313" s="79"/>
      <c r="I313" s="81"/>
      <c r="J313" s="81"/>
      <c r="K313" s="81"/>
      <c r="L313" s="81"/>
      <c r="M313" s="81"/>
      <c r="N313" s="81"/>
      <c r="O313" s="81"/>
      <c r="P313" s="81"/>
      <c r="Q313" s="84"/>
      <c r="R313" s="85"/>
      <c r="S313" s="28"/>
      <c r="X313" s="22" t="str">
        <f t="shared" si="60"/>
        <v/>
      </c>
      <c r="Y313" s="32" t="str">
        <f t="shared" si="61"/>
        <v/>
      </c>
      <c r="AA313" s="22" t="str">
        <f>IF($D313="", "", IFERROR(INDEX('Intro &amp; Setup'!$BQ$33:$BQ$37, MATCH($D313, 'Intro &amp; Setup'!$AP$33:$AP$37, 0)), ""))</f>
        <v/>
      </c>
      <c r="AB313" s="22" t="str">
        <f>IF(AND($D313="", $F313=""), "", IF($R313=$U$3, "", IF($AB$8='Intro &amp; Setup'!$BQ$19, VALUE(_xlfn.CONCAT(TEXT($F313, "0"), ".", $AA313)), IF($AB$8='Intro &amp; Setup'!$BQ$18, VALUE(_xlfn.CONCAT($AA313, ".", TEXT($F313, "0")))))))</f>
        <v/>
      </c>
      <c r="AD313" s="22" t="str">
        <f t="shared" si="63"/>
        <v/>
      </c>
      <c r="AE313" s="7" t="str">
        <f t="shared" si="64"/>
        <v/>
      </c>
      <c r="AF313" s="22" t="str">
        <f t="shared" si="62"/>
        <v/>
      </c>
      <c r="AH313" s="22" t="str">
        <f>IF($AJ313="", "", COUNTIF($AJ$11:$AJ$1010, "&lt;"&amp;$AJ313)+1+COUNTIF($AJ$11:$AJ313, $AJ313)-1)</f>
        <v/>
      </c>
      <c r="AJ313" s="22" t="str">
        <f t="shared" si="65"/>
        <v/>
      </c>
      <c r="AL313" s="43" t="str">
        <f t="shared" si="66"/>
        <v/>
      </c>
      <c r="AN313" s="6" t="str">
        <f t="shared" si="67"/>
        <v/>
      </c>
      <c r="AO313" s="7" t="str">
        <f t="shared" si="68"/>
        <v/>
      </c>
      <c r="AP313" s="6" t="str">
        <f t="shared" si="69"/>
        <v/>
      </c>
      <c r="AQ313" s="7" t="str">
        <f t="shared" ca="1" si="70"/>
        <v/>
      </c>
      <c r="AS313" s="22" t="str">
        <f t="shared" si="71"/>
        <v/>
      </c>
      <c r="AT313" s="32" t="str">
        <f t="shared" si="72"/>
        <v/>
      </c>
      <c r="AU313" s="43" t="str">
        <f t="shared" si="73"/>
        <v/>
      </c>
      <c r="AW313" s="22" t="str">
        <f t="shared" si="74"/>
        <v/>
      </c>
    </row>
    <row r="314" spans="1:49" x14ac:dyDescent="0.25">
      <c r="A314" s="28"/>
      <c r="B314" s="79"/>
      <c r="C314" s="80"/>
      <c r="D314" s="81"/>
      <c r="E314" s="82"/>
      <c r="F314" s="82"/>
      <c r="G314" s="83"/>
      <c r="H314" s="79"/>
      <c r="I314" s="81"/>
      <c r="J314" s="81"/>
      <c r="K314" s="81"/>
      <c r="L314" s="81"/>
      <c r="M314" s="81"/>
      <c r="N314" s="81"/>
      <c r="O314" s="81"/>
      <c r="P314" s="81"/>
      <c r="Q314" s="84"/>
      <c r="R314" s="85"/>
      <c r="S314" s="28"/>
      <c r="X314" s="22" t="str">
        <f t="shared" si="60"/>
        <v/>
      </c>
      <c r="Y314" s="32" t="str">
        <f t="shared" si="61"/>
        <v/>
      </c>
      <c r="AA314" s="22" t="str">
        <f>IF($D314="", "", IFERROR(INDEX('Intro &amp; Setup'!$BQ$33:$BQ$37, MATCH($D314, 'Intro &amp; Setup'!$AP$33:$AP$37, 0)), ""))</f>
        <v/>
      </c>
      <c r="AB314" s="22" t="str">
        <f>IF(AND($D314="", $F314=""), "", IF($R314=$U$3, "", IF($AB$8='Intro &amp; Setup'!$BQ$19, VALUE(_xlfn.CONCAT(TEXT($F314, "0"), ".", $AA314)), IF($AB$8='Intro &amp; Setup'!$BQ$18, VALUE(_xlfn.CONCAT($AA314, ".", TEXT($F314, "0")))))))</f>
        <v/>
      </c>
      <c r="AD314" s="22" t="str">
        <f t="shared" si="63"/>
        <v/>
      </c>
      <c r="AE314" s="7" t="str">
        <f t="shared" si="64"/>
        <v/>
      </c>
      <c r="AF314" s="22" t="str">
        <f t="shared" si="62"/>
        <v/>
      </c>
      <c r="AH314" s="22" t="str">
        <f>IF($AJ314="", "", COUNTIF($AJ$11:$AJ$1010, "&lt;"&amp;$AJ314)+1+COUNTIF($AJ$11:$AJ314, $AJ314)-1)</f>
        <v/>
      </c>
      <c r="AJ314" s="22" t="str">
        <f t="shared" si="65"/>
        <v/>
      </c>
      <c r="AL314" s="43" t="str">
        <f t="shared" si="66"/>
        <v/>
      </c>
      <c r="AN314" s="6" t="str">
        <f t="shared" si="67"/>
        <v/>
      </c>
      <c r="AO314" s="7" t="str">
        <f t="shared" si="68"/>
        <v/>
      </c>
      <c r="AP314" s="6" t="str">
        <f t="shared" si="69"/>
        <v/>
      </c>
      <c r="AQ314" s="7" t="str">
        <f t="shared" ca="1" si="70"/>
        <v/>
      </c>
      <c r="AS314" s="22" t="str">
        <f t="shared" si="71"/>
        <v/>
      </c>
      <c r="AT314" s="32" t="str">
        <f t="shared" si="72"/>
        <v/>
      </c>
      <c r="AU314" s="43" t="str">
        <f t="shared" si="73"/>
        <v/>
      </c>
      <c r="AW314" s="22" t="str">
        <f t="shared" si="74"/>
        <v/>
      </c>
    </row>
    <row r="315" spans="1:49" x14ac:dyDescent="0.25">
      <c r="A315" s="28"/>
      <c r="B315" s="79"/>
      <c r="C315" s="80"/>
      <c r="D315" s="81"/>
      <c r="E315" s="82"/>
      <c r="F315" s="82"/>
      <c r="G315" s="83"/>
      <c r="H315" s="79"/>
      <c r="I315" s="81"/>
      <c r="J315" s="81"/>
      <c r="K315" s="81"/>
      <c r="L315" s="81"/>
      <c r="M315" s="81"/>
      <c r="N315" s="81"/>
      <c r="O315" s="81"/>
      <c r="P315" s="81"/>
      <c r="Q315" s="84"/>
      <c r="R315" s="85"/>
      <c r="S315" s="28"/>
      <c r="X315" s="22" t="str">
        <f t="shared" si="60"/>
        <v/>
      </c>
      <c r="Y315" s="32" t="str">
        <f t="shared" si="61"/>
        <v/>
      </c>
      <c r="AA315" s="22" t="str">
        <f>IF($D315="", "", IFERROR(INDEX('Intro &amp; Setup'!$BQ$33:$BQ$37, MATCH($D315, 'Intro &amp; Setup'!$AP$33:$AP$37, 0)), ""))</f>
        <v/>
      </c>
      <c r="AB315" s="22" t="str">
        <f>IF(AND($D315="", $F315=""), "", IF($R315=$U$3, "", IF($AB$8='Intro &amp; Setup'!$BQ$19, VALUE(_xlfn.CONCAT(TEXT($F315, "0"), ".", $AA315)), IF($AB$8='Intro &amp; Setup'!$BQ$18, VALUE(_xlfn.CONCAT($AA315, ".", TEXT($F315, "0")))))))</f>
        <v/>
      </c>
      <c r="AD315" s="22" t="str">
        <f t="shared" si="63"/>
        <v/>
      </c>
      <c r="AE315" s="7" t="str">
        <f t="shared" si="64"/>
        <v/>
      </c>
      <c r="AF315" s="22" t="str">
        <f t="shared" si="62"/>
        <v/>
      </c>
      <c r="AH315" s="22" t="str">
        <f>IF($AJ315="", "", COUNTIF($AJ$11:$AJ$1010, "&lt;"&amp;$AJ315)+1+COUNTIF($AJ$11:$AJ315, $AJ315)-1)</f>
        <v/>
      </c>
      <c r="AJ315" s="22" t="str">
        <f t="shared" si="65"/>
        <v/>
      </c>
      <c r="AL315" s="43" t="str">
        <f t="shared" si="66"/>
        <v/>
      </c>
      <c r="AN315" s="6" t="str">
        <f t="shared" si="67"/>
        <v/>
      </c>
      <c r="AO315" s="7" t="str">
        <f t="shared" si="68"/>
        <v/>
      </c>
      <c r="AP315" s="6" t="str">
        <f t="shared" si="69"/>
        <v/>
      </c>
      <c r="AQ315" s="7" t="str">
        <f t="shared" ca="1" si="70"/>
        <v/>
      </c>
      <c r="AS315" s="22" t="str">
        <f t="shared" si="71"/>
        <v/>
      </c>
      <c r="AT315" s="32" t="str">
        <f t="shared" si="72"/>
        <v/>
      </c>
      <c r="AU315" s="43" t="str">
        <f t="shared" si="73"/>
        <v/>
      </c>
      <c r="AW315" s="22" t="str">
        <f t="shared" si="74"/>
        <v/>
      </c>
    </row>
    <row r="316" spans="1:49" x14ac:dyDescent="0.25">
      <c r="A316" s="28"/>
      <c r="B316" s="79"/>
      <c r="C316" s="80"/>
      <c r="D316" s="81"/>
      <c r="E316" s="82"/>
      <c r="F316" s="82"/>
      <c r="G316" s="83"/>
      <c r="H316" s="79"/>
      <c r="I316" s="81"/>
      <c r="J316" s="81"/>
      <c r="K316" s="81"/>
      <c r="L316" s="81"/>
      <c r="M316" s="81"/>
      <c r="N316" s="81"/>
      <c r="O316" s="81"/>
      <c r="P316" s="81"/>
      <c r="Q316" s="84"/>
      <c r="R316" s="85"/>
      <c r="S316" s="28"/>
      <c r="X316" s="22" t="str">
        <f t="shared" si="60"/>
        <v/>
      </c>
      <c r="Y316" s="32" t="str">
        <f t="shared" si="61"/>
        <v/>
      </c>
      <c r="AA316" s="22" t="str">
        <f>IF($D316="", "", IFERROR(INDEX('Intro &amp; Setup'!$BQ$33:$BQ$37, MATCH($D316, 'Intro &amp; Setup'!$AP$33:$AP$37, 0)), ""))</f>
        <v/>
      </c>
      <c r="AB316" s="22" t="str">
        <f>IF(AND($D316="", $F316=""), "", IF($R316=$U$3, "", IF($AB$8='Intro &amp; Setup'!$BQ$19, VALUE(_xlfn.CONCAT(TEXT($F316, "0"), ".", $AA316)), IF($AB$8='Intro &amp; Setup'!$BQ$18, VALUE(_xlfn.CONCAT($AA316, ".", TEXT($F316, "0")))))))</f>
        <v/>
      </c>
      <c r="AD316" s="22" t="str">
        <f t="shared" si="63"/>
        <v/>
      </c>
      <c r="AE316" s="7" t="str">
        <f t="shared" si="64"/>
        <v/>
      </c>
      <c r="AF316" s="22" t="str">
        <f t="shared" si="62"/>
        <v/>
      </c>
      <c r="AH316" s="22" t="str">
        <f>IF($AJ316="", "", COUNTIF($AJ$11:$AJ$1010, "&lt;"&amp;$AJ316)+1+COUNTIF($AJ$11:$AJ316, $AJ316)-1)</f>
        <v/>
      </c>
      <c r="AJ316" s="22" t="str">
        <f t="shared" si="65"/>
        <v/>
      </c>
      <c r="AL316" s="43" t="str">
        <f t="shared" si="66"/>
        <v/>
      </c>
      <c r="AN316" s="6" t="str">
        <f t="shared" si="67"/>
        <v/>
      </c>
      <c r="AO316" s="7" t="str">
        <f t="shared" si="68"/>
        <v/>
      </c>
      <c r="AP316" s="6" t="str">
        <f t="shared" si="69"/>
        <v/>
      </c>
      <c r="AQ316" s="7" t="str">
        <f t="shared" ca="1" si="70"/>
        <v/>
      </c>
      <c r="AS316" s="22" t="str">
        <f t="shared" si="71"/>
        <v/>
      </c>
      <c r="AT316" s="32" t="str">
        <f t="shared" si="72"/>
        <v/>
      </c>
      <c r="AU316" s="43" t="str">
        <f t="shared" si="73"/>
        <v/>
      </c>
      <c r="AW316" s="22" t="str">
        <f t="shared" si="74"/>
        <v/>
      </c>
    </row>
    <row r="317" spans="1:49" x14ac:dyDescent="0.25">
      <c r="A317" s="28"/>
      <c r="B317" s="79"/>
      <c r="C317" s="80"/>
      <c r="D317" s="81"/>
      <c r="E317" s="82"/>
      <c r="F317" s="82"/>
      <c r="G317" s="83"/>
      <c r="H317" s="79"/>
      <c r="I317" s="81"/>
      <c r="J317" s="81"/>
      <c r="K317" s="81"/>
      <c r="L317" s="81"/>
      <c r="M317" s="81"/>
      <c r="N317" s="81"/>
      <c r="O317" s="81"/>
      <c r="P317" s="81"/>
      <c r="Q317" s="84"/>
      <c r="R317" s="85"/>
      <c r="S317" s="28"/>
      <c r="X317" s="22" t="str">
        <f t="shared" si="60"/>
        <v/>
      </c>
      <c r="Y317" s="32" t="str">
        <f t="shared" si="61"/>
        <v/>
      </c>
      <c r="AA317" s="22" t="str">
        <f>IF($D317="", "", IFERROR(INDEX('Intro &amp; Setup'!$BQ$33:$BQ$37, MATCH($D317, 'Intro &amp; Setup'!$AP$33:$AP$37, 0)), ""))</f>
        <v/>
      </c>
      <c r="AB317" s="22" t="str">
        <f>IF(AND($D317="", $F317=""), "", IF($R317=$U$3, "", IF($AB$8='Intro &amp; Setup'!$BQ$19, VALUE(_xlfn.CONCAT(TEXT($F317, "0"), ".", $AA317)), IF($AB$8='Intro &amp; Setup'!$BQ$18, VALUE(_xlfn.CONCAT($AA317, ".", TEXT($F317, "0")))))))</f>
        <v/>
      </c>
      <c r="AD317" s="22" t="str">
        <f t="shared" si="63"/>
        <v/>
      </c>
      <c r="AE317" s="7" t="str">
        <f t="shared" si="64"/>
        <v/>
      </c>
      <c r="AF317" s="22" t="str">
        <f t="shared" si="62"/>
        <v/>
      </c>
      <c r="AH317" s="22" t="str">
        <f>IF($AJ317="", "", COUNTIF($AJ$11:$AJ$1010, "&lt;"&amp;$AJ317)+1+COUNTIF($AJ$11:$AJ317, $AJ317)-1)</f>
        <v/>
      </c>
      <c r="AJ317" s="22" t="str">
        <f t="shared" si="65"/>
        <v/>
      </c>
      <c r="AL317" s="43" t="str">
        <f t="shared" si="66"/>
        <v/>
      </c>
      <c r="AN317" s="6" t="str">
        <f t="shared" si="67"/>
        <v/>
      </c>
      <c r="AO317" s="7" t="str">
        <f t="shared" si="68"/>
        <v/>
      </c>
      <c r="AP317" s="6" t="str">
        <f t="shared" si="69"/>
        <v/>
      </c>
      <c r="AQ317" s="7" t="str">
        <f t="shared" ca="1" si="70"/>
        <v/>
      </c>
      <c r="AS317" s="22" t="str">
        <f t="shared" si="71"/>
        <v/>
      </c>
      <c r="AT317" s="32" t="str">
        <f t="shared" si="72"/>
        <v/>
      </c>
      <c r="AU317" s="43" t="str">
        <f t="shared" si="73"/>
        <v/>
      </c>
      <c r="AW317" s="22" t="str">
        <f t="shared" si="74"/>
        <v/>
      </c>
    </row>
    <row r="318" spans="1:49" x14ac:dyDescent="0.25">
      <c r="A318" s="28"/>
      <c r="B318" s="79"/>
      <c r="C318" s="80"/>
      <c r="D318" s="81"/>
      <c r="E318" s="82"/>
      <c r="F318" s="82"/>
      <c r="G318" s="83"/>
      <c r="H318" s="79"/>
      <c r="I318" s="81"/>
      <c r="J318" s="81"/>
      <c r="K318" s="81"/>
      <c r="L318" s="81"/>
      <c r="M318" s="81"/>
      <c r="N318" s="81"/>
      <c r="O318" s="81"/>
      <c r="P318" s="81"/>
      <c r="Q318" s="84"/>
      <c r="R318" s="85"/>
      <c r="S318" s="28"/>
      <c r="X318" s="22" t="str">
        <f t="shared" si="60"/>
        <v/>
      </c>
      <c r="Y318" s="32" t="str">
        <f t="shared" si="61"/>
        <v/>
      </c>
      <c r="AA318" s="22" t="str">
        <f>IF($D318="", "", IFERROR(INDEX('Intro &amp; Setup'!$BQ$33:$BQ$37, MATCH($D318, 'Intro &amp; Setup'!$AP$33:$AP$37, 0)), ""))</f>
        <v/>
      </c>
      <c r="AB318" s="22" t="str">
        <f>IF(AND($D318="", $F318=""), "", IF($R318=$U$3, "", IF($AB$8='Intro &amp; Setup'!$BQ$19, VALUE(_xlfn.CONCAT(TEXT($F318, "0"), ".", $AA318)), IF($AB$8='Intro &amp; Setup'!$BQ$18, VALUE(_xlfn.CONCAT($AA318, ".", TEXT($F318, "0")))))))</f>
        <v/>
      </c>
      <c r="AD318" s="22" t="str">
        <f t="shared" si="63"/>
        <v/>
      </c>
      <c r="AE318" s="7" t="str">
        <f t="shared" si="64"/>
        <v/>
      </c>
      <c r="AF318" s="22" t="str">
        <f t="shared" si="62"/>
        <v/>
      </c>
      <c r="AH318" s="22" t="str">
        <f>IF($AJ318="", "", COUNTIF($AJ$11:$AJ$1010, "&lt;"&amp;$AJ318)+1+COUNTIF($AJ$11:$AJ318, $AJ318)-1)</f>
        <v/>
      </c>
      <c r="AJ318" s="22" t="str">
        <f t="shared" si="65"/>
        <v/>
      </c>
      <c r="AL318" s="43" t="str">
        <f t="shared" si="66"/>
        <v/>
      </c>
      <c r="AN318" s="6" t="str">
        <f t="shared" si="67"/>
        <v/>
      </c>
      <c r="AO318" s="7" t="str">
        <f t="shared" si="68"/>
        <v/>
      </c>
      <c r="AP318" s="6" t="str">
        <f t="shared" si="69"/>
        <v/>
      </c>
      <c r="AQ318" s="7" t="str">
        <f t="shared" ca="1" si="70"/>
        <v/>
      </c>
      <c r="AS318" s="22" t="str">
        <f t="shared" si="71"/>
        <v/>
      </c>
      <c r="AT318" s="32" t="str">
        <f t="shared" si="72"/>
        <v/>
      </c>
      <c r="AU318" s="43" t="str">
        <f t="shared" si="73"/>
        <v/>
      </c>
      <c r="AW318" s="22" t="str">
        <f t="shared" si="74"/>
        <v/>
      </c>
    </row>
    <row r="319" spans="1:49" x14ac:dyDescent="0.25">
      <c r="A319" s="28"/>
      <c r="B319" s="79"/>
      <c r="C319" s="80"/>
      <c r="D319" s="81"/>
      <c r="E319" s="82"/>
      <c r="F319" s="82"/>
      <c r="G319" s="83"/>
      <c r="H319" s="79"/>
      <c r="I319" s="81"/>
      <c r="J319" s="81"/>
      <c r="K319" s="81"/>
      <c r="L319" s="81"/>
      <c r="M319" s="81"/>
      <c r="N319" s="81"/>
      <c r="O319" s="81"/>
      <c r="P319" s="81"/>
      <c r="Q319" s="84"/>
      <c r="R319" s="85"/>
      <c r="S319" s="28"/>
      <c r="X319" s="22" t="str">
        <f t="shared" si="60"/>
        <v/>
      </c>
      <c r="Y319" s="32" t="str">
        <f t="shared" si="61"/>
        <v/>
      </c>
      <c r="AA319" s="22" t="str">
        <f>IF($D319="", "", IFERROR(INDEX('Intro &amp; Setup'!$BQ$33:$BQ$37, MATCH($D319, 'Intro &amp; Setup'!$AP$33:$AP$37, 0)), ""))</f>
        <v/>
      </c>
      <c r="AB319" s="22" t="str">
        <f>IF(AND($D319="", $F319=""), "", IF($R319=$U$3, "", IF($AB$8='Intro &amp; Setup'!$BQ$19, VALUE(_xlfn.CONCAT(TEXT($F319, "0"), ".", $AA319)), IF($AB$8='Intro &amp; Setup'!$BQ$18, VALUE(_xlfn.CONCAT($AA319, ".", TEXT($F319, "0")))))))</f>
        <v/>
      </c>
      <c r="AD319" s="22" t="str">
        <f t="shared" si="63"/>
        <v/>
      </c>
      <c r="AE319" s="7" t="str">
        <f t="shared" si="64"/>
        <v/>
      </c>
      <c r="AF319" s="22" t="str">
        <f t="shared" si="62"/>
        <v/>
      </c>
      <c r="AH319" s="22" t="str">
        <f>IF($AJ319="", "", COUNTIF($AJ$11:$AJ$1010, "&lt;"&amp;$AJ319)+1+COUNTIF($AJ$11:$AJ319, $AJ319)-1)</f>
        <v/>
      </c>
      <c r="AJ319" s="22" t="str">
        <f t="shared" si="65"/>
        <v/>
      </c>
      <c r="AL319" s="43" t="str">
        <f t="shared" si="66"/>
        <v/>
      </c>
      <c r="AN319" s="6" t="str">
        <f t="shared" si="67"/>
        <v/>
      </c>
      <c r="AO319" s="7" t="str">
        <f t="shared" si="68"/>
        <v/>
      </c>
      <c r="AP319" s="6" t="str">
        <f t="shared" si="69"/>
        <v/>
      </c>
      <c r="AQ319" s="7" t="str">
        <f t="shared" ca="1" si="70"/>
        <v/>
      </c>
      <c r="AS319" s="22" t="str">
        <f t="shared" si="71"/>
        <v/>
      </c>
      <c r="AT319" s="32" t="str">
        <f t="shared" si="72"/>
        <v/>
      </c>
      <c r="AU319" s="43" t="str">
        <f t="shared" si="73"/>
        <v/>
      </c>
      <c r="AW319" s="22" t="str">
        <f t="shared" si="74"/>
        <v/>
      </c>
    </row>
    <row r="320" spans="1:49" x14ac:dyDescent="0.25">
      <c r="A320" s="28"/>
      <c r="B320" s="79"/>
      <c r="C320" s="80"/>
      <c r="D320" s="81"/>
      <c r="E320" s="82"/>
      <c r="F320" s="82"/>
      <c r="G320" s="83"/>
      <c r="H320" s="79"/>
      <c r="I320" s="81"/>
      <c r="J320" s="81"/>
      <c r="K320" s="81"/>
      <c r="L320" s="81"/>
      <c r="M320" s="81"/>
      <c r="N320" s="81"/>
      <c r="O320" s="81"/>
      <c r="P320" s="81"/>
      <c r="Q320" s="84"/>
      <c r="R320" s="85"/>
      <c r="S320" s="28"/>
      <c r="X320" s="22" t="str">
        <f t="shared" si="60"/>
        <v/>
      </c>
      <c r="Y320" s="32" t="str">
        <f t="shared" si="61"/>
        <v/>
      </c>
      <c r="AA320" s="22" t="str">
        <f>IF($D320="", "", IFERROR(INDEX('Intro &amp; Setup'!$BQ$33:$BQ$37, MATCH($D320, 'Intro &amp; Setup'!$AP$33:$AP$37, 0)), ""))</f>
        <v/>
      </c>
      <c r="AB320" s="22" t="str">
        <f>IF(AND($D320="", $F320=""), "", IF($R320=$U$3, "", IF($AB$8='Intro &amp; Setup'!$BQ$19, VALUE(_xlfn.CONCAT(TEXT($F320, "0"), ".", $AA320)), IF($AB$8='Intro &amp; Setup'!$BQ$18, VALUE(_xlfn.CONCAT($AA320, ".", TEXT($F320, "0")))))))</f>
        <v/>
      </c>
      <c r="AD320" s="22" t="str">
        <f t="shared" si="63"/>
        <v/>
      </c>
      <c r="AE320" s="7" t="str">
        <f t="shared" si="64"/>
        <v/>
      </c>
      <c r="AF320" s="22" t="str">
        <f t="shared" si="62"/>
        <v/>
      </c>
      <c r="AH320" s="22" t="str">
        <f>IF($AJ320="", "", COUNTIF($AJ$11:$AJ$1010, "&lt;"&amp;$AJ320)+1+COUNTIF($AJ$11:$AJ320, $AJ320)-1)</f>
        <v/>
      </c>
      <c r="AJ320" s="22" t="str">
        <f t="shared" si="65"/>
        <v/>
      </c>
      <c r="AL320" s="43" t="str">
        <f t="shared" si="66"/>
        <v/>
      </c>
      <c r="AN320" s="6" t="str">
        <f t="shared" si="67"/>
        <v/>
      </c>
      <c r="AO320" s="7" t="str">
        <f t="shared" si="68"/>
        <v/>
      </c>
      <c r="AP320" s="6" t="str">
        <f t="shared" si="69"/>
        <v/>
      </c>
      <c r="AQ320" s="7" t="str">
        <f t="shared" ca="1" si="70"/>
        <v/>
      </c>
      <c r="AS320" s="22" t="str">
        <f t="shared" si="71"/>
        <v/>
      </c>
      <c r="AT320" s="32" t="str">
        <f t="shared" si="72"/>
        <v/>
      </c>
      <c r="AU320" s="43" t="str">
        <f t="shared" si="73"/>
        <v/>
      </c>
      <c r="AW320" s="22" t="str">
        <f t="shared" si="74"/>
        <v/>
      </c>
    </row>
    <row r="321" spans="1:49" x14ac:dyDescent="0.25">
      <c r="A321" s="28"/>
      <c r="B321" s="79"/>
      <c r="C321" s="80"/>
      <c r="D321" s="81"/>
      <c r="E321" s="82"/>
      <c r="F321" s="82"/>
      <c r="G321" s="83"/>
      <c r="H321" s="79"/>
      <c r="I321" s="81"/>
      <c r="J321" s="81"/>
      <c r="K321" s="81"/>
      <c r="L321" s="81"/>
      <c r="M321" s="81"/>
      <c r="N321" s="81"/>
      <c r="O321" s="81"/>
      <c r="P321" s="81"/>
      <c r="Q321" s="84"/>
      <c r="R321" s="85"/>
      <c r="S321" s="28"/>
      <c r="X321" s="22" t="str">
        <f t="shared" si="60"/>
        <v/>
      </c>
      <c r="Y321" s="32" t="str">
        <f t="shared" si="61"/>
        <v/>
      </c>
      <c r="AA321" s="22" t="str">
        <f>IF($D321="", "", IFERROR(INDEX('Intro &amp; Setup'!$BQ$33:$BQ$37, MATCH($D321, 'Intro &amp; Setup'!$AP$33:$AP$37, 0)), ""))</f>
        <v/>
      </c>
      <c r="AB321" s="22" t="str">
        <f>IF(AND($D321="", $F321=""), "", IF($R321=$U$3, "", IF($AB$8='Intro &amp; Setup'!$BQ$19, VALUE(_xlfn.CONCAT(TEXT($F321, "0"), ".", $AA321)), IF($AB$8='Intro &amp; Setup'!$BQ$18, VALUE(_xlfn.CONCAT($AA321, ".", TEXT($F321, "0")))))))</f>
        <v/>
      </c>
      <c r="AD321" s="22" t="str">
        <f t="shared" si="63"/>
        <v/>
      </c>
      <c r="AE321" s="7" t="str">
        <f t="shared" si="64"/>
        <v/>
      </c>
      <c r="AF321" s="22" t="str">
        <f t="shared" si="62"/>
        <v/>
      </c>
      <c r="AH321" s="22" t="str">
        <f>IF($AJ321="", "", COUNTIF($AJ$11:$AJ$1010, "&lt;"&amp;$AJ321)+1+COUNTIF($AJ$11:$AJ321, $AJ321)-1)</f>
        <v/>
      </c>
      <c r="AJ321" s="22" t="str">
        <f t="shared" si="65"/>
        <v/>
      </c>
      <c r="AL321" s="43" t="str">
        <f t="shared" si="66"/>
        <v/>
      </c>
      <c r="AN321" s="6" t="str">
        <f t="shared" si="67"/>
        <v/>
      </c>
      <c r="AO321" s="7" t="str">
        <f t="shared" si="68"/>
        <v/>
      </c>
      <c r="AP321" s="6" t="str">
        <f t="shared" si="69"/>
        <v/>
      </c>
      <c r="AQ321" s="7" t="str">
        <f t="shared" ca="1" si="70"/>
        <v/>
      </c>
      <c r="AS321" s="22" t="str">
        <f t="shared" si="71"/>
        <v/>
      </c>
      <c r="AT321" s="32" t="str">
        <f t="shared" si="72"/>
        <v/>
      </c>
      <c r="AU321" s="43" t="str">
        <f t="shared" si="73"/>
        <v/>
      </c>
      <c r="AW321" s="22" t="str">
        <f t="shared" si="74"/>
        <v/>
      </c>
    </row>
    <row r="322" spans="1:49" x14ac:dyDescent="0.25">
      <c r="A322" s="28"/>
      <c r="B322" s="79"/>
      <c r="C322" s="80"/>
      <c r="D322" s="81"/>
      <c r="E322" s="82"/>
      <c r="F322" s="82"/>
      <c r="G322" s="83"/>
      <c r="H322" s="79"/>
      <c r="I322" s="81"/>
      <c r="J322" s="81"/>
      <c r="K322" s="81"/>
      <c r="L322" s="81"/>
      <c r="M322" s="81"/>
      <c r="N322" s="81"/>
      <c r="O322" s="81"/>
      <c r="P322" s="81"/>
      <c r="Q322" s="84"/>
      <c r="R322" s="85"/>
      <c r="S322" s="28"/>
      <c r="X322" s="22" t="str">
        <f t="shared" si="60"/>
        <v/>
      </c>
      <c r="Y322" s="32" t="str">
        <f t="shared" si="61"/>
        <v/>
      </c>
      <c r="AA322" s="22" t="str">
        <f>IF($D322="", "", IFERROR(INDEX('Intro &amp; Setup'!$BQ$33:$BQ$37, MATCH($D322, 'Intro &amp; Setup'!$AP$33:$AP$37, 0)), ""))</f>
        <v/>
      </c>
      <c r="AB322" s="22" t="str">
        <f>IF(AND($D322="", $F322=""), "", IF($R322=$U$3, "", IF($AB$8='Intro &amp; Setup'!$BQ$19, VALUE(_xlfn.CONCAT(TEXT($F322, "0"), ".", $AA322)), IF($AB$8='Intro &amp; Setup'!$BQ$18, VALUE(_xlfn.CONCAT($AA322, ".", TEXT($F322, "0")))))))</f>
        <v/>
      </c>
      <c r="AD322" s="22" t="str">
        <f t="shared" si="63"/>
        <v/>
      </c>
      <c r="AE322" s="7" t="str">
        <f t="shared" si="64"/>
        <v/>
      </c>
      <c r="AF322" s="22" t="str">
        <f t="shared" si="62"/>
        <v/>
      </c>
      <c r="AH322" s="22" t="str">
        <f>IF($AJ322="", "", COUNTIF($AJ$11:$AJ$1010, "&lt;"&amp;$AJ322)+1+COUNTIF($AJ$11:$AJ322, $AJ322)-1)</f>
        <v/>
      </c>
      <c r="AJ322" s="22" t="str">
        <f t="shared" si="65"/>
        <v/>
      </c>
      <c r="AL322" s="43" t="str">
        <f t="shared" si="66"/>
        <v/>
      </c>
      <c r="AN322" s="6" t="str">
        <f t="shared" si="67"/>
        <v/>
      </c>
      <c r="AO322" s="7" t="str">
        <f t="shared" si="68"/>
        <v/>
      </c>
      <c r="AP322" s="6" t="str">
        <f t="shared" si="69"/>
        <v/>
      </c>
      <c r="AQ322" s="7" t="str">
        <f t="shared" ca="1" si="70"/>
        <v/>
      </c>
      <c r="AS322" s="22" t="str">
        <f t="shared" si="71"/>
        <v/>
      </c>
      <c r="AT322" s="32" t="str">
        <f t="shared" si="72"/>
        <v/>
      </c>
      <c r="AU322" s="43" t="str">
        <f t="shared" si="73"/>
        <v/>
      </c>
      <c r="AW322" s="22" t="str">
        <f t="shared" si="74"/>
        <v/>
      </c>
    </row>
    <row r="323" spans="1:49" x14ac:dyDescent="0.25">
      <c r="A323" s="28"/>
      <c r="B323" s="79"/>
      <c r="C323" s="80"/>
      <c r="D323" s="81"/>
      <c r="E323" s="82"/>
      <c r="F323" s="82"/>
      <c r="G323" s="83"/>
      <c r="H323" s="79"/>
      <c r="I323" s="81"/>
      <c r="J323" s="81"/>
      <c r="K323" s="81"/>
      <c r="L323" s="81"/>
      <c r="M323" s="81"/>
      <c r="N323" s="81"/>
      <c r="O323" s="81"/>
      <c r="P323" s="81"/>
      <c r="Q323" s="84"/>
      <c r="R323" s="85"/>
      <c r="S323" s="28"/>
      <c r="X323" s="22" t="str">
        <f t="shared" si="60"/>
        <v/>
      </c>
      <c r="Y323" s="32" t="str">
        <f t="shared" si="61"/>
        <v/>
      </c>
      <c r="AA323" s="22" t="str">
        <f>IF($D323="", "", IFERROR(INDEX('Intro &amp; Setup'!$BQ$33:$BQ$37, MATCH($D323, 'Intro &amp; Setup'!$AP$33:$AP$37, 0)), ""))</f>
        <v/>
      </c>
      <c r="AB323" s="22" t="str">
        <f>IF(AND($D323="", $F323=""), "", IF($R323=$U$3, "", IF($AB$8='Intro &amp; Setup'!$BQ$19, VALUE(_xlfn.CONCAT(TEXT($F323, "0"), ".", $AA323)), IF($AB$8='Intro &amp; Setup'!$BQ$18, VALUE(_xlfn.CONCAT($AA323, ".", TEXT($F323, "0")))))))</f>
        <v/>
      </c>
      <c r="AD323" s="22" t="str">
        <f t="shared" si="63"/>
        <v/>
      </c>
      <c r="AE323" s="7" t="str">
        <f t="shared" si="64"/>
        <v/>
      </c>
      <c r="AF323" s="22" t="str">
        <f t="shared" si="62"/>
        <v/>
      </c>
      <c r="AH323" s="22" t="str">
        <f>IF($AJ323="", "", COUNTIF($AJ$11:$AJ$1010, "&lt;"&amp;$AJ323)+1+COUNTIF($AJ$11:$AJ323, $AJ323)-1)</f>
        <v/>
      </c>
      <c r="AJ323" s="22" t="str">
        <f t="shared" si="65"/>
        <v/>
      </c>
      <c r="AL323" s="43" t="str">
        <f t="shared" si="66"/>
        <v/>
      </c>
      <c r="AN323" s="6" t="str">
        <f t="shared" si="67"/>
        <v/>
      </c>
      <c r="AO323" s="7" t="str">
        <f t="shared" si="68"/>
        <v/>
      </c>
      <c r="AP323" s="6" t="str">
        <f t="shared" si="69"/>
        <v/>
      </c>
      <c r="AQ323" s="7" t="str">
        <f t="shared" ca="1" si="70"/>
        <v/>
      </c>
      <c r="AS323" s="22" t="str">
        <f t="shared" si="71"/>
        <v/>
      </c>
      <c r="AT323" s="32" t="str">
        <f t="shared" si="72"/>
        <v/>
      </c>
      <c r="AU323" s="43" t="str">
        <f t="shared" si="73"/>
        <v/>
      </c>
      <c r="AW323" s="22" t="str">
        <f t="shared" si="74"/>
        <v/>
      </c>
    </row>
    <row r="324" spans="1:49" x14ac:dyDescent="0.25">
      <c r="A324" s="28"/>
      <c r="B324" s="79"/>
      <c r="C324" s="80"/>
      <c r="D324" s="81"/>
      <c r="E324" s="82"/>
      <c r="F324" s="82"/>
      <c r="G324" s="83"/>
      <c r="H324" s="79"/>
      <c r="I324" s="81"/>
      <c r="J324" s="81"/>
      <c r="K324" s="81"/>
      <c r="L324" s="81"/>
      <c r="M324" s="81"/>
      <c r="N324" s="81"/>
      <c r="O324" s="81"/>
      <c r="P324" s="81"/>
      <c r="Q324" s="84"/>
      <c r="R324" s="85"/>
      <c r="S324" s="28"/>
      <c r="X324" s="22" t="str">
        <f t="shared" si="60"/>
        <v/>
      </c>
      <c r="Y324" s="32" t="str">
        <f t="shared" si="61"/>
        <v/>
      </c>
      <c r="AA324" s="22" t="str">
        <f>IF($D324="", "", IFERROR(INDEX('Intro &amp; Setup'!$BQ$33:$BQ$37, MATCH($D324, 'Intro &amp; Setup'!$AP$33:$AP$37, 0)), ""))</f>
        <v/>
      </c>
      <c r="AB324" s="22" t="str">
        <f>IF(AND($D324="", $F324=""), "", IF($R324=$U$3, "", IF($AB$8='Intro &amp; Setup'!$BQ$19, VALUE(_xlfn.CONCAT(TEXT($F324, "0"), ".", $AA324)), IF($AB$8='Intro &amp; Setup'!$BQ$18, VALUE(_xlfn.CONCAT($AA324, ".", TEXT($F324, "0")))))))</f>
        <v/>
      </c>
      <c r="AD324" s="22" t="str">
        <f t="shared" si="63"/>
        <v/>
      </c>
      <c r="AE324" s="7" t="str">
        <f t="shared" si="64"/>
        <v/>
      </c>
      <c r="AF324" s="22" t="str">
        <f t="shared" si="62"/>
        <v/>
      </c>
      <c r="AH324" s="22" t="str">
        <f>IF($AJ324="", "", COUNTIF($AJ$11:$AJ$1010, "&lt;"&amp;$AJ324)+1+COUNTIF($AJ$11:$AJ324, $AJ324)-1)</f>
        <v/>
      </c>
      <c r="AJ324" s="22" t="str">
        <f t="shared" si="65"/>
        <v/>
      </c>
      <c r="AL324" s="43" t="str">
        <f t="shared" si="66"/>
        <v/>
      </c>
      <c r="AN324" s="6" t="str">
        <f t="shared" si="67"/>
        <v/>
      </c>
      <c r="AO324" s="7" t="str">
        <f t="shared" si="68"/>
        <v/>
      </c>
      <c r="AP324" s="6" t="str">
        <f t="shared" si="69"/>
        <v/>
      </c>
      <c r="AQ324" s="7" t="str">
        <f t="shared" ca="1" si="70"/>
        <v/>
      </c>
      <c r="AS324" s="22" t="str">
        <f t="shared" si="71"/>
        <v/>
      </c>
      <c r="AT324" s="32" t="str">
        <f t="shared" si="72"/>
        <v/>
      </c>
      <c r="AU324" s="43" t="str">
        <f t="shared" si="73"/>
        <v/>
      </c>
      <c r="AW324" s="22" t="str">
        <f t="shared" si="74"/>
        <v/>
      </c>
    </row>
    <row r="325" spans="1:49" x14ac:dyDescent="0.25">
      <c r="A325" s="28"/>
      <c r="B325" s="79"/>
      <c r="C325" s="80"/>
      <c r="D325" s="81"/>
      <c r="E325" s="82"/>
      <c r="F325" s="82"/>
      <c r="G325" s="83"/>
      <c r="H325" s="79"/>
      <c r="I325" s="81"/>
      <c r="J325" s="81"/>
      <c r="K325" s="81"/>
      <c r="L325" s="81"/>
      <c r="M325" s="81"/>
      <c r="N325" s="81"/>
      <c r="O325" s="81"/>
      <c r="P325" s="81"/>
      <c r="Q325" s="84"/>
      <c r="R325" s="85"/>
      <c r="S325" s="28"/>
      <c r="X325" s="22" t="str">
        <f t="shared" si="60"/>
        <v/>
      </c>
      <c r="Y325" s="32" t="str">
        <f t="shared" si="61"/>
        <v/>
      </c>
      <c r="AA325" s="22" t="str">
        <f>IF($D325="", "", IFERROR(INDEX('Intro &amp; Setup'!$BQ$33:$BQ$37, MATCH($D325, 'Intro &amp; Setup'!$AP$33:$AP$37, 0)), ""))</f>
        <v/>
      </c>
      <c r="AB325" s="22" t="str">
        <f>IF(AND($D325="", $F325=""), "", IF($R325=$U$3, "", IF($AB$8='Intro &amp; Setup'!$BQ$19, VALUE(_xlfn.CONCAT(TEXT($F325, "0"), ".", $AA325)), IF($AB$8='Intro &amp; Setup'!$BQ$18, VALUE(_xlfn.CONCAT($AA325, ".", TEXT($F325, "0")))))))</f>
        <v/>
      </c>
      <c r="AD325" s="22" t="str">
        <f t="shared" si="63"/>
        <v/>
      </c>
      <c r="AE325" s="7" t="str">
        <f t="shared" si="64"/>
        <v/>
      </c>
      <c r="AF325" s="22" t="str">
        <f t="shared" si="62"/>
        <v/>
      </c>
      <c r="AH325" s="22" t="str">
        <f>IF($AJ325="", "", COUNTIF($AJ$11:$AJ$1010, "&lt;"&amp;$AJ325)+1+COUNTIF($AJ$11:$AJ325, $AJ325)-1)</f>
        <v/>
      </c>
      <c r="AJ325" s="22" t="str">
        <f t="shared" si="65"/>
        <v/>
      </c>
      <c r="AL325" s="43" t="str">
        <f t="shared" si="66"/>
        <v/>
      </c>
      <c r="AN325" s="6" t="str">
        <f t="shared" si="67"/>
        <v/>
      </c>
      <c r="AO325" s="7" t="str">
        <f t="shared" si="68"/>
        <v/>
      </c>
      <c r="AP325" s="6" t="str">
        <f t="shared" si="69"/>
        <v/>
      </c>
      <c r="AQ325" s="7" t="str">
        <f t="shared" ca="1" si="70"/>
        <v/>
      </c>
      <c r="AS325" s="22" t="str">
        <f t="shared" si="71"/>
        <v/>
      </c>
      <c r="AT325" s="32" t="str">
        <f t="shared" si="72"/>
        <v/>
      </c>
      <c r="AU325" s="43" t="str">
        <f t="shared" si="73"/>
        <v/>
      </c>
      <c r="AW325" s="22" t="str">
        <f t="shared" si="74"/>
        <v/>
      </c>
    </row>
    <row r="326" spans="1:49" x14ac:dyDescent="0.25">
      <c r="A326" s="28"/>
      <c r="B326" s="79"/>
      <c r="C326" s="80"/>
      <c r="D326" s="81"/>
      <c r="E326" s="82"/>
      <c r="F326" s="82"/>
      <c r="G326" s="83"/>
      <c r="H326" s="79"/>
      <c r="I326" s="81"/>
      <c r="J326" s="81"/>
      <c r="K326" s="81"/>
      <c r="L326" s="81"/>
      <c r="M326" s="81"/>
      <c r="N326" s="81"/>
      <c r="O326" s="81"/>
      <c r="P326" s="81"/>
      <c r="Q326" s="84"/>
      <c r="R326" s="85"/>
      <c r="S326" s="28"/>
      <c r="X326" s="22" t="str">
        <f t="shared" si="60"/>
        <v/>
      </c>
      <c r="Y326" s="32" t="str">
        <f t="shared" si="61"/>
        <v/>
      </c>
      <c r="AA326" s="22" t="str">
        <f>IF($D326="", "", IFERROR(INDEX('Intro &amp; Setup'!$BQ$33:$BQ$37, MATCH($D326, 'Intro &amp; Setup'!$AP$33:$AP$37, 0)), ""))</f>
        <v/>
      </c>
      <c r="AB326" s="22" t="str">
        <f>IF(AND($D326="", $F326=""), "", IF($R326=$U$3, "", IF($AB$8='Intro &amp; Setup'!$BQ$19, VALUE(_xlfn.CONCAT(TEXT($F326, "0"), ".", $AA326)), IF($AB$8='Intro &amp; Setup'!$BQ$18, VALUE(_xlfn.CONCAT($AA326, ".", TEXT($F326, "0")))))))</f>
        <v/>
      </c>
      <c r="AD326" s="22" t="str">
        <f t="shared" si="63"/>
        <v/>
      </c>
      <c r="AE326" s="7" t="str">
        <f t="shared" si="64"/>
        <v/>
      </c>
      <c r="AF326" s="22" t="str">
        <f t="shared" si="62"/>
        <v/>
      </c>
      <c r="AH326" s="22" t="str">
        <f>IF($AJ326="", "", COUNTIF($AJ$11:$AJ$1010, "&lt;"&amp;$AJ326)+1+COUNTIF($AJ$11:$AJ326, $AJ326)-1)</f>
        <v/>
      </c>
      <c r="AJ326" s="22" t="str">
        <f t="shared" si="65"/>
        <v/>
      </c>
      <c r="AL326" s="43" t="str">
        <f t="shared" si="66"/>
        <v/>
      </c>
      <c r="AN326" s="6" t="str">
        <f t="shared" si="67"/>
        <v/>
      </c>
      <c r="AO326" s="7" t="str">
        <f t="shared" si="68"/>
        <v/>
      </c>
      <c r="AP326" s="6" t="str">
        <f t="shared" si="69"/>
        <v/>
      </c>
      <c r="AQ326" s="7" t="str">
        <f t="shared" ca="1" si="70"/>
        <v/>
      </c>
      <c r="AS326" s="22" t="str">
        <f t="shared" si="71"/>
        <v/>
      </c>
      <c r="AT326" s="32" t="str">
        <f t="shared" si="72"/>
        <v/>
      </c>
      <c r="AU326" s="43" t="str">
        <f t="shared" si="73"/>
        <v/>
      </c>
      <c r="AW326" s="22" t="str">
        <f t="shared" si="74"/>
        <v/>
      </c>
    </row>
    <row r="327" spans="1:49" x14ac:dyDescent="0.25">
      <c r="A327" s="28"/>
      <c r="B327" s="79"/>
      <c r="C327" s="80"/>
      <c r="D327" s="81"/>
      <c r="E327" s="82"/>
      <c r="F327" s="82"/>
      <c r="G327" s="83"/>
      <c r="H327" s="79"/>
      <c r="I327" s="81"/>
      <c r="J327" s="81"/>
      <c r="K327" s="81"/>
      <c r="L327" s="81"/>
      <c r="M327" s="81"/>
      <c r="N327" s="81"/>
      <c r="O327" s="81"/>
      <c r="P327" s="81"/>
      <c r="Q327" s="84"/>
      <c r="R327" s="85"/>
      <c r="S327" s="28"/>
      <c r="X327" s="22" t="str">
        <f t="shared" si="60"/>
        <v/>
      </c>
      <c r="Y327" s="32" t="str">
        <f t="shared" si="61"/>
        <v/>
      </c>
      <c r="AA327" s="22" t="str">
        <f>IF($D327="", "", IFERROR(INDEX('Intro &amp; Setup'!$BQ$33:$BQ$37, MATCH($D327, 'Intro &amp; Setup'!$AP$33:$AP$37, 0)), ""))</f>
        <v/>
      </c>
      <c r="AB327" s="22" t="str">
        <f>IF(AND($D327="", $F327=""), "", IF($R327=$U$3, "", IF($AB$8='Intro &amp; Setup'!$BQ$19, VALUE(_xlfn.CONCAT(TEXT($F327, "0"), ".", $AA327)), IF($AB$8='Intro &amp; Setup'!$BQ$18, VALUE(_xlfn.CONCAT($AA327, ".", TEXT($F327, "0")))))))</f>
        <v/>
      </c>
      <c r="AD327" s="22" t="str">
        <f t="shared" si="63"/>
        <v/>
      </c>
      <c r="AE327" s="7" t="str">
        <f t="shared" si="64"/>
        <v/>
      </c>
      <c r="AF327" s="22" t="str">
        <f t="shared" si="62"/>
        <v/>
      </c>
      <c r="AH327" s="22" t="str">
        <f>IF($AJ327="", "", COUNTIF($AJ$11:$AJ$1010, "&lt;"&amp;$AJ327)+1+COUNTIF($AJ$11:$AJ327, $AJ327)-1)</f>
        <v/>
      </c>
      <c r="AJ327" s="22" t="str">
        <f t="shared" si="65"/>
        <v/>
      </c>
      <c r="AL327" s="43" t="str">
        <f t="shared" si="66"/>
        <v/>
      </c>
      <c r="AN327" s="6" t="str">
        <f t="shared" si="67"/>
        <v/>
      </c>
      <c r="AO327" s="7" t="str">
        <f t="shared" si="68"/>
        <v/>
      </c>
      <c r="AP327" s="6" t="str">
        <f t="shared" si="69"/>
        <v/>
      </c>
      <c r="AQ327" s="7" t="str">
        <f t="shared" ca="1" si="70"/>
        <v/>
      </c>
      <c r="AS327" s="22" t="str">
        <f t="shared" si="71"/>
        <v/>
      </c>
      <c r="AT327" s="32" t="str">
        <f t="shared" si="72"/>
        <v/>
      </c>
      <c r="AU327" s="43" t="str">
        <f t="shared" si="73"/>
        <v/>
      </c>
      <c r="AW327" s="22" t="str">
        <f t="shared" si="74"/>
        <v/>
      </c>
    </row>
    <row r="328" spans="1:49" x14ac:dyDescent="0.25">
      <c r="A328" s="28"/>
      <c r="B328" s="79"/>
      <c r="C328" s="80"/>
      <c r="D328" s="81"/>
      <c r="E328" s="82"/>
      <c r="F328" s="82"/>
      <c r="G328" s="83"/>
      <c r="H328" s="79"/>
      <c r="I328" s="81"/>
      <c r="J328" s="81"/>
      <c r="K328" s="81"/>
      <c r="L328" s="81"/>
      <c r="M328" s="81"/>
      <c r="N328" s="81"/>
      <c r="O328" s="81"/>
      <c r="P328" s="81"/>
      <c r="Q328" s="84"/>
      <c r="R328" s="85"/>
      <c r="S328" s="28"/>
      <c r="X328" s="22" t="str">
        <f t="shared" si="60"/>
        <v/>
      </c>
      <c r="Y328" s="32" t="str">
        <f t="shared" si="61"/>
        <v/>
      </c>
      <c r="AA328" s="22" t="str">
        <f>IF($D328="", "", IFERROR(INDEX('Intro &amp; Setup'!$BQ$33:$BQ$37, MATCH($D328, 'Intro &amp; Setup'!$AP$33:$AP$37, 0)), ""))</f>
        <v/>
      </c>
      <c r="AB328" s="22" t="str">
        <f>IF(AND($D328="", $F328=""), "", IF($R328=$U$3, "", IF($AB$8='Intro &amp; Setup'!$BQ$19, VALUE(_xlfn.CONCAT(TEXT($F328, "0"), ".", $AA328)), IF($AB$8='Intro &amp; Setup'!$BQ$18, VALUE(_xlfn.CONCAT($AA328, ".", TEXT($F328, "0")))))))</f>
        <v/>
      </c>
      <c r="AD328" s="22" t="str">
        <f t="shared" si="63"/>
        <v/>
      </c>
      <c r="AE328" s="7" t="str">
        <f t="shared" si="64"/>
        <v/>
      </c>
      <c r="AF328" s="22" t="str">
        <f t="shared" si="62"/>
        <v/>
      </c>
      <c r="AH328" s="22" t="str">
        <f>IF($AJ328="", "", COUNTIF($AJ$11:$AJ$1010, "&lt;"&amp;$AJ328)+1+COUNTIF($AJ$11:$AJ328, $AJ328)-1)</f>
        <v/>
      </c>
      <c r="AJ328" s="22" t="str">
        <f t="shared" si="65"/>
        <v/>
      </c>
      <c r="AL328" s="43" t="str">
        <f t="shared" si="66"/>
        <v/>
      </c>
      <c r="AN328" s="6" t="str">
        <f t="shared" si="67"/>
        <v/>
      </c>
      <c r="AO328" s="7" t="str">
        <f t="shared" si="68"/>
        <v/>
      </c>
      <c r="AP328" s="6" t="str">
        <f t="shared" si="69"/>
        <v/>
      </c>
      <c r="AQ328" s="7" t="str">
        <f t="shared" ca="1" si="70"/>
        <v/>
      </c>
      <c r="AS328" s="22" t="str">
        <f t="shared" si="71"/>
        <v/>
      </c>
      <c r="AT328" s="32" t="str">
        <f t="shared" si="72"/>
        <v/>
      </c>
      <c r="AU328" s="43" t="str">
        <f t="shared" si="73"/>
        <v/>
      </c>
      <c r="AW328" s="22" t="str">
        <f t="shared" si="74"/>
        <v/>
      </c>
    </row>
    <row r="329" spans="1:49" x14ac:dyDescent="0.25">
      <c r="A329" s="28"/>
      <c r="B329" s="79"/>
      <c r="C329" s="80"/>
      <c r="D329" s="81"/>
      <c r="E329" s="82"/>
      <c r="F329" s="82"/>
      <c r="G329" s="83"/>
      <c r="H329" s="79"/>
      <c r="I329" s="81"/>
      <c r="J329" s="81"/>
      <c r="K329" s="81"/>
      <c r="L329" s="81"/>
      <c r="M329" s="81"/>
      <c r="N329" s="81"/>
      <c r="O329" s="81"/>
      <c r="P329" s="81"/>
      <c r="Q329" s="84"/>
      <c r="R329" s="85"/>
      <c r="S329" s="28"/>
      <c r="X329" s="22" t="str">
        <f t="shared" si="60"/>
        <v/>
      </c>
      <c r="Y329" s="32" t="str">
        <f t="shared" si="61"/>
        <v/>
      </c>
      <c r="AA329" s="22" t="str">
        <f>IF($D329="", "", IFERROR(INDEX('Intro &amp; Setup'!$BQ$33:$BQ$37, MATCH($D329, 'Intro &amp; Setup'!$AP$33:$AP$37, 0)), ""))</f>
        <v/>
      </c>
      <c r="AB329" s="22" t="str">
        <f>IF(AND($D329="", $F329=""), "", IF($R329=$U$3, "", IF($AB$8='Intro &amp; Setup'!$BQ$19, VALUE(_xlfn.CONCAT(TEXT($F329, "0"), ".", $AA329)), IF($AB$8='Intro &amp; Setup'!$BQ$18, VALUE(_xlfn.CONCAT($AA329, ".", TEXT($F329, "0")))))))</f>
        <v/>
      </c>
      <c r="AD329" s="22" t="str">
        <f t="shared" si="63"/>
        <v/>
      </c>
      <c r="AE329" s="7" t="str">
        <f t="shared" si="64"/>
        <v/>
      </c>
      <c r="AF329" s="22" t="str">
        <f t="shared" si="62"/>
        <v/>
      </c>
      <c r="AH329" s="22" t="str">
        <f>IF($AJ329="", "", COUNTIF($AJ$11:$AJ$1010, "&lt;"&amp;$AJ329)+1+COUNTIF($AJ$11:$AJ329, $AJ329)-1)</f>
        <v/>
      </c>
      <c r="AJ329" s="22" t="str">
        <f t="shared" si="65"/>
        <v/>
      </c>
      <c r="AL329" s="43" t="str">
        <f t="shared" si="66"/>
        <v/>
      </c>
      <c r="AN329" s="6" t="str">
        <f t="shared" si="67"/>
        <v/>
      </c>
      <c r="AO329" s="7" t="str">
        <f t="shared" si="68"/>
        <v/>
      </c>
      <c r="AP329" s="6" t="str">
        <f t="shared" si="69"/>
        <v/>
      </c>
      <c r="AQ329" s="7" t="str">
        <f t="shared" ca="1" si="70"/>
        <v/>
      </c>
      <c r="AS329" s="22" t="str">
        <f t="shared" si="71"/>
        <v/>
      </c>
      <c r="AT329" s="32" t="str">
        <f t="shared" si="72"/>
        <v/>
      </c>
      <c r="AU329" s="43" t="str">
        <f t="shared" si="73"/>
        <v/>
      </c>
      <c r="AW329" s="22" t="str">
        <f t="shared" si="74"/>
        <v/>
      </c>
    </row>
    <row r="330" spans="1:49" x14ac:dyDescent="0.25">
      <c r="A330" s="28"/>
      <c r="B330" s="79"/>
      <c r="C330" s="80"/>
      <c r="D330" s="81"/>
      <c r="E330" s="82"/>
      <c r="F330" s="82"/>
      <c r="G330" s="83"/>
      <c r="H330" s="79"/>
      <c r="I330" s="81"/>
      <c r="J330" s="81"/>
      <c r="K330" s="81"/>
      <c r="L330" s="81"/>
      <c r="M330" s="81"/>
      <c r="N330" s="81"/>
      <c r="O330" s="81"/>
      <c r="P330" s="81"/>
      <c r="Q330" s="84"/>
      <c r="R330" s="85"/>
      <c r="S330" s="28"/>
      <c r="X330" s="22" t="str">
        <f t="shared" si="60"/>
        <v/>
      </c>
      <c r="Y330" s="32" t="str">
        <f t="shared" si="61"/>
        <v/>
      </c>
      <c r="AA330" s="22" t="str">
        <f>IF($D330="", "", IFERROR(INDEX('Intro &amp; Setup'!$BQ$33:$BQ$37, MATCH($D330, 'Intro &amp; Setup'!$AP$33:$AP$37, 0)), ""))</f>
        <v/>
      </c>
      <c r="AB330" s="22" t="str">
        <f>IF(AND($D330="", $F330=""), "", IF($R330=$U$3, "", IF($AB$8='Intro &amp; Setup'!$BQ$19, VALUE(_xlfn.CONCAT(TEXT($F330, "0"), ".", $AA330)), IF($AB$8='Intro &amp; Setup'!$BQ$18, VALUE(_xlfn.CONCAT($AA330, ".", TEXT($F330, "0")))))))</f>
        <v/>
      </c>
      <c r="AD330" s="22" t="str">
        <f t="shared" si="63"/>
        <v/>
      </c>
      <c r="AE330" s="7" t="str">
        <f t="shared" si="64"/>
        <v/>
      </c>
      <c r="AF330" s="22" t="str">
        <f t="shared" si="62"/>
        <v/>
      </c>
      <c r="AH330" s="22" t="str">
        <f>IF($AJ330="", "", COUNTIF($AJ$11:$AJ$1010, "&lt;"&amp;$AJ330)+1+COUNTIF($AJ$11:$AJ330, $AJ330)-1)</f>
        <v/>
      </c>
      <c r="AJ330" s="22" t="str">
        <f t="shared" si="65"/>
        <v/>
      </c>
      <c r="AL330" s="43" t="str">
        <f t="shared" si="66"/>
        <v/>
      </c>
      <c r="AN330" s="6" t="str">
        <f t="shared" si="67"/>
        <v/>
      </c>
      <c r="AO330" s="7" t="str">
        <f t="shared" si="68"/>
        <v/>
      </c>
      <c r="AP330" s="6" t="str">
        <f t="shared" si="69"/>
        <v/>
      </c>
      <c r="AQ330" s="7" t="str">
        <f t="shared" ca="1" si="70"/>
        <v/>
      </c>
      <c r="AS330" s="22" t="str">
        <f t="shared" si="71"/>
        <v/>
      </c>
      <c r="AT330" s="32" t="str">
        <f t="shared" si="72"/>
        <v/>
      </c>
      <c r="AU330" s="43" t="str">
        <f t="shared" si="73"/>
        <v/>
      </c>
      <c r="AW330" s="22" t="str">
        <f t="shared" si="74"/>
        <v/>
      </c>
    </row>
    <row r="331" spans="1:49" x14ac:dyDescent="0.25">
      <c r="A331" s="28"/>
      <c r="B331" s="79"/>
      <c r="C331" s="80"/>
      <c r="D331" s="81"/>
      <c r="E331" s="82"/>
      <c r="F331" s="82"/>
      <c r="G331" s="83"/>
      <c r="H331" s="79"/>
      <c r="I331" s="81"/>
      <c r="J331" s="81"/>
      <c r="K331" s="81"/>
      <c r="L331" s="81"/>
      <c r="M331" s="81"/>
      <c r="N331" s="81"/>
      <c r="O331" s="81"/>
      <c r="P331" s="81"/>
      <c r="Q331" s="84"/>
      <c r="R331" s="85"/>
      <c r="S331" s="28"/>
      <c r="X331" s="22" t="str">
        <f t="shared" ref="X331:X394" si="75">IF($F331="", "", IF($R331=$U$3, $V$7, IF(F331&lt;$X$8, $E$5, IF($F331=$X$8, $E$6, IF($Y331=$X$6, $E$7, "")))))</f>
        <v/>
      </c>
      <c r="Y331" s="32" t="str">
        <f t="shared" ref="Y331:Y394" si="76">IF($F331="", "", $F331-INDEX($AA$2:$AA$8, MATCH(TEXT($F331,"ddd"), $Y$2:$Y$8, 0)))</f>
        <v/>
      </c>
      <c r="AA331" s="22" t="str">
        <f>IF($D331="", "", IFERROR(INDEX('Intro &amp; Setup'!$BQ$33:$BQ$37, MATCH($D331, 'Intro &amp; Setup'!$AP$33:$AP$37, 0)), ""))</f>
        <v/>
      </c>
      <c r="AB331" s="22" t="str">
        <f>IF(AND($D331="", $F331=""), "", IF($R331=$U$3, "", IF($AB$8='Intro &amp; Setup'!$BQ$19, VALUE(_xlfn.CONCAT(TEXT($F331, "0"), ".", $AA331)), IF($AB$8='Intro &amp; Setup'!$BQ$18, VALUE(_xlfn.CONCAT($AA331, ".", TEXT($F331, "0")))))))</f>
        <v/>
      </c>
      <c r="AD331" s="22" t="str">
        <f t="shared" si="63"/>
        <v/>
      </c>
      <c r="AE331" s="7" t="str">
        <f t="shared" si="64"/>
        <v/>
      </c>
      <c r="AF331" s="22" t="str">
        <f t="shared" ref="AF331:AF394" si="77">IF($AB331="", "", IF(IFERROR(INDEX($H331:$Q331, $T331, MATCH($AE$9, $H$2:$H$9, 0)), "")="", "", IFERROR(INDEX($H331:$Q331, $T331, MATCH($AE$9, $H$2:$H$9, 0)), "")))</f>
        <v/>
      </c>
      <c r="AH331" s="22" t="str">
        <f>IF($AJ331="", "", COUNTIF($AJ$11:$AJ$1010, "&lt;"&amp;$AJ331)+1+COUNTIF($AJ$11:$AJ331, $AJ331)-1)</f>
        <v/>
      </c>
      <c r="AJ331" s="22" t="str">
        <f t="shared" si="65"/>
        <v/>
      </c>
      <c r="AL331" s="43" t="str">
        <f t="shared" si="66"/>
        <v/>
      </c>
      <c r="AN331" s="6" t="str">
        <f t="shared" si="67"/>
        <v/>
      </c>
      <c r="AO331" s="7" t="str">
        <f t="shared" si="68"/>
        <v/>
      </c>
      <c r="AP331" s="6" t="str">
        <f t="shared" si="69"/>
        <v/>
      </c>
      <c r="AQ331" s="7" t="str">
        <f t="shared" ca="1" si="70"/>
        <v/>
      </c>
      <c r="AS331" s="22" t="str">
        <f t="shared" si="71"/>
        <v/>
      </c>
      <c r="AT331" s="32" t="str">
        <f t="shared" si="72"/>
        <v/>
      </c>
      <c r="AU331" s="43" t="str">
        <f t="shared" si="73"/>
        <v/>
      </c>
      <c r="AW331" s="22" t="str">
        <f t="shared" si="74"/>
        <v/>
      </c>
    </row>
    <row r="332" spans="1:49" x14ac:dyDescent="0.25">
      <c r="A332" s="28"/>
      <c r="B332" s="79"/>
      <c r="C332" s="80"/>
      <c r="D332" s="81"/>
      <c r="E332" s="82"/>
      <c r="F332" s="82"/>
      <c r="G332" s="83"/>
      <c r="H332" s="79"/>
      <c r="I332" s="81"/>
      <c r="J332" s="81"/>
      <c r="K332" s="81"/>
      <c r="L332" s="81"/>
      <c r="M332" s="81"/>
      <c r="N332" s="81"/>
      <c r="O332" s="81"/>
      <c r="P332" s="81"/>
      <c r="Q332" s="84"/>
      <c r="R332" s="85"/>
      <c r="S332" s="28"/>
      <c r="X332" s="22" t="str">
        <f t="shared" si="75"/>
        <v/>
      </c>
      <c r="Y332" s="32" t="str">
        <f t="shared" si="76"/>
        <v/>
      </c>
      <c r="AA332" s="22" t="str">
        <f>IF($D332="", "", IFERROR(INDEX('Intro &amp; Setup'!$BQ$33:$BQ$37, MATCH($D332, 'Intro &amp; Setup'!$AP$33:$AP$37, 0)), ""))</f>
        <v/>
      </c>
      <c r="AB332" s="22" t="str">
        <f>IF(AND($D332="", $F332=""), "", IF($R332=$U$3, "", IF($AB$8='Intro &amp; Setup'!$BQ$19, VALUE(_xlfn.CONCAT(TEXT($F332, "0"), ".", $AA332)), IF($AB$8='Intro &amp; Setup'!$BQ$18, VALUE(_xlfn.CONCAT($AA332, ".", TEXT($F332, "0")))))))</f>
        <v/>
      </c>
      <c r="AD332" s="22" t="str">
        <f t="shared" ref="AD332:AD395" si="78">IF($AD$9="", $AB332, IF($B332=$AD$9, $AB332, ""))</f>
        <v/>
      </c>
      <c r="AE332" s="7" t="str">
        <f t="shared" ref="AE332:AE395" si="79">IF($AE$9="", $AB332, IF($AF332="", "", $AB332))</f>
        <v/>
      </c>
      <c r="AF332" s="22" t="str">
        <f t="shared" si="77"/>
        <v/>
      </c>
      <c r="AH332" s="22" t="str">
        <f>IF($AJ332="", "", COUNTIF($AJ$11:$AJ$1010, "&lt;"&amp;$AJ332)+1+COUNTIF($AJ$11:$AJ332, $AJ332)-1)</f>
        <v/>
      </c>
      <c r="AJ332" s="22" t="str">
        <f t="shared" ref="AJ332:AJ395" si="80">IF($AD332=$AE332, $AD332, "")</f>
        <v/>
      </c>
      <c r="AL332" s="43" t="str">
        <f t="shared" ref="AL332:AL395" si="81">IF($AH332="", "", $G332)</f>
        <v/>
      </c>
      <c r="AN332" s="6" t="str">
        <f t="shared" ref="AN332:AN395" si="82">IF($AH332="", "", $D332)</f>
        <v/>
      </c>
      <c r="AO332" s="7" t="str">
        <f t="shared" ref="AO332:AO395" si="83">IF(AND(NOT($AF332=""), $AN332=""), "X", "")</f>
        <v/>
      </c>
      <c r="AP332" s="6" t="str">
        <f t="shared" ref="AP332:AP395" si="84">IF($AH332="", "", IF($Y332=$AD$6, $D332, ""))</f>
        <v/>
      </c>
      <c r="AQ332" s="7" t="str">
        <f t="shared" ref="AQ332:AQ395" ca="1" si="85">IF(AND(NOT($AF332=""), $AP332="", $Y332=$AD$6), "X", "")</f>
        <v/>
      </c>
      <c r="AS332" s="22" t="str">
        <f t="shared" ref="AS332:AS395" si="86">IF($AH332="", "", IF($AD$6=$Y332, $X332, ""))</f>
        <v/>
      </c>
      <c r="AT332" s="32" t="str">
        <f t="shared" ref="AT332:AT395" si="87">IF($AH332="", "", IF($AD$6=$Y332, $F332, ""))</f>
        <v/>
      </c>
      <c r="AU332" s="43" t="str">
        <f t="shared" ref="AU332:AU395" si="88">IF($AH332="", "", IF($AD$6=$Y332, $G332, ""))</f>
        <v/>
      </c>
      <c r="AW332" s="22" t="str">
        <f t="shared" ref="AW332:AW395" si="89">IF($AT332="", "", _xlfn.CONCAT($D332, " - ", $AT332))</f>
        <v/>
      </c>
    </row>
    <row r="333" spans="1:49" x14ac:dyDescent="0.25">
      <c r="A333" s="28"/>
      <c r="B333" s="79"/>
      <c r="C333" s="80"/>
      <c r="D333" s="81"/>
      <c r="E333" s="82"/>
      <c r="F333" s="82"/>
      <c r="G333" s="83"/>
      <c r="H333" s="79"/>
      <c r="I333" s="81"/>
      <c r="J333" s="81"/>
      <c r="K333" s="81"/>
      <c r="L333" s="81"/>
      <c r="M333" s="81"/>
      <c r="N333" s="81"/>
      <c r="O333" s="81"/>
      <c r="P333" s="81"/>
      <c r="Q333" s="84"/>
      <c r="R333" s="85"/>
      <c r="S333" s="28"/>
      <c r="X333" s="22" t="str">
        <f t="shared" si="75"/>
        <v/>
      </c>
      <c r="Y333" s="32" t="str">
        <f t="shared" si="76"/>
        <v/>
      </c>
      <c r="AA333" s="22" t="str">
        <f>IF($D333="", "", IFERROR(INDEX('Intro &amp; Setup'!$BQ$33:$BQ$37, MATCH($D333, 'Intro &amp; Setup'!$AP$33:$AP$37, 0)), ""))</f>
        <v/>
      </c>
      <c r="AB333" s="22" t="str">
        <f>IF(AND($D333="", $F333=""), "", IF($R333=$U$3, "", IF($AB$8='Intro &amp; Setup'!$BQ$19, VALUE(_xlfn.CONCAT(TEXT($F333, "0"), ".", $AA333)), IF($AB$8='Intro &amp; Setup'!$BQ$18, VALUE(_xlfn.CONCAT($AA333, ".", TEXT($F333, "0")))))))</f>
        <v/>
      </c>
      <c r="AD333" s="22" t="str">
        <f t="shared" si="78"/>
        <v/>
      </c>
      <c r="AE333" s="7" t="str">
        <f t="shared" si="79"/>
        <v/>
      </c>
      <c r="AF333" s="22" t="str">
        <f t="shared" si="77"/>
        <v/>
      </c>
      <c r="AH333" s="22" t="str">
        <f>IF($AJ333="", "", COUNTIF($AJ$11:$AJ$1010, "&lt;"&amp;$AJ333)+1+COUNTIF($AJ$11:$AJ333, $AJ333)-1)</f>
        <v/>
      </c>
      <c r="AJ333" s="22" t="str">
        <f t="shared" si="80"/>
        <v/>
      </c>
      <c r="AL333" s="43" t="str">
        <f t="shared" si="81"/>
        <v/>
      </c>
      <c r="AN333" s="6" t="str">
        <f t="shared" si="82"/>
        <v/>
      </c>
      <c r="AO333" s="7" t="str">
        <f t="shared" si="83"/>
        <v/>
      </c>
      <c r="AP333" s="6" t="str">
        <f t="shared" si="84"/>
        <v/>
      </c>
      <c r="AQ333" s="7" t="str">
        <f t="shared" ca="1" si="85"/>
        <v/>
      </c>
      <c r="AS333" s="22" t="str">
        <f t="shared" si="86"/>
        <v/>
      </c>
      <c r="AT333" s="32" t="str">
        <f t="shared" si="87"/>
        <v/>
      </c>
      <c r="AU333" s="43" t="str">
        <f t="shared" si="88"/>
        <v/>
      </c>
      <c r="AW333" s="22" t="str">
        <f t="shared" si="89"/>
        <v/>
      </c>
    </row>
    <row r="334" spans="1:49" x14ac:dyDescent="0.25">
      <c r="A334" s="28"/>
      <c r="B334" s="79"/>
      <c r="C334" s="80"/>
      <c r="D334" s="81"/>
      <c r="E334" s="82"/>
      <c r="F334" s="82"/>
      <c r="G334" s="83"/>
      <c r="H334" s="79"/>
      <c r="I334" s="81"/>
      <c r="J334" s="81"/>
      <c r="K334" s="81"/>
      <c r="L334" s="81"/>
      <c r="M334" s="81"/>
      <c r="N334" s="81"/>
      <c r="O334" s="81"/>
      <c r="P334" s="81"/>
      <c r="Q334" s="84"/>
      <c r="R334" s="85"/>
      <c r="S334" s="28"/>
      <c r="X334" s="22" t="str">
        <f t="shared" si="75"/>
        <v/>
      </c>
      <c r="Y334" s="32" t="str">
        <f t="shared" si="76"/>
        <v/>
      </c>
      <c r="AA334" s="22" t="str">
        <f>IF($D334="", "", IFERROR(INDEX('Intro &amp; Setup'!$BQ$33:$BQ$37, MATCH($D334, 'Intro &amp; Setup'!$AP$33:$AP$37, 0)), ""))</f>
        <v/>
      </c>
      <c r="AB334" s="22" t="str">
        <f>IF(AND($D334="", $F334=""), "", IF($R334=$U$3, "", IF($AB$8='Intro &amp; Setup'!$BQ$19, VALUE(_xlfn.CONCAT(TEXT($F334, "0"), ".", $AA334)), IF($AB$8='Intro &amp; Setup'!$BQ$18, VALUE(_xlfn.CONCAT($AA334, ".", TEXT($F334, "0")))))))</f>
        <v/>
      </c>
      <c r="AD334" s="22" t="str">
        <f t="shared" si="78"/>
        <v/>
      </c>
      <c r="AE334" s="7" t="str">
        <f t="shared" si="79"/>
        <v/>
      </c>
      <c r="AF334" s="22" t="str">
        <f t="shared" si="77"/>
        <v/>
      </c>
      <c r="AH334" s="22" t="str">
        <f>IF($AJ334="", "", COUNTIF($AJ$11:$AJ$1010, "&lt;"&amp;$AJ334)+1+COUNTIF($AJ$11:$AJ334, $AJ334)-1)</f>
        <v/>
      </c>
      <c r="AJ334" s="22" t="str">
        <f t="shared" si="80"/>
        <v/>
      </c>
      <c r="AL334" s="43" t="str">
        <f t="shared" si="81"/>
        <v/>
      </c>
      <c r="AN334" s="6" t="str">
        <f t="shared" si="82"/>
        <v/>
      </c>
      <c r="AO334" s="7" t="str">
        <f t="shared" si="83"/>
        <v/>
      </c>
      <c r="AP334" s="6" t="str">
        <f t="shared" si="84"/>
        <v/>
      </c>
      <c r="AQ334" s="7" t="str">
        <f t="shared" ca="1" si="85"/>
        <v/>
      </c>
      <c r="AS334" s="22" t="str">
        <f t="shared" si="86"/>
        <v/>
      </c>
      <c r="AT334" s="32" t="str">
        <f t="shared" si="87"/>
        <v/>
      </c>
      <c r="AU334" s="43" t="str">
        <f t="shared" si="88"/>
        <v/>
      </c>
      <c r="AW334" s="22" t="str">
        <f t="shared" si="89"/>
        <v/>
      </c>
    </row>
    <row r="335" spans="1:49" x14ac:dyDescent="0.25">
      <c r="A335" s="28"/>
      <c r="B335" s="79"/>
      <c r="C335" s="80"/>
      <c r="D335" s="81"/>
      <c r="E335" s="82"/>
      <c r="F335" s="82"/>
      <c r="G335" s="83"/>
      <c r="H335" s="79"/>
      <c r="I335" s="81"/>
      <c r="J335" s="81"/>
      <c r="K335" s="81"/>
      <c r="L335" s="81"/>
      <c r="M335" s="81"/>
      <c r="N335" s="81"/>
      <c r="O335" s="81"/>
      <c r="P335" s="81"/>
      <c r="Q335" s="84"/>
      <c r="R335" s="85"/>
      <c r="S335" s="28"/>
      <c r="X335" s="22" t="str">
        <f t="shared" si="75"/>
        <v/>
      </c>
      <c r="Y335" s="32" t="str">
        <f t="shared" si="76"/>
        <v/>
      </c>
      <c r="AA335" s="22" t="str">
        <f>IF($D335="", "", IFERROR(INDEX('Intro &amp; Setup'!$BQ$33:$BQ$37, MATCH($D335, 'Intro &amp; Setup'!$AP$33:$AP$37, 0)), ""))</f>
        <v/>
      </c>
      <c r="AB335" s="22" t="str">
        <f>IF(AND($D335="", $F335=""), "", IF($R335=$U$3, "", IF($AB$8='Intro &amp; Setup'!$BQ$19, VALUE(_xlfn.CONCAT(TEXT($F335, "0"), ".", $AA335)), IF($AB$8='Intro &amp; Setup'!$BQ$18, VALUE(_xlfn.CONCAT($AA335, ".", TEXT($F335, "0")))))))</f>
        <v/>
      </c>
      <c r="AD335" s="22" t="str">
        <f t="shared" si="78"/>
        <v/>
      </c>
      <c r="AE335" s="7" t="str">
        <f t="shared" si="79"/>
        <v/>
      </c>
      <c r="AF335" s="22" t="str">
        <f t="shared" si="77"/>
        <v/>
      </c>
      <c r="AH335" s="22" t="str">
        <f>IF($AJ335="", "", COUNTIF($AJ$11:$AJ$1010, "&lt;"&amp;$AJ335)+1+COUNTIF($AJ$11:$AJ335, $AJ335)-1)</f>
        <v/>
      </c>
      <c r="AJ335" s="22" t="str">
        <f t="shared" si="80"/>
        <v/>
      </c>
      <c r="AL335" s="43" t="str">
        <f t="shared" si="81"/>
        <v/>
      </c>
      <c r="AN335" s="6" t="str">
        <f t="shared" si="82"/>
        <v/>
      </c>
      <c r="AO335" s="7" t="str">
        <f t="shared" si="83"/>
        <v/>
      </c>
      <c r="AP335" s="6" t="str">
        <f t="shared" si="84"/>
        <v/>
      </c>
      <c r="AQ335" s="7" t="str">
        <f t="shared" ca="1" si="85"/>
        <v/>
      </c>
      <c r="AS335" s="22" t="str">
        <f t="shared" si="86"/>
        <v/>
      </c>
      <c r="AT335" s="32" t="str">
        <f t="shared" si="87"/>
        <v/>
      </c>
      <c r="AU335" s="43" t="str">
        <f t="shared" si="88"/>
        <v/>
      </c>
      <c r="AW335" s="22" t="str">
        <f t="shared" si="89"/>
        <v/>
      </c>
    </row>
    <row r="336" spans="1:49" x14ac:dyDescent="0.25">
      <c r="A336" s="28"/>
      <c r="B336" s="79"/>
      <c r="C336" s="80"/>
      <c r="D336" s="81"/>
      <c r="E336" s="82"/>
      <c r="F336" s="82"/>
      <c r="G336" s="83"/>
      <c r="H336" s="79"/>
      <c r="I336" s="81"/>
      <c r="J336" s="81"/>
      <c r="K336" s="81"/>
      <c r="L336" s="81"/>
      <c r="M336" s="81"/>
      <c r="N336" s="81"/>
      <c r="O336" s="81"/>
      <c r="P336" s="81"/>
      <c r="Q336" s="84"/>
      <c r="R336" s="85"/>
      <c r="S336" s="28"/>
      <c r="X336" s="22" t="str">
        <f t="shared" si="75"/>
        <v/>
      </c>
      <c r="Y336" s="32" t="str">
        <f t="shared" si="76"/>
        <v/>
      </c>
      <c r="AA336" s="22" t="str">
        <f>IF($D336="", "", IFERROR(INDEX('Intro &amp; Setup'!$BQ$33:$BQ$37, MATCH($D336, 'Intro &amp; Setup'!$AP$33:$AP$37, 0)), ""))</f>
        <v/>
      </c>
      <c r="AB336" s="22" t="str">
        <f>IF(AND($D336="", $F336=""), "", IF($R336=$U$3, "", IF($AB$8='Intro &amp; Setup'!$BQ$19, VALUE(_xlfn.CONCAT(TEXT($F336, "0"), ".", $AA336)), IF($AB$8='Intro &amp; Setup'!$BQ$18, VALUE(_xlfn.CONCAT($AA336, ".", TEXT($F336, "0")))))))</f>
        <v/>
      </c>
      <c r="AD336" s="22" t="str">
        <f t="shared" si="78"/>
        <v/>
      </c>
      <c r="AE336" s="7" t="str">
        <f t="shared" si="79"/>
        <v/>
      </c>
      <c r="AF336" s="22" t="str">
        <f t="shared" si="77"/>
        <v/>
      </c>
      <c r="AH336" s="22" t="str">
        <f>IF($AJ336="", "", COUNTIF($AJ$11:$AJ$1010, "&lt;"&amp;$AJ336)+1+COUNTIF($AJ$11:$AJ336, $AJ336)-1)</f>
        <v/>
      </c>
      <c r="AJ336" s="22" t="str">
        <f t="shared" si="80"/>
        <v/>
      </c>
      <c r="AL336" s="43" t="str">
        <f t="shared" si="81"/>
        <v/>
      </c>
      <c r="AN336" s="6" t="str">
        <f t="shared" si="82"/>
        <v/>
      </c>
      <c r="AO336" s="7" t="str">
        <f t="shared" si="83"/>
        <v/>
      </c>
      <c r="AP336" s="6" t="str">
        <f t="shared" si="84"/>
        <v/>
      </c>
      <c r="AQ336" s="7" t="str">
        <f t="shared" ca="1" si="85"/>
        <v/>
      </c>
      <c r="AS336" s="22" t="str">
        <f t="shared" si="86"/>
        <v/>
      </c>
      <c r="AT336" s="32" t="str">
        <f t="shared" si="87"/>
        <v/>
      </c>
      <c r="AU336" s="43" t="str">
        <f t="shared" si="88"/>
        <v/>
      </c>
      <c r="AW336" s="22" t="str">
        <f t="shared" si="89"/>
        <v/>
      </c>
    </row>
    <row r="337" spans="1:49" x14ac:dyDescent="0.25">
      <c r="A337" s="28"/>
      <c r="B337" s="79"/>
      <c r="C337" s="80"/>
      <c r="D337" s="81"/>
      <c r="E337" s="82"/>
      <c r="F337" s="82"/>
      <c r="G337" s="83"/>
      <c r="H337" s="79"/>
      <c r="I337" s="81"/>
      <c r="J337" s="81"/>
      <c r="K337" s="81"/>
      <c r="L337" s="81"/>
      <c r="M337" s="81"/>
      <c r="N337" s="81"/>
      <c r="O337" s="81"/>
      <c r="P337" s="81"/>
      <c r="Q337" s="84"/>
      <c r="R337" s="85"/>
      <c r="S337" s="28"/>
      <c r="X337" s="22" t="str">
        <f t="shared" si="75"/>
        <v/>
      </c>
      <c r="Y337" s="32" t="str">
        <f t="shared" si="76"/>
        <v/>
      </c>
      <c r="AA337" s="22" t="str">
        <f>IF($D337="", "", IFERROR(INDEX('Intro &amp; Setup'!$BQ$33:$BQ$37, MATCH($D337, 'Intro &amp; Setup'!$AP$33:$AP$37, 0)), ""))</f>
        <v/>
      </c>
      <c r="AB337" s="22" t="str">
        <f>IF(AND($D337="", $F337=""), "", IF($R337=$U$3, "", IF($AB$8='Intro &amp; Setup'!$BQ$19, VALUE(_xlfn.CONCAT(TEXT($F337, "0"), ".", $AA337)), IF($AB$8='Intro &amp; Setup'!$BQ$18, VALUE(_xlfn.CONCAT($AA337, ".", TEXT($F337, "0")))))))</f>
        <v/>
      </c>
      <c r="AD337" s="22" t="str">
        <f t="shared" si="78"/>
        <v/>
      </c>
      <c r="AE337" s="7" t="str">
        <f t="shared" si="79"/>
        <v/>
      </c>
      <c r="AF337" s="22" t="str">
        <f t="shared" si="77"/>
        <v/>
      </c>
      <c r="AH337" s="22" t="str">
        <f>IF($AJ337="", "", COUNTIF($AJ$11:$AJ$1010, "&lt;"&amp;$AJ337)+1+COUNTIF($AJ$11:$AJ337, $AJ337)-1)</f>
        <v/>
      </c>
      <c r="AJ337" s="22" t="str">
        <f t="shared" si="80"/>
        <v/>
      </c>
      <c r="AL337" s="43" t="str">
        <f t="shared" si="81"/>
        <v/>
      </c>
      <c r="AN337" s="6" t="str">
        <f t="shared" si="82"/>
        <v/>
      </c>
      <c r="AO337" s="7" t="str">
        <f t="shared" si="83"/>
        <v/>
      </c>
      <c r="AP337" s="6" t="str">
        <f t="shared" si="84"/>
        <v/>
      </c>
      <c r="AQ337" s="7" t="str">
        <f t="shared" ca="1" si="85"/>
        <v/>
      </c>
      <c r="AS337" s="22" t="str">
        <f t="shared" si="86"/>
        <v/>
      </c>
      <c r="AT337" s="32" t="str">
        <f t="shared" si="87"/>
        <v/>
      </c>
      <c r="AU337" s="43" t="str">
        <f t="shared" si="88"/>
        <v/>
      </c>
      <c r="AW337" s="22" t="str">
        <f t="shared" si="89"/>
        <v/>
      </c>
    </row>
    <row r="338" spans="1:49" x14ac:dyDescent="0.25">
      <c r="A338" s="28"/>
      <c r="B338" s="79"/>
      <c r="C338" s="80"/>
      <c r="D338" s="81"/>
      <c r="E338" s="82"/>
      <c r="F338" s="82"/>
      <c r="G338" s="83"/>
      <c r="H338" s="79"/>
      <c r="I338" s="81"/>
      <c r="J338" s="81"/>
      <c r="K338" s="81"/>
      <c r="L338" s="81"/>
      <c r="M338" s="81"/>
      <c r="N338" s="81"/>
      <c r="O338" s="81"/>
      <c r="P338" s="81"/>
      <c r="Q338" s="84"/>
      <c r="R338" s="85"/>
      <c r="S338" s="28"/>
      <c r="X338" s="22" t="str">
        <f t="shared" si="75"/>
        <v/>
      </c>
      <c r="Y338" s="32" t="str">
        <f t="shared" si="76"/>
        <v/>
      </c>
      <c r="AA338" s="22" t="str">
        <f>IF($D338="", "", IFERROR(INDEX('Intro &amp; Setup'!$BQ$33:$BQ$37, MATCH($D338, 'Intro &amp; Setup'!$AP$33:$AP$37, 0)), ""))</f>
        <v/>
      </c>
      <c r="AB338" s="22" t="str">
        <f>IF(AND($D338="", $F338=""), "", IF($R338=$U$3, "", IF($AB$8='Intro &amp; Setup'!$BQ$19, VALUE(_xlfn.CONCAT(TEXT($F338, "0"), ".", $AA338)), IF($AB$8='Intro &amp; Setup'!$BQ$18, VALUE(_xlfn.CONCAT($AA338, ".", TEXT($F338, "0")))))))</f>
        <v/>
      </c>
      <c r="AD338" s="22" t="str">
        <f t="shared" si="78"/>
        <v/>
      </c>
      <c r="AE338" s="7" t="str">
        <f t="shared" si="79"/>
        <v/>
      </c>
      <c r="AF338" s="22" t="str">
        <f t="shared" si="77"/>
        <v/>
      </c>
      <c r="AH338" s="22" t="str">
        <f>IF($AJ338="", "", COUNTIF($AJ$11:$AJ$1010, "&lt;"&amp;$AJ338)+1+COUNTIF($AJ$11:$AJ338, $AJ338)-1)</f>
        <v/>
      </c>
      <c r="AJ338" s="22" t="str">
        <f t="shared" si="80"/>
        <v/>
      </c>
      <c r="AL338" s="43" t="str">
        <f t="shared" si="81"/>
        <v/>
      </c>
      <c r="AN338" s="6" t="str">
        <f t="shared" si="82"/>
        <v/>
      </c>
      <c r="AO338" s="7" t="str">
        <f t="shared" si="83"/>
        <v/>
      </c>
      <c r="AP338" s="6" t="str">
        <f t="shared" si="84"/>
        <v/>
      </c>
      <c r="AQ338" s="7" t="str">
        <f t="shared" ca="1" si="85"/>
        <v/>
      </c>
      <c r="AS338" s="22" t="str">
        <f t="shared" si="86"/>
        <v/>
      </c>
      <c r="AT338" s="32" t="str">
        <f t="shared" si="87"/>
        <v/>
      </c>
      <c r="AU338" s="43" t="str">
        <f t="shared" si="88"/>
        <v/>
      </c>
      <c r="AW338" s="22" t="str">
        <f t="shared" si="89"/>
        <v/>
      </c>
    </row>
    <row r="339" spans="1:49" x14ac:dyDescent="0.25">
      <c r="A339" s="28"/>
      <c r="B339" s="79"/>
      <c r="C339" s="80"/>
      <c r="D339" s="81"/>
      <c r="E339" s="82"/>
      <c r="F339" s="82"/>
      <c r="G339" s="83"/>
      <c r="H339" s="79"/>
      <c r="I339" s="81"/>
      <c r="J339" s="81"/>
      <c r="K339" s="81"/>
      <c r="L339" s="81"/>
      <c r="M339" s="81"/>
      <c r="N339" s="81"/>
      <c r="O339" s="81"/>
      <c r="P339" s="81"/>
      <c r="Q339" s="84"/>
      <c r="R339" s="85"/>
      <c r="S339" s="28"/>
      <c r="X339" s="22" t="str">
        <f t="shared" si="75"/>
        <v/>
      </c>
      <c r="Y339" s="32" t="str">
        <f t="shared" si="76"/>
        <v/>
      </c>
      <c r="AA339" s="22" t="str">
        <f>IF($D339="", "", IFERROR(INDEX('Intro &amp; Setup'!$BQ$33:$BQ$37, MATCH($D339, 'Intro &amp; Setup'!$AP$33:$AP$37, 0)), ""))</f>
        <v/>
      </c>
      <c r="AB339" s="22" t="str">
        <f>IF(AND($D339="", $F339=""), "", IF($R339=$U$3, "", IF($AB$8='Intro &amp; Setup'!$BQ$19, VALUE(_xlfn.CONCAT(TEXT($F339, "0"), ".", $AA339)), IF($AB$8='Intro &amp; Setup'!$BQ$18, VALUE(_xlfn.CONCAT($AA339, ".", TEXT($F339, "0")))))))</f>
        <v/>
      </c>
      <c r="AD339" s="22" t="str">
        <f t="shared" si="78"/>
        <v/>
      </c>
      <c r="AE339" s="7" t="str">
        <f t="shared" si="79"/>
        <v/>
      </c>
      <c r="AF339" s="22" t="str">
        <f t="shared" si="77"/>
        <v/>
      </c>
      <c r="AH339" s="22" t="str">
        <f>IF($AJ339="", "", COUNTIF($AJ$11:$AJ$1010, "&lt;"&amp;$AJ339)+1+COUNTIF($AJ$11:$AJ339, $AJ339)-1)</f>
        <v/>
      </c>
      <c r="AJ339" s="22" t="str">
        <f t="shared" si="80"/>
        <v/>
      </c>
      <c r="AL339" s="43" t="str">
        <f t="shared" si="81"/>
        <v/>
      </c>
      <c r="AN339" s="6" t="str">
        <f t="shared" si="82"/>
        <v/>
      </c>
      <c r="AO339" s="7" t="str">
        <f t="shared" si="83"/>
        <v/>
      </c>
      <c r="AP339" s="6" t="str">
        <f t="shared" si="84"/>
        <v/>
      </c>
      <c r="AQ339" s="7" t="str">
        <f t="shared" ca="1" si="85"/>
        <v/>
      </c>
      <c r="AS339" s="22" t="str">
        <f t="shared" si="86"/>
        <v/>
      </c>
      <c r="AT339" s="32" t="str">
        <f t="shared" si="87"/>
        <v/>
      </c>
      <c r="AU339" s="43" t="str">
        <f t="shared" si="88"/>
        <v/>
      </c>
      <c r="AW339" s="22" t="str">
        <f t="shared" si="89"/>
        <v/>
      </c>
    </row>
    <row r="340" spans="1:49" x14ac:dyDescent="0.25">
      <c r="A340" s="28"/>
      <c r="B340" s="79"/>
      <c r="C340" s="80"/>
      <c r="D340" s="81"/>
      <c r="E340" s="82"/>
      <c r="F340" s="82"/>
      <c r="G340" s="83"/>
      <c r="H340" s="79"/>
      <c r="I340" s="81"/>
      <c r="J340" s="81"/>
      <c r="K340" s="81"/>
      <c r="L340" s="81"/>
      <c r="M340" s="81"/>
      <c r="N340" s="81"/>
      <c r="O340" s="81"/>
      <c r="P340" s="81"/>
      <c r="Q340" s="84"/>
      <c r="R340" s="85"/>
      <c r="S340" s="28"/>
      <c r="X340" s="22" t="str">
        <f t="shared" si="75"/>
        <v/>
      </c>
      <c r="Y340" s="32" t="str">
        <f t="shared" si="76"/>
        <v/>
      </c>
      <c r="AA340" s="22" t="str">
        <f>IF($D340="", "", IFERROR(INDEX('Intro &amp; Setup'!$BQ$33:$BQ$37, MATCH($D340, 'Intro &amp; Setup'!$AP$33:$AP$37, 0)), ""))</f>
        <v/>
      </c>
      <c r="AB340" s="22" t="str">
        <f>IF(AND($D340="", $F340=""), "", IF($R340=$U$3, "", IF($AB$8='Intro &amp; Setup'!$BQ$19, VALUE(_xlfn.CONCAT(TEXT($F340, "0"), ".", $AA340)), IF($AB$8='Intro &amp; Setup'!$BQ$18, VALUE(_xlfn.CONCAT($AA340, ".", TEXT($F340, "0")))))))</f>
        <v/>
      </c>
      <c r="AD340" s="22" t="str">
        <f t="shared" si="78"/>
        <v/>
      </c>
      <c r="AE340" s="7" t="str">
        <f t="shared" si="79"/>
        <v/>
      </c>
      <c r="AF340" s="22" t="str">
        <f t="shared" si="77"/>
        <v/>
      </c>
      <c r="AH340" s="22" t="str">
        <f>IF($AJ340="", "", COUNTIF($AJ$11:$AJ$1010, "&lt;"&amp;$AJ340)+1+COUNTIF($AJ$11:$AJ340, $AJ340)-1)</f>
        <v/>
      </c>
      <c r="AJ340" s="22" t="str">
        <f t="shared" si="80"/>
        <v/>
      </c>
      <c r="AL340" s="43" t="str">
        <f t="shared" si="81"/>
        <v/>
      </c>
      <c r="AN340" s="6" t="str">
        <f t="shared" si="82"/>
        <v/>
      </c>
      <c r="AO340" s="7" t="str">
        <f t="shared" si="83"/>
        <v/>
      </c>
      <c r="AP340" s="6" t="str">
        <f t="shared" si="84"/>
        <v/>
      </c>
      <c r="AQ340" s="7" t="str">
        <f t="shared" ca="1" si="85"/>
        <v/>
      </c>
      <c r="AS340" s="22" t="str">
        <f t="shared" si="86"/>
        <v/>
      </c>
      <c r="AT340" s="32" t="str">
        <f t="shared" si="87"/>
        <v/>
      </c>
      <c r="AU340" s="43" t="str">
        <f t="shared" si="88"/>
        <v/>
      </c>
      <c r="AW340" s="22" t="str">
        <f t="shared" si="89"/>
        <v/>
      </c>
    </row>
    <row r="341" spans="1:49" x14ac:dyDescent="0.25">
      <c r="A341" s="28"/>
      <c r="B341" s="79"/>
      <c r="C341" s="80"/>
      <c r="D341" s="81"/>
      <c r="E341" s="82"/>
      <c r="F341" s="82"/>
      <c r="G341" s="83"/>
      <c r="H341" s="79"/>
      <c r="I341" s="81"/>
      <c r="J341" s="81"/>
      <c r="K341" s="81"/>
      <c r="L341" s="81"/>
      <c r="M341" s="81"/>
      <c r="N341" s="81"/>
      <c r="O341" s="81"/>
      <c r="P341" s="81"/>
      <c r="Q341" s="84"/>
      <c r="R341" s="85"/>
      <c r="S341" s="28"/>
      <c r="X341" s="22" t="str">
        <f t="shared" si="75"/>
        <v/>
      </c>
      <c r="Y341" s="32" t="str">
        <f t="shared" si="76"/>
        <v/>
      </c>
      <c r="AA341" s="22" t="str">
        <f>IF($D341="", "", IFERROR(INDEX('Intro &amp; Setup'!$BQ$33:$BQ$37, MATCH($D341, 'Intro &amp; Setup'!$AP$33:$AP$37, 0)), ""))</f>
        <v/>
      </c>
      <c r="AB341" s="22" t="str">
        <f>IF(AND($D341="", $F341=""), "", IF($R341=$U$3, "", IF($AB$8='Intro &amp; Setup'!$BQ$19, VALUE(_xlfn.CONCAT(TEXT($F341, "0"), ".", $AA341)), IF($AB$8='Intro &amp; Setup'!$BQ$18, VALUE(_xlfn.CONCAT($AA341, ".", TEXT($F341, "0")))))))</f>
        <v/>
      </c>
      <c r="AD341" s="22" t="str">
        <f t="shared" si="78"/>
        <v/>
      </c>
      <c r="AE341" s="7" t="str">
        <f t="shared" si="79"/>
        <v/>
      </c>
      <c r="AF341" s="22" t="str">
        <f t="shared" si="77"/>
        <v/>
      </c>
      <c r="AH341" s="22" t="str">
        <f>IF($AJ341="", "", COUNTIF($AJ$11:$AJ$1010, "&lt;"&amp;$AJ341)+1+COUNTIF($AJ$11:$AJ341, $AJ341)-1)</f>
        <v/>
      </c>
      <c r="AJ341" s="22" t="str">
        <f t="shared" si="80"/>
        <v/>
      </c>
      <c r="AL341" s="43" t="str">
        <f t="shared" si="81"/>
        <v/>
      </c>
      <c r="AN341" s="6" t="str">
        <f t="shared" si="82"/>
        <v/>
      </c>
      <c r="AO341" s="7" t="str">
        <f t="shared" si="83"/>
        <v/>
      </c>
      <c r="AP341" s="6" t="str">
        <f t="shared" si="84"/>
        <v/>
      </c>
      <c r="AQ341" s="7" t="str">
        <f t="shared" ca="1" si="85"/>
        <v/>
      </c>
      <c r="AS341" s="22" t="str">
        <f t="shared" si="86"/>
        <v/>
      </c>
      <c r="AT341" s="32" t="str">
        <f t="shared" si="87"/>
        <v/>
      </c>
      <c r="AU341" s="43" t="str">
        <f t="shared" si="88"/>
        <v/>
      </c>
      <c r="AW341" s="22" t="str">
        <f t="shared" si="89"/>
        <v/>
      </c>
    </row>
    <row r="342" spans="1:49" x14ac:dyDescent="0.25">
      <c r="A342" s="28"/>
      <c r="B342" s="79"/>
      <c r="C342" s="80"/>
      <c r="D342" s="81"/>
      <c r="E342" s="82"/>
      <c r="F342" s="82"/>
      <c r="G342" s="83"/>
      <c r="H342" s="79"/>
      <c r="I342" s="81"/>
      <c r="J342" s="81"/>
      <c r="K342" s="81"/>
      <c r="L342" s="81"/>
      <c r="M342" s="81"/>
      <c r="N342" s="81"/>
      <c r="O342" s="81"/>
      <c r="P342" s="81"/>
      <c r="Q342" s="84"/>
      <c r="R342" s="85"/>
      <c r="S342" s="28"/>
      <c r="X342" s="22" t="str">
        <f t="shared" si="75"/>
        <v/>
      </c>
      <c r="Y342" s="32" t="str">
        <f t="shared" si="76"/>
        <v/>
      </c>
      <c r="AA342" s="22" t="str">
        <f>IF($D342="", "", IFERROR(INDEX('Intro &amp; Setup'!$BQ$33:$BQ$37, MATCH($D342, 'Intro &amp; Setup'!$AP$33:$AP$37, 0)), ""))</f>
        <v/>
      </c>
      <c r="AB342" s="22" t="str">
        <f>IF(AND($D342="", $F342=""), "", IF($R342=$U$3, "", IF($AB$8='Intro &amp; Setup'!$BQ$19, VALUE(_xlfn.CONCAT(TEXT($F342, "0"), ".", $AA342)), IF($AB$8='Intro &amp; Setup'!$BQ$18, VALUE(_xlfn.CONCAT($AA342, ".", TEXT($F342, "0")))))))</f>
        <v/>
      </c>
      <c r="AD342" s="22" t="str">
        <f t="shared" si="78"/>
        <v/>
      </c>
      <c r="AE342" s="7" t="str">
        <f t="shared" si="79"/>
        <v/>
      </c>
      <c r="AF342" s="22" t="str">
        <f t="shared" si="77"/>
        <v/>
      </c>
      <c r="AH342" s="22" t="str">
        <f>IF($AJ342="", "", COUNTIF($AJ$11:$AJ$1010, "&lt;"&amp;$AJ342)+1+COUNTIF($AJ$11:$AJ342, $AJ342)-1)</f>
        <v/>
      </c>
      <c r="AJ342" s="22" t="str">
        <f t="shared" si="80"/>
        <v/>
      </c>
      <c r="AL342" s="43" t="str">
        <f t="shared" si="81"/>
        <v/>
      </c>
      <c r="AN342" s="6" t="str">
        <f t="shared" si="82"/>
        <v/>
      </c>
      <c r="AO342" s="7" t="str">
        <f t="shared" si="83"/>
        <v/>
      </c>
      <c r="AP342" s="6" t="str">
        <f t="shared" si="84"/>
        <v/>
      </c>
      <c r="AQ342" s="7" t="str">
        <f t="shared" ca="1" si="85"/>
        <v/>
      </c>
      <c r="AS342" s="22" t="str">
        <f t="shared" si="86"/>
        <v/>
      </c>
      <c r="AT342" s="32" t="str">
        <f t="shared" si="87"/>
        <v/>
      </c>
      <c r="AU342" s="43" t="str">
        <f t="shared" si="88"/>
        <v/>
      </c>
      <c r="AW342" s="22" t="str">
        <f t="shared" si="89"/>
        <v/>
      </c>
    </row>
    <row r="343" spans="1:49" x14ac:dyDescent="0.25">
      <c r="A343" s="28"/>
      <c r="B343" s="79"/>
      <c r="C343" s="80"/>
      <c r="D343" s="81"/>
      <c r="E343" s="82"/>
      <c r="F343" s="82"/>
      <c r="G343" s="83"/>
      <c r="H343" s="79"/>
      <c r="I343" s="81"/>
      <c r="J343" s="81"/>
      <c r="K343" s="81"/>
      <c r="L343" s="81"/>
      <c r="M343" s="81"/>
      <c r="N343" s="81"/>
      <c r="O343" s="81"/>
      <c r="P343" s="81"/>
      <c r="Q343" s="84"/>
      <c r="R343" s="85"/>
      <c r="S343" s="28"/>
      <c r="X343" s="22" t="str">
        <f t="shared" si="75"/>
        <v/>
      </c>
      <c r="Y343" s="32" t="str">
        <f t="shared" si="76"/>
        <v/>
      </c>
      <c r="AA343" s="22" t="str">
        <f>IF($D343="", "", IFERROR(INDEX('Intro &amp; Setup'!$BQ$33:$BQ$37, MATCH($D343, 'Intro &amp; Setup'!$AP$33:$AP$37, 0)), ""))</f>
        <v/>
      </c>
      <c r="AB343" s="22" t="str">
        <f>IF(AND($D343="", $F343=""), "", IF($R343=$U$3, "", IF($AB$8='Intro &amp; Setup'!$BQ$19, VALUE(_xlfn.CONCAT(TEXT($F343, "0"), ".", $AA343)), IF($AB$8='Intro &amp; Setup'!$BQ$18, VALUE(_xlfn.CONCAT($AA343, ".", TEXT($F343, "0")))))))</f>
        <v/>
      </c>
      <c r="AD343" s="22" t="str">
        <f t="shared" si="78"/>
        <v/>
      </c>
      <c r="AE343" s="7" t="str">
        <f t="shared" si="79"/>
        <v/>
      </c>
      <c r="AF343" s="22" t="str">
        <f t="shared" si="77"/>
        <v/>
      </c>
      <c r="AH343" s="22" t="str">
        <f>IF($AJ343="", "", COUNTIF($AJ$11:$AJ$1010, "&lt;"&amp;$AJ343)+1+COUNTIF($AJ$11:$AJ343, $AJ343)-1)</f>
        <v/>
      </c>
      <c r="AJ343" s="22" t="str">
        <f t="shared" si="80"/>
        <v/>
      </c>
      <c r="AL343" s="43" t="str">
        <f t="shared" si="81"/>
        <v/>
      </c>
      <c r="AN343" s="6" t="str">
        <f t="shared" si="82"/>
        <v/>
      </c>
      <c r="AO343" s="7" t="str">
        <f t="shared" si="83"/>
        <v/>
      </c>
      <c r="AP343" s="6" t="str">
        <f t="shared" si="84"/>
        <v/>
      </c>
      <c r="AQ343" s="7" t="str">
        <f t="shared" ca="1" si="85"/>
        <v/>
      </c>
      <c r="AS343" s="22" t="str">
        <f t="shared" si="86"/>
        <v/>
      </c>
      <c r="AT343" s="32" t="str">
        <f t="shared" si="87"/>
        <v/>
      </c>
      <c r="AU343" s="43" t="str">
        <f t="shared" si="88"/>
        <v/>
      </c>
      <c r="AW343" s="22" t="str">
        <f t="shared" si="89"/>
        <v/>
      </c>
    </row>
    <row r="344" spans="1:49" x14ac:dyDescent="0.25">
      <c r="A344" s="28"/>
      <c r="B344" s="79"/>
      <c r="C344" s="80"/>
      <c r="D344" s="81"/>
      <c r="E344" s="82"/>
      <c r="F344" s="82"/>
      <c r="G344" s="83"/>
      <c r="H344" s="79"/>
      <c r="I344" s="81"/>
      <c r="J344" s="81"/>
      <c r="K344" s="81"/>
      <c r="L344" s="81"/>
      <c r="M344" s="81"/>
      <c r="N344" s="81"/>
      <c r="O344" s="81"/>
      <c r="P344" s="81"/>
      <c r="Q344" s="84"/>
      <c r="R344" s="85"/>
      <c r="S344" s="28"/>
      <c r="X344" s="22" t="str">
        <f t="shared" si="75"/>
        <v/>
      </c>
      <c r="Y344" s="32" t="str">
        <f t="shared" si="76"/>
        <v/>
      </c>
      <c r="AA344" s="22" t="str">
        <f>IF($D344="", "", IFERROR(INDEX('Intro &amp; Setup'!$BQ$33:$BQ$37, MATCH($D344, 'Intro &amp; Setup'!$AP$33:$AP$37, 0)), ""))</f>
        <v/>
      </c>
      <c r="AB344" s="22" t="str">
        <f>IF(AND($D344="", $F344=""), "", IF($R344=$U$3, "", IF($AB$8='Intro &amp; Setup'!$BQ$19, VALUE(_xlfn.CONCAT(TEXT($F344, "0"), ".", $AA344)), IF($AB$8='Intro &amp; Setup'!$BQ$18, VALUE(_xlfn.CONCAT($AA344, ".", TEXT($F344, "0")))))))</f>
        <v/>
      </c>
      <c r="AD344" s="22" t="str">
        <f t="shared" si="78"/>
        <v/>
      </c>
      <c r="AE344" s="7" t="str">
        <f t="shared" si="79"/>
        <v/>
      </c>
      <c r="AF344" s="22" t="str">
        <f t="shared" si="77"/>
        <v/>
      </c>
      <c r="AH344" s="22" t="str">
        <f>IF($AJ344="", "", COUNTIF($AJ$11:$AJ$1010, "&lt;"&amp;$AJ344)+1+COUNTIF($AJ$11:$AJ344, $AJ344)-1)</f>
        <v/>
      </c>
      <c r="AJ344" s="22" t="str">
        <f t="shared" si="80"/>
        <v/>
      </c>
      <c r="AL344" s="43" t="str">
        <f t="shared" si="81"/>
        <v/>
      </c>
      <c r="AN344" s="6" t="str">
        <f t="shared" si="82"/>
        <v/>
      </c>
      <c r="AO344" s="7" t="str">
        <f t="shared" si="83"/>
        <v/>
      </c>
      <c r="AP344" s="6" t="str">
        <f t="shared" si="84"/>
        <v/>
      </c>
      <c r="AQ344" s="7" t="str">
        <f t="shared" ca="1" si="85"/>
        <v/>
      </c>
      <c r="AS344" s="22" t="str">
        <f t="shared" si="86"/>
        <v/>
      </c>
      <c r="AT344" s="32" t="str">
        <f t="shared" si="87"/>
        <v/>
      </c>
      <c r="AU344" s="43" t="str">
        <f t="shared" si="88"/>
        <v/>
      </c>
      <c r="AW344" s="22" t="str">
        <f t="shared" si="89"/>
        <v/>
      </c>
    </row>
    <row r="345" spans="1:49" x14ac:dyDescent="0.25">
      <c r="A345" s="28"/>
      <c r="B345" s="79"/>
      <c r="C345" s="80"/>
      <c r="D345" s="81"/>
      <c r="E345" s="82"/>
      <c r="F345" s="82"/>
      <c r="G345" s="83"/>
      <c r="H345" s="79"/>
      <c r="I345" s="81"/>
      <c r="J345" s="81"/>
      <c r="K345" s="81"/>
      <c r="L345" s="81"/>
      <c r="M345" s="81"/>
      <c r="N345" s="81"/>
      <c r="O345" s="81"/>
      <c r="P345" s="81"/>
      <c r="Q345" s="84"/>
      <c r="R345" s="85"/>
      <c r="S345" s="28"/>
      <c r="X345" s="22" t="str">
        <f t="shared" si="75"/>
        <v/>
      </c>
      <c r="Y345" s="32" t="str">
        <f t="shared" si="76"/>
        <v/>
      </c>
      <c r="AA345" s="22" t="str">
        <f>IF($D345="", "", IFERROR(INDEX('Intro &amp; Setup'!$BQ$33:$BQ$37, MATCH($D345, 'Intro &amp; Setup'!$AP$33:$AP$37, 0)), ""))</f>
        <v/>
      </c>
      <c r="AB345" s="22" t="str">
        <f>IF(AND($D345="", $F345=""), "", IF($R345=$U$3, "", IF($AB$8='Intro &amp; Setup'!$BQ$19, VALUE(_xlfn.CONCAT(TEXT($F345, "0"), ".", $AA345)), IF($AB$8='Intro &amp; Setup'!$BQ$18, VALUE(_xlfn.CONCAT($AA345, ".", TEXT($F345, "0")))))))</f>
        <v/>
      </c>
      <c r="AD345" s="22" t="str">
        <f t="shared" si="78"/>
        <v/>
      </c>
      <c r="AE345" s="7" t="str">
        <f t="shared" si="79"/>
        <v/>
      </c>
      <c r="AF345" s="22" t="str">
        <f t="shared" si="77"/>
        <v/>
      </c>
      <c r="AH345" s="22" t="str">
        <f>IF($AJ345="", "", COUNTIF($AJ$11:$AJ$1010, "&lt;"&amp;$AJ345)+1+COUNTIF($AJ$11:$AJ345, $AJ345)-1)</f>
        <v/>
      </c>
      <c r="AJ345" s="22" t="str">
        <f t="shared" si="80"/>
        <v/>
      </c>
      <c r="AL345" s="43" t="str">
        <f t="shared" si="81"/>
        <v/>
      </c>
      <c r="AN345" s="6" t="str">
        <f t="shared" si="82"/>
        <v/>
      </c>
      <c r="AO345" s="7" t="str">
        <f t="shared" si="83"/>
        <v/>
      </c>
      <c r="AP345" s="6" t="str">
        <f t="shared" si="84"/>
        <v/>
      </c>
      <c r="AQ345" s="7" t="str">
        <f t="shared" ca="1" si="85"/>
        <v/>
      </c>
      <c r="AS345" s="22" t="str">
        <f t="shared" si="86"/>
        <v/>
      </c>
      <c r="AT345" s="32" t="str">
        <f t="shared" si="87"/>
        <v/>
      </c>
      <c r="AU345" s="43" t="str">
        <f t="shared" si="88"/>
        <v/>
      </c>
      <c r="AW345" s="22" t="str">
        <f t="shared" si="89"/>
        <v/>
      </c>
    </row>
    <row r="346" spans="1:49" x14ac:dyDescent="0.25">
      <c r="A346" s="28"/>
      <c r="B346" s="79"/>
      <c r="C346" s="80"/>
      <c r="D346" s="81"/>
      <c r="E346" s="82"/>
      <c r="F346" s="82"/>
      <c r="G346" s="83"/>
      <c r="H346" s="79"/>
      <c r="I346" s="81"/>
      <c r="J346" s="81"/>
      <c r="K346" s="81"/>
      <c r="L346" s="81"/>
      <c r="M346" s="81"/>
      <c r="N346" s="81"/>
      <c r="O346" s="81"/>
      <c r="P346" s="81"/>
      <c r="Q346" s="84"/>
      <c r="R346" s="85"/>
      <c r="S346" s="28"/>
      <c r="X346" s="22" t="str">
        <f t="shared" si="75"/>
        <v/>
      </c>
      <c r="Y346" s="32" t="str">
        <f t="shared" si="76"/>
        <v/>
      </c>
      <c r="AA346" s="22" t="str">
        <f>IF($D346="", "", IFERROR(INDEX('Intro &amp; Setup'!$BQ$33:$BQ$37, MATCH($D346, 'Intro &amp; Setup'!$AP$33:$AP$37, 0)), ""))</f>
        <v/>
      </c>
      <c r="AB346" s="22" t="str">
        <f>IF(AND($D346="", $F346=""), "", IF($R346=$U$3, "", IF($AB$8='Intro &amp; Setup'!$BQ$19, VALUE(_xlfn.CONCAT(TEXT($F346, "0"), ".", $AA346)), IF($AB$8='Intro &amp; Setup'!$BQ$18, VALUE(_xlfn.CONCAT($AA346, ".", TEXT($F346, "0")))))))</f>
        <v/>
      </c>
      <c r="AD346" s="22" t="str">
        <f t="shared" si="78"/>
        <v/>
      </c>
      <c r="AE346" s="7" t="str">
        <f t="shared" si="79"/>
        <v/>
      </c>
      <c r="AF346" s="22" t="str">
        <f t="shared" si="77"/>
        <v/>
      </c>
      <c r="AH346" s="22" t="str">
        <f>IF($AJ346="", "", COUNTIF($AJ$11:$AJ$1010, "&lt;"&amp;$AJ346)+1+COUNTIF($AJ$11:$AJ346, $AJ346)-1)</f>
        <v/>
      </c>
      <c r="AJ346" s="22" t="str">
        <f t="shared" si="80"/>
        <v/>
      </c>
      <c r="AL346" s="43" t="str">
        <f t="shared" si="81"/>
        <v/>
      </c>
      <c r="AN346" s="6" t="str">
        <f t="shared" si="82"/>
        <v/>
      </c>
      <c r="AO346" s="7" t="str">
        <f t="shared" si="83"/>
        <v/>
      </c>
      <c r="AP346" s="6" t="str">
        <f t="shared" si="84"/>
        <v/>
      </c>
      <c r="AQ346" s="7" t="str">
        <f t="shared" ca="1" si="85"/>
        <v/>
      </c>
      <c r="AS346" s="22" t="str">
        <f t="shared" si="86"/>
        <v/>
      </c>
      <c r="AT346" s="32" t="str">
        <f t="shared" si="87"/>
        <v/>
      </c>
      <c r="AU346" s="43" t="str">
        <f t="shared" si="88"/>
        <v/>
      </c>
      <c r="AW346" s="22" t="str">
        <f t="shared" si="89"/>
        <v/>
      </c>
    </row>
    <row r="347" spans="1:49" x14ac:dyDescent="0.25">
      <c r="A347" s="28"/>
      <c r="B347" s="79"/>
      <c r="C347" s="80"/>
      <c r="D347" s="81"/>
      <c r="E347" s="82"/>
      <c r="F347" s="82"/>
      <c r="G347" s="83"/>
      <c r="H347" s="79"/>
      <c r="I347" s="81"/>
      <c r="J347" s="81"/>
      <c r="K347" s="81"/>
      <c r="L347" s="81"/>
      <c r="M347" s="81"/>
      <c r="N347" s="81"/>
      <c r="O347" s="81"/>
      <c r="P347" s="81"/>
      <c r="Q347" s="84"/>
      <c r="R347" s="85"/>
      <c r="S347" s="28"/>
      <c r="X347" s="22" t="str">
        <f t="shared" si="75"/>
        <v/>
      </c>
      <c r="Y347" s="32" t="str">
        <f t="shared" si="76"/>
        <v/>
      </c>
      <c r="AA347" s="22" t="str">
        <f>IF($D347="", "", IFERROR(INDEX('Intro &amp; Setup'!$BQ$33:$BQ$37, MATCH($D347, 'Intro &amp; Setup'!$AP$33:$AP$37, 0)), ""))</f>
        <v/>
      </c>
      <c r="AB347" s="22" t="str">
        <f>IF(AND($D347="", $F347=""), "", IF($R347=$U$3, "", IF($AB$8='Intro &amp; Setup'!$BQ$19, VALUE(_xlfn.CONCAT(TEXT($F347, "0"), ".", $AA347)), IF($AB$8='Intro &amp; Setup'!$BQ$18, VALUE(_xlfn.CONCAT($AA347, ".", TEXT($F347, "0")))))))</f>
        <v/>
      </c>
      <c r="AD347" s="22" t="str">
        <f t="shared" si="78"/>
        <v/>
      </c>
      <c r="AE347" s="7" t="str">
        <f t="shared" si="79"/>
        <v/>
      </c>
      <c r="AF347" s="22" t="str">
        <f t="shared" si="77"/>
        <v/>
      </c>
      <c r="AH347" s="22" t="str">
        <f>IF($AJ347="", "", COUNTIF($AJ$11:$AJ$1010, "&lt;"&amp;$AJ347)+1+COUNTIF($AJ$11:$AJ347, $AJ347)-1)</f>
        <v/>
      </c>
      <c r="AJ347" s="22" t="str">
        <f t="shared" si="80"/>
        <v/>
      </c>
      <c r="AL347" s="43" t="str">
        <f t="shared" si="81"/>
        <v/>
      </c>
      <c r="AN347" s="6" t="str">
        <f t="shared" si="82"/>
        <v/>
      </c>
      <c r="AO347" s="7" t="str">
        <f t="shared" si="83"/>
        <v/>
      </c>
      <c r="AP347" s="6" t="str">
        <f t="shared" si="84"/>
        <v/>
      </c>
      <c r="AQ347" s="7" t="str">
        <f t="shared" ca="1" si="85"/>
        <v/>
      </c>
      <c r="AS347" s="22" t="str">
        <f t="shared" si="86"/>
        <v/>
      </c>
      <c r="AT347" s="32" t="str">
        <f t="shared" si="87"/>
        <v/>
      </c>
      <c r="AU347" s="43" t="str">
        <f t="shared" si="88"/>
        <v/>
      </c>
      <c r="AW347" s="22" t="str">
        <f t="shared" si="89"/>
        <v/>
      </c>
    </row>
    <row r="348" spans="1:49" x14ac:dyDescent="0.25">
      <c r="A348" s="28"/>
      <c r="B348" s="79"/>
      <c r="C348" s="80"/>
      <c r="D348" s="81"/>
      <c r="E348" s="82"/>
      <c r="F348" s="82"/>
      <c r="G348" s="83"/>
      <c r="H348" s="79"/>
      <c r="I348" s="81"/>
      <c r="J348" s="81"/>
      <c r="K348" s="81"/>
      <c r="L348" s="81"/>
      <c r="M348" s="81"/>
      <c r="N348" s="81"/>
      <c r="O348" s="81"/>
      <c r="P348" s="81"/>
      <c r="Q348" s="84"/>
      <c r="R348" s="85"/>
      <c r="S348" s="28"/>
      <c r="X348" s="22" t="str">
        <f t="shared" si="75"/>
        <v/>
      </c>
      <c r="Y348" s="32" t="str">
        <f t="shared" si="76"/>
        <v/>
      </c>
      <c r="AA348" s="22" t="str">
        <f>IF($D348="", "", IFERROR(INDEX('Intro &amp; Setup'!$BQ$33:$BQ$37, MATCH($D348, 'Intro &amp; Setup'!$AP$33:$AP$37, 0)), ""))</f>
        <v/>
      </c>
      <c r="AB348" s="22" t="str">
        <f>IF(AND($D348="", $F348=""), "", IF($R348=$U$3, "", IF($AB$8='Intro &amp; Setup'!$BQ$19, VALUE(_xlfn.CONCAT(TEXT($F348, "0"), ".", $AA348)), IF($AB$8='Intro &amp; Setup'!$BQ$18, VALUE(_xlfn.CONCAT($AA348, ".", TEXT($F348, "0")))))))</f>
        <v/>
      </c>
      <c r="AD348" s="22" t="str">
        <f t="shared" si="78"/>
        <v/>
      </c>
      <c r="AE348" s="7" t="str">
        <f t="shared" si="79"/>
        <v/>
      </c>
      <c r="AF348" s="22" t="str">
        <f t="shared" si="77"/>
        <v/>
      </c>
      <c r="AH348" s="22" t="str">
        <f>IF($AJ348="", "", COUNTIF($AJ$11:$AJ$1010, "&lt;"&amp;$AJ348)+1+COUNTIF($AJ$11:$AJ348, $AJ348)-1)</f>
        <v/>
      </c>
      <c r="AJ348" s="22" t="str">
        <f t="shared" si="80"/>
        <v/>
      </c>
      <c r="AL348" s="43" t="str">
        <f t="shared" si="81"/>
        <v/>
      </c>
      <c r="AN348" s="6" t="str">
        <f t="shared" si="82"/>
        <v/>
      </c>
      <c r="AO348" s="7" t="str">
        <f t="shared" si="83"/>
        <v/>
      </c>
      <c r="AP348" s="6" t="str">
        <f t="shared" si="84"/>
        <v/>
      </c>
      <c r="AQ348" s="7" t="str">
        <f t="shared" ca="1" si="85"/>
        <v/>
      </c>
      <c r="AS348" s="22" t="str">
        <f t="shared" si="86"/>
        <v/>
      </c>
      <c r="AT348" s="32" t="str">
        <f t="shared" si="87"/>
        <v/>
      </c>
      <c r="AU348" s="43" t="str">
        <f t="shared" si="88"/>
        <v/>
      </c>
      <c r="AW348" s="22" t="str">
        <f t="shared" si="89"/>
        <v/>
      </c>
    </row>
    <row r="349" spans="1:49" x14ac:dyDescent="0.25">
      <c r="A349" s="28"/>
      <c r="B349" s="79"/>
      <c r="C349" s="80"/>
      <c r="D349" s="81"/>
      <c r="E349" s="82"/>
      <c r="F349" s="82"/>
      <c r="G349" s="83"/>
      <c r="H349" s="79"/>
      <c r="I349" s="81"/>
      <c r="J349" s="81"/>
      <c r="K349" s="81"/>
      <c r="L349" s="81"/>
      <c r="M349" s="81"/>
      <c r="N349" s="81"/>
      <c r="O349" s="81"/>
      <c r="P349" s="81"/>
      <c r="Q349" s="84"/>
      <c r="R349" s="85"/>
      <c r="S349" s="28"/>
      <c r="X349" s="22" t="str">
        <f t="shared" si="75"/>
        <v/>
      </c>
      <c r="Y349" s="32" t="str">
        <f t="shared" si="76"/>
        <v/>
      </c>
      <c r="AA349" s="22" t="str">
        <f>IF($D349="", "", IFERROR(INDEX('Intro &amp; Setup'!$BQ$33:$BQ$37, MATCH($D349, 'Intro &amp; Setup'!$AP$33:$AP$37, 0)), ""))</f>
        <v/>
      </c>
      <c r="AB349" s="22" t="str">
        <f>IF(AND($D349="", $F349=""), "", IF($R349=$U$3, "", IF($AB$8='Intro &amp; Setup'!$BQ$19, VALUE(_xlfn.CONCAT(TEXT($F349, "0"), ".", $AA349)), IF($AB$8='Intro &amp; Setup'!$BQ$18, VALUE(_xlfn.CONCAT($AA349, ".", TEXT($F349, "0")))))))</f>
        <v/>
      </c>
      <c r="AD349" s="22" t="str">
        <f t="shared" si="78"/>
        <v/>
      </c>
      <c r="AE349" s="7" t="str">
        <f t="shared" si="79"/>
        <v/>
      </c>
      <c r="AF349" s="22" t="str">
        <f t="shared" si="77"/>
        <v/>
      </c>
      <c r="AH349" s="22" t="str">
        <f>IF($AJ349="", "", COUNTIF($AJ$11:$AJ$1010, "&lt;"&amp;$AJ349)+1+COUNTIF($AJ$11:$AJ349, $AJ349)-1)</f>
        <v/>
      </c>
      <c r="AJ349" s="22" t="str">
        <f t="shared" si="80"/>
        <v/>
      </c>
      <c r="AL349" s="43" t="str">
        <f t="shared" si="81"/>
        <v/>
      </c>
      <c r="AN349" s="6" t="str">
        <f t="shared" si="82"/>
        <v/>
      </c>
      <c r="AO349" s="7" t="str">
        <f t="shared" si="83"/>
        <v/>
      </c>
      <c r="AP349" s="6" t="str">
        <f t="shared" si="84"/>
        <v/>
      </c>
      <c r="AQ349" s="7" t="str">
        <f t="shared" ca="1" si="85"/>
        <v/>
      </c>
      <c r="AS349" s="22" t="str">
        <f t="shared" si="86"/>
        <v/>
      </c>
      <c r="AT349" s="32" t="str">
        <f t="shared" si="87"/>
        <v/>
      </c>
      <c r="AU349" s="43" t="str">
        <f t="shared" si="88"/>
        <v/>
      </c>
      <c r="AW349" s="22" t="str">
        <f t="shared" si="89"/>
        <v/>
      </c>
    </row>
    <row r="350" spans="1:49" x14ac:dyDescent="0.25">
      <c r="A350" s="28"/>
      <c r="B350" s="79"/>
      <c r="C350" s="80"/>
      <c r="D350" s="81"/>
      <c r="E350" s="82"/>
      <c r="F350" s="82"/>
      <c r="G350" s="83"/>
      <c r="H350" s="79"/>
      <c r="I350" s="81"/>
      <c r="J350" s="81"/>
      <c r="K350" s="81"/>
      <c r="L350" s="81"/>
      <c r="M350" s="81"/>
      <c r="N350" s="81"/>
      <c r="O350" s="81"/>
      <c r="P350" s="81"/>
      <c r="Q350" s="84"/>
      <c r="R350" s="85"/>
      <c r="S350" s="28"/>
      <c r="X350" s="22" t="str">
        <f t="shared" si="75"/>
        <v/>
      </c>
      <c r="Y350" s="32" t="str">
        <f t="shared" si="76"/>
        <v/>
      </c>
      <c r="AA350" s="22" t="str">
        <f>IF($D350="", "", IFERROR(INDEX('Intro &amp; Setup'!$BQ$33:$BQ$37, MATCH($D350, 'Intro &amp; Setup'!$AP$33:$AP$37, 0)), ""))</f>
        <v/>
      </c>
      <c r="AB350" s="22" t="str">
        <f>IF(AND($D350="", $F350=""), "", IF($R350=$U$3, "", IF($AB$8='Intro &amp; Setup'!$BQ$19, VALUE(_xlfn.CONCAT(TEXT($F350, "0"), ".", $AA350)), IF($AB$8='Intro &amp; Setup'!$BQ$18, VALUE(_xlfn.CONCAT($AA350, ".", TEXT($F350, "0")))))))</f>
        <v/>
      </c>
      <c r="AD350" s="22" t="str">
        <f t="shared" si="78"/>
        <v/>
      </c>
      <c r="AE350" s="7" t="str">
        <f t="shared" si="79"/>
        <v/>
      </c>
      <c r="AF350" s="22" t="str">
        <f t="shared" si="77"/>
        <v/>
      </c>
      <c r="AH350" s="22" t="str">
        <f>IF($AJ350="", "", COUNTIF($AJ$11:$AJ$1010, "&lt;"&amp;$AJ350)+1+COUNTIF($AJ$11:$AJ350, $AJ350)-1)</f>
        <v/>
      </c>
      <c r="AJ350" s="22" t="str">
        <f t="shared" si="80"/>
        <v/>
      </c>
      <c r="AL350" s="43" t="str">
        <f t="shared" si="81"/>
        <v/>
      </c>
      <c r="AN350" s="6" t="str">
        <f t="shared" si="82"/>
        <v/>
      </c>
      <c r="AO350" s="7" t="str">
        <f t="shared" si="83"/>
        <v/>
      </c>
      <c r="AP350" s="6" t="str">
        <f t="shared" si="84"/>
        <v/>
      </c>
      <c r="AQ350" s="7" t="str">
        <f t="shared" ca="1" si="85"/>
        <v/>
      </c>
      <c r="AS350" s="22" t="str">
        <f t="shared" si="86"/>
        <v/>
      </c>
      <c r="AT350" s="32" t="str">
        <f t="shared" si="87"/>
        <v/>
      </c>
      <c r="AU350" s="43" t="str">
        <f t="shared" si="88"/>
        <v/>
      </c>
      <c r="AW350" s="22" t="str">
        <f t="shared" si="89"/>
        <v/>
      </c>
    </row>
    <row r="351" spans="1:49" x14ac:dyDescent="0.25">
      <c r="A351" s="28"/>
      <c r="B351" s="79"/>
      <c r="C351" s="80"/>
      <c r="D351" s="81"/>
      <c r="E351" s="82"/>
      <c r="F351" s="82"/>
      <c r="G351" s="83"/>
      <c r="H351" s="79"/>
      <c r="I351" s="81"/>
      <c r="J351" s="81"/>
      <c r="K351" s="81"/>
      <c r="L351" s="81"/>
      <c r="M351" s="81"/>
      <c r="N351" s="81"/>
      <c r="O351" s="81"/>
      <c r="P351" s="81"/>
      <c r="Q351" s="84"/>
      <c r="R351" s="85"/>
      <c r="S351" s="28"/>
      <c r="X351" s="22" t="str">
        <f t="shared" si="75"/>
        <v/>
      </c>
      <c r="Y351" s="32" t="str">
        <f t="shared" si="76"/>
        <v/>
      </c>
      <c r="AA351" s="22" t="str">
        <f>IF($D351="", "", IFERROR(INDEX('Intro &amp; Setup'!$BQ$33:$BQ$37, MATCH($D351, 'Intro &amp; Setup'!$AP$33:$AP$37, 0)), ""))</f>
        <v/>
      </c>
      <c r="AB351" s="22" t="str">
        <f>IF(AND($D351="", $F351=""), "", IF($R351=$U$3, "", IF($AB$8='Intro &amp; Setup'!$BQ$19, VALUE(_xlfn.CONCAT(TEXT($F351, "0"), ".", $AA351)), IF($AB$8='Intro &amp; Setup'!$BQ$18, VALUE(_xlfn.CONCAT($AA351, ".", TEXT($F351, "0")))))))</f>
        <v/>
      </c>
      <c r="AD351" s="22" t="str">
        <f t="shared" si="78"/>
        <v/>
      </c>
      <c r="AE351" s="7" t="str">
        <f t="shared" si="79"/>
        <v/>
      </c>
      <c r="AF351" s="22" t="str">
        <f t="shared" si="77"/>
        <v/>
      </c>
      <c r="AH351" s="22" t="str">
        <f>IF($AJ351="", "", COUNTIF($AJ$11:$AJ$1010, "&lt;"&amp;$AJ351)+1+COUNTIF($AJ$11:$AJ351, $AJ351)-1)</f>
        <v/>
      </c>
      <c r="AJ351" s="22" t="str">
        <f t="shared" si="80"/>
        <v/>
      </c>
      <c r="AL351" s="43" t="str">
        <f t="shared" si="81"/>
        <v/>
      </c>
      <c r="AN351" s="6" t="str">
        <f t="shared" si="82"/>
        <v/>
      </c>
      <c r="AO351" s="7" t="str">
        <f t="shared" si="83"/>
        <v/>
      </c>
      <c r="AP351" s="6" t="str">
        <f t="shared" si="84"/>
        <v/>
      </c>
      <c r="AQ351" s="7" t="str">
        <f t="shared" ca="1" si="85"/>
        <v/>
      </c>
      <c r="AS351" s="22" t="str">
        <f t="shared" si="86"/>
        <v/>
      </c>
      <c r="AT351" s="32" t="str">
        <f t="shared" si="87"/>
        <v/>
      </c>
      <c r="AU351" s="43" t="str">
        <f t="shared" si="88"/>
        <v/>
      </c>
      <c r="AW351" s="22" t="str">
        <f t="shared" si="89"/>
        <v/>
      </c>
    </row>
    <row r="352" spans="1:49" x14ac:dyDescent="0.25">
      <c r="A352" s="28"/>
      <c r="B352" s="79"/>
      <c r="C352" s="80"/>
      <c r="D352" s="81"/>
      <c r="E352" s="82"/>
      <c r="F352" s="82"/>
      <c r="G352" s="83"/>
      <c r="H352" s="79"/>
      <c r="I352" s="81"/>
      <c r="J352" s="81"/>
      <c r="K352" s="81"/>
      <c r="L352" s="81"/>
      <c r="M352" s="81"/>
      <c r="N352" s="81"/>
      <c r="O352" s="81"/>
      <c r="P352" s="81"/>
      <c r="Q352" s="84"/>
      <c r="R352" s="85"/>
      <c r="S352" s="28"/>
      <c r="X352" s="22" t="str">
        <f t="shared" si="75"/>
        <v/>
      </c>
      <c r="Y352" s="32" t="str">
        <f t="shared" si="76"/>
        <v/>
      </c>
      <c r="AA352" s="22" t="str">
        <f>IF($D352="", "", IFERROR(INDEX('Intro &amp; Setup'!$BQ$33:$BQ$37, MATCH($D352, 'Intro &amp; Setup'!$AP$33:$AP$37, 0)), ""))</f>
        <v/>
      </c>
      <c r="AB352" s="22" t="str">
        <f>IF(AND($D352="", $F352=""), "", IF($R352=$U$3, "", IF($AB$8='Intro &amp; Setup'!$BQ$19, VALUE(_xlfn.CONCAT(TEXT($F352, "0"), ".", $AA352)), IF($AB$8='Intro &amp; Setup'!$BQ$18, VALUE(_xlfn.CONCAT($AA352, ".", TEXT($F352, "0")))))))</f>
        <v/>
      </c>
      <c r="AD352" s="22" t="str">
        <f t="shared" si="78"/>
        <v/>
      </c>
      <c r="AE352" s="7" t="str">
        <f t="shared" si="79"/>
        <v/>
      </c>
      <c r="AF352" s="22" t="str">
        <f t="shared" si="77"/>
        <v/>
      </c>
      <c r="AH352" s="22" t="str">
        <f>IF($AJ352="", "", COUNTIF($AJ$11:$AJ$1010, "&lt;"&amp;$AJ352)+1+COUNTIF($AJ$11:$AJ352, $AJ352)-1)</f>
        <v/>
      </c>
      <c r="AJ352" s="22" t="str">
        <f t="shared" si="80"/>
        <v/>
      </c>
      <c r="AL352" s="43" t="str">
        <f t="shared" si="81"/>
        <v/>
      </c>
      <c r="AN352" s="6" t="str">
        <f t="shared" si="82"/>
        <v/>
      </c>
      <c r="AO352" s="7" t="str">
        <f t="shared" si="83"/>
        <v/>
      </c>
      <c r="AP352" s="6" t="str">
        <f t="shared" si="84"/>
        <v/>
      </c>
      <c r="AQ352" s="7" t="str">
        <f t="shared" ca="1" si="85"/>
        <v/>
      </c>
      <c r="AS352" s="22" t="str">
        <f t="shared" si="86"/>
        <v/>
      </c>
      <c r="AT352" s="32" t="str">
        <f t="shared" si="87"/>
        <v/>
      </c>
      <c r="AU352" s="43" t="str">
        <f t="shared" si="88"/>
        <v/>
      </c>
      <c r="AW352" s="22" t="str">
        <f t="shared" si="89"/>
        <v/>
      </c>
    </row>
    <row r="353" spans="1:49" x14ac:dyDescent="0.25">
      <c r="A353" s="28"/>
      <c r="B353" s="79"/>
      <c r="C353" s="80"/>
      <c r="D353" s="81"/>
      <c r="E353" s="82"/>
      <c r="F353" s="82"/>
      <c r="G353" s="83"/>
      <c r="H353" s="79"/>
      <c r="I353" s="81"/>
      <c r="J353" s="81"/>
      <c r="K353" s="81"/>
      <c r="L353" s="81"/>
      <c r="M353" s="81"/>
      <c r="N353" s="81"/>
      <c r="O353" s="81"/>
      <c r="P353" s="81"/>
      <c r="Q353" s="84"/>
      <c r="R353" s="85"/>
      <c r="S353" s="28"/>
      <c r="X353" s="22" t="str">
        <f t="shared" si="75"/>
        <v/>
      </c>
      <c r="Y353" s="32" t="str">
        <f t="shared" si="76"/>
        <v/>
      </c>
      <c r="AA353" s="22" t="str">
        <f>IF($D353="", "", IFERROR(INDEX('Intro &amp; Setup'!$BQ$33:$BQ$37, MATCH($D353, 'Intro &amp; Setup'!$AP$33:$AP$37, 0)), ""))</f>
        <v/>
      </c>
      <c r="AB353" s="22" t="str">
        <f>IF(AND($D353="", $F353=""), "", IF($R353=$U$3, "", IF($AB$8='Intro &amp; Setup'!$BQ$19, VALUE(_xlfn.CONCAT(TEXT($F353, "0"), ".", $AA353)), IF($AB$8='Intro &amp; Setup'!$BQ$18, VALUE(_xlfn.CONCAT($AA353, ".", TEXT($F353, "0")))))))</f>
        <v/>
      </c>
      <c r="AD353" s="22" t="str">
        <f t="shared" si="78"/>
        <v/>
      </c>
      <c r="AE353" s="7" t="str">
        <f t="shared" si="79"/>
        <v/>
      </c>
      <c r="AF353" s="22" t="str">
        <f t="shared" si="77"/>
        <v/>
      </c>
      <c r="AH353" s="22" t="str">
        <f>IF($AJ353="", "", COUNTIF($AJ$11:$AJ$1010, "&lt;"&amp;$AJ353)+1+COUNTIF($AJ$11:$AJ353, $AJ353)-1)</f>
        <v/>
      </c>
      <c r="AJ353" s="22" t="str">
        <f t="shared" si="80"/>
        <v/>
      </c>
      <c r="AL353" s="43" t="str">
        <f t="shared" si="81"/>
        <v/>
      </c>
      <c r="AN353" s="6" t="str">
        <f t="shared" si="82"/>
        <v/>
      </c>
      <c r="AO353" s="7" t="str">
        <f t="shared" si="83"/>
        <v/>
      </c>
      <c r="AP353" s="6" t="str">
        <f t="shared" si="84"/>
        <v/>
      </c>
      <c r="AQ353" s="7" t="str">
        <f t="shared" ca="1" si="85"/>
        <v/>
      </c>
      <c r="AS353" s="22" t="str">
        <f t="shared" si="86"/>
        <v/>
      </c>
      <c r="AT353" s="32" t="str">
        <f t="shared" si="87"/>
        <v/>
      </c>
      <c r="AU353" s="43" t="str">
        <f t="shared" si="88"/>
        <v/>
      </c>
      <c r="AW353" s="22" t="str">
        <f t="shared" si="89"/>
        <v/>
      </c>
    </row>
    <row r="354" spans="1:49" x14ac:dyDescent="0.25">
      <c r="A354" s="28"/>
      <c r="B354" s="79"/>
      <c r="C354" s="80"/>
      <c r="D354" s="81"/>
      <c r="E354" s="82"/>
      <c r="F354" s="82"/>
      <c r="G354" s="83"/>
      <c r="H354" s="79"/>
      <c r="I354" s="81"/>
      <c r="J354" s="81"/>
      <c r="K354" s="81"/>
      <c r="L354" s="81"/>
      <c r="M354" s="81"/>
      <c r="N354" s="81"/>
      <c r="O354" s="81"/>
      <c r="P354" s="81"/>
      <c r="Q354" s="84"/>
      <c r="R354" s="85"/>
      <c r="S354" s="28"/>
      <c r="X354" s="22" t="str">
        <f t="shared" si="75"/>
        <v/>
      </c>
      <c r="Y354" s="32" t="str">
        <f t="shared" si="76"/>
        <v/>
      </c>
      <c r="AA354" s="22" t="str">
        <f>IF($D354="", "", IFERROR(INDEX('Intro &amp; Setup'!$BQ$33:$BQ$37, MATCH($D354, 'Intro &amp; Setup'!$AP$33:$AP$37, 0)), ""))</f>
        <v/>
      </c>
      <c r="AB354" s="22" t="str">
        <f>IF(AND($D354="", $F354=""), "", IF($R354=$U$3, "", IF($AB$8='Intro &amp; Setup'!$BQ$19, VALUE(_xlfn.CONCAT(TEXT($F354, "0"), ".", $AA354)), IF($AB$8='Intro &amp; Setup'!$BQ$18, VALUE(_xlfn.CONCAT($AA354, ".", TEXT($F354, "0")))))))</f>
        <v/>
      </c>
      <c r="AD354" s="22" t="str">
        <f t="shared" si="78"/>
        <v/>
      </c>
      <c r="AE354" s="7" t="str">
        <f t="shared" si="79"/>
        <v/>
      </c>
      <c r="AF354" s="22" t="str">
        <f t="shared" si="77"/>
        <v/>
      </c>
      <c r="AH354" s="22" t="str">
        <f>IF($AJ354="", "", COUNTIF($AJ$11:$AJ$1010, "&lt;"&amp;$AJ354)+1+COUNTIF($AJ$11:$AJ354, $AJ354)-1)</f>
        <v/>
      </c>
      <c r="AJ354" s="22" t="str">
        <f t="shared" si="80"/>
        <v/>
      </c>
      <c r="AL354" s="43" t="str">
        <f t="shared" si="81"/>
        <v/>
      </c>
      <c r="AN354" s="6" t="str">
        <f t="shared" si="82"/>
        <v/>
      </c>
      <c r="AO354" s="7" t="str">
        <f t="shared" si="83"/>
        <v/>
      </c>
      <c r="AP354" s="6" t="str">
        <f t="shared" si="84"/>
        <v/>
      </c>
      <c r="AQ354" s="7" t="str">
        <f t="shared" ca="1" si="85"/>
        <v/>
      </c>
      <c r="AS354" s="22" t="str">
        <f t="shared" si="86"/>
        <v/>
      </c>
      <c r="AT354" s="32" t="str">
        <f t="shared" si="87"/>
        <v/>
      </c>
      <c r="AU354" s="43" t="str">
        <f t="shared" si="88"/>
        <v/>
      </c>
      <c r="AW354" s="22" t="str">
        <f t="shared" si="89"/>
        <v/>
      </c>
    </row>
    <row r="355" spans="1:49" x14ac:dyDescent="0.25">
      <c r="A355" s="28"/>
      <c r="B355" s="79"/>
      <c r="C355" s="80"/>
      <c r="D355" s="81"/>
      <c r="E355" s="82"/>
      <c r="F355" s="82"/>
      <c r="G355" s="83"/>
      <c r="H355" s="79"/>
      <c r="I355" s="81"/>
      <c r="J355" s="81"/>
      <c r="K355" s="81"/>
      <c r="L355" s="81"/>
      <c r="M355" s="81"/>
      <c r="N355" s="81"/>
      <c r="O355" s="81"/>
      <c r="P355" s="81"/>
      <c r="Q355" s="84"/>
      <c r="R355" s="85"/>
      <c r="S355" s="28"/>
      <c r="X355" s="22" t="str">
        <f t="shared" si="75"/>
        <v/>
      </c>
      <c r="Y355" s="32" t="str">
        <f t="shared" si="76"/>
        <v/>
      </c>
      <c r="AA355" s="22" t="str">
        <f>IF($D355="", "", IFERROR(INDEX('Intro &amp; Setup'!$BQ$33:$BQ$37, MATCH($D355, 'Intro &amp; Setup'!$AP$33:$AP$37, 0)), ""))</f>
        <v/>
      </c>
      <c r="AB355" s="22" t="str">
        <f>IF(AND($D355="", $F355=""), "", IF($R355=$U$3, "", IF($AB$8='Intro &amp; Setup'!$BQ$19, VALUE(_xlfn.CONCAT(TEXT($F355, "0"), ".", $AA355)), IF($AB$8='Intro &amp; Setup'!$BQ$18, VALUE(_xlfn.CONCAT($AA355, ".", TEXT($F355, "0")))))))</f>
        <v/>
      </c>
      <c r="AD355" s="22" t="str">
        <f t="shared" si="78"/>
        <v/>
      </c>
      <c r="AE355" s="7" t="str">
        <f t="shared" si="79"/>
        <v/>
      </c>
      <c r="AF355" s="22" t="str">
        <f t="shared" si="77"/>
        <v/>
      </c>
      <c r="AH355" s="22" t="str">
        <f>IF($AJ355="", "", COUNTIF($AJ$11:$AJ$1010, "&lt;"&amp;$AJ355)+1+COUNTIF($AJ$11:$AJ355, $AJ355)-1)</f>
        <v/>
      </c>
      <c r="AJ355" s="22" t="str">
        <f t="shared" si="80"/>
        <v/>
      </c>
      <c r="AL355" s="43" t="str">
        <f t="shared" si="81"/>
        <v/>
      </c>
      <c r="AN355" s="6" t="str">
        <f t="shared" si="82"/>
        <v/>
      </c>
      <c r="AO355" s="7" t="str">
        <f t="shared" si="83"/>
        <v/>
      </c>
      <c r="AP355" s="6" t="str">
        <f t="shared" si="84"/>
        <v/>
      </c>
      <c r="AQ355" s="7" t="str">
        <f t="shared" ca="1" si="85"/>
        <v/>
      </c>
      <c r="AS355" s="22" t="str">
        <f t="shared" si="86"/>
        <v/>
      </c>
      <c r="AT355" s="32" t="str">
        <f t="shared" si="87"/>
        <v/>
      </c>
      <c r="AU355" s="43" t="str">
        <f t="shared" si="88"/>
        <v/>
      </c>
      <c r="AW355" s="22" t="str">
        <f t="shared" si="89"/>
        <v/>
      </c>
    </row>
    <row r="356" spans="1:49" x14ac:dyDescent="0.25">
      <c r="A356" s="28"/>
      <c r="B356" s="79"/>
      <c r="C356" s="80"/>
      <c r="D356" s="81"/>
      <c r="E356" s="82"/>
      <c r="F356" s="82"/>
      <c r="G356" s="83"/>
      <c r="H356" s="79"/>
      <c r="I356" s="81"/>
      <c r="J356" s="81"/>
      <c r="K356" s="81"/>
      <c r="L356" s="81"/>
      <c r="M356" s="81"/>
      <c r="N356" s="81"/>
      <c r="O356" s="81"/>
      <c r="P356" s="81"/>
      <c r="Q356" s="84"/>
      <c r="R356" s="85"/>
      <c r="S356" s="28"/>
      <c r="X356" s="22" t="str">
        <f t="shared" si="75"/>
        <v/>
      </c>
      <c r="Y356" s="32" t="str">
        <f t="shared" si="76"/>
        <v/>
      </c>
      <c r="AA356" s="22" t="str">
        <f>IF($D356="", "", IFERROR(INDEX('Intro &amp; Setup'!$BQ$33:$BQ$37, MATCH($D356, 'Intro &amp; Setup'!$AP$33:$AP$37, 0)), ""))</f>
        <v/>
      </c>
      <c r="AB356" s="22" t="str">
        <f>IF(AND($D356="", $F356=""), "", IF($R356=$U$3, "", IF($AB$8='Intro &amp; Setup'!$BQ$19, VALUE(_xlfn.CONCAT(TEXT($F356, "0"), ".", $AA356)), IF($AB$8='Intro &amp; Setup'!$BQ$18, VALUE(_xlfn.CONCAT($AA356, ".", TEXT($F356, "0")))))))</f>
        <v/>
      </c>
      <c r="AD356" s="22" t="str">
        <f t="shared" si="78"/>
        <v/>
      </c>
      <c r="AE356" s="7" t="str">
        <f t="shared" si="79"/>
        <v/>
      </c>
      <c r="AF356" s="22" t="str">
        <f t="shared" si="77"/>
        <v/>
      </c>
      <c r="AH356" s="22" t="str">
        <f>IF($AJ356="", "", COUNTIF($AJ$11:$AJ$1010, "&lt;"&amp;$AJ356)+1+COUNTIF($AJ$11:$AJ356, $AJ356)-1)</f>
        <v/>
      </c>
      <c r="AJ356" s="22" t="str">
        <f t="shared" si="80"/>
        <v/>
      </c>
      <c r="AL356" s="43" t="str">
        <f t="shared" si="81"/>
        <v/>
      </c>
      <c r="AN356" s="6" t="str">
        <f t="shared" si="82"/>
        <v/>
      </c>
      <c r="AO356" s="7" t="str">
        <f t="shared" si="83"/>
        <v/>
      </c>
      <c r="AP356" s="6" t="str">
        <f t="shared" si="84"/>
        <v/>
      </c>
      <c r="AQ356" s="7" t="str">
        <f t="shared" ca="1" si="85"/>
        <v/>
      </c>
      <c r="AS356" s="22" t="str">
        <f t="shared" si="86"/>
        <v/>
      </c>
      <c r="AT356" s="32" t="str">
        <f t="shared" si="87"/>
        <v/>
      </c>
      <c r="AU356" s="43" t="str">
        <f t="shared" si="88"/>
        <v/>
      </c>
      <c r="AW356" s="22" t="str">
        <f t="shared" si="89"/>
        <v/>
      </c>
    </row>
    <row r="357" spans="1:49" x14ac:dyDescent="0.25">
      <c r="A357" s="28"/>
      <c r="B357" s="79"/>
      <c r="C357" s="80"/>
      <c r="D357" s="81"/>
      <c r="E357" s="82"/>
      <c r="F357" s="82"/>
      <c r="G357" s="83"/>
      <c r="H357" s="79"/>
      <c r="I357" s="81"/>
      <c r="J357" s="81"/>
      <c r="K357" s="81"/>
      <c r="L357" s="81"/>
      <c r="M357" s="81"/>
      <c r="N357" s="81"/>
      <c r="O357" s="81"/>
      <c r="P357" s="81"/>
      <c r="Q357" s="84"/>
      <c r="R357" s="85"/>
      <c r="S357" s="28"/>
      <c r="X357" s="22" t="str">
        <f t="shared" si="75"/>
        <v/>
      </c>
      <c r="Y357" s="32" t="str">
        <f t="shared" si="76"/>
        <v/>
      </c>
      <c r="AA357" s="22" t="str">
        <f>IF($D357="", "", IFERROR(INDEX('Intro &amp; Setup'!$BQ$33:$BQ$37, MATCH($D357, 'Intro &amp; Setup'!$AP$33:$AP$37, 0)), ""))</f>
        <v/>
      </c>
      <c r="AB357" s="22" t="str">
        <f>IF(AND($D357="", $F357=""), "", IF($R357=$U$3, "", IF($AB$8='Intro &amp; Setup'!$BQ$19, VALUE(_xlfn.CONCAT(TEXT($F357, "0"), ".", $AA357)), IF($AB$8='Intro &amp; Setup'!$BQ$18, VALUE(_xlfn.CONCAT($AA357, ".", TEXT($F357, "0")))))))</f>
        <v/>
      </c>
      <c r="AD357" s="22" t="str">
        <f t="shared" si="78"/>
        <v/>
      </c>
      <c r="AE357" s="7" t="str">
        <f t="shared" si="79"/>
        <v/>
      </c>
      <c r="AF357" s="22" t="str">
        <f t="shared" si="77"/>
        <v/>
      </c>
      <c r="AH357" s="22" t="str">
        <f>IF($AJ357="", "", COUNTIF($AJ$11:$AJ$1010, "&lt;"&amp;$AJ357)+1+COUNTIF($AJ$11:$AJ357, $AJ357)-1)</f>
        <v/>
      </c>
      <c r="AJ357" s="22" t="str">
        <f t="shared" si="80"/>
        <v/>
      </c>
      <c r="AL357" s="43" t="str">
        <f t="shared" si="81"/>
        <v/>
      </c>
      <c r="AN357" s="6" t="str">
        <f t="shared" si="82"/>
        <v/>
      </c>
      <c r="AO357" s="7" t="str">
        <f t="shared" si="83"/>
        <v/>
      </c>
      <c r="AP357" s="6" t="str">
        <f t="shared" si="84"/>
        <v/>
      </c>
      <c r="AQ357" s="7" t="str">
        <f t="shared" ca="1" si="85"/>
        <v/>
      </c>
      <c r="AS357" s="22" t="str">
        <f t="shared" si="86"/>
        <v/>
      </c>
      <c r="AT357" s="32" t="str">
        <f t="shared" si="87"/>
        <v/>
      </c>
      <c r="AU357" s="43" t="str">
        <f t="shared" si="88"/>
        <v/>
      </c>
      <c r="AW357" s="22" t="str">
        <f t="shared" si="89"/>
        <v/>
      </c>
    </row>
    <row r="358" spans="1:49" x14ac:dyDescent="0.25">
      <c r="A358" s="28"/>
      <c r="B358" s="79"/>
      <c r="C358" s="80"/>
      <c r="D358" s="81"/>
      <c r="E358" s="82"/>
      <c r="F358" s="82"/>
      <c r="G358" s="83"/>
      <c r="H358" s="79"/>
      <c r="I358" s="81"/>
      <c r="J358" s="81"/>
      <c r="K358" s="81"/>
      <c r="L358" s="81"/>
      <c r="M358" s="81"/>
      <c r="N358" s="81"/>
      <c r="O358" s="81"/>
      <c r="P358" s="81"/>
      <c r="Q358" s="84"/>
      <c r="R358" s="85"/>
      <c r="S358" s="28"/>
      <c r="X358" s="22" t="str">
        <f t="shared" si="75"/>
        <v/>
      </c>
      <c r="Y358" s="32" t="str">
        <f t="shared" si="76"/>
        <v/>
      </c>
      <c r="AA358" s="22" t="str">
        <f>IF($D358="", "", IFERROR(INDEX('Intro &amp; Setup'!$BQ$33:$BQ$37, MATCH($D358, 'Intro &amp; Setup'!$AP$33:$AP$37, 0)), ""))</f>
        <v/>
      </c>
      <c r="AB358" s="22" t="str">
        <f>IF(AND($D358="", $F358=""), "", IF($R358=$U$3, "", IF($AB$8='Intro &amp; Setup'!$BQ$19, VALUE(_xlfn.CONCAT(TEXT($F358, "0"), ".", $AA358)), IF($AB$8='Intro &amp; Setup'!$BQ$18, VALUE(_xlfn.CONCAT($AA358, ".", TEXT($F358, "0")))))))</f>
        <v/>
      </c>
      <c r="AD358" s="22" t="str">
        <f t="shared" si="78"/>
        <v/>
      </c>
      <c r="AE358" s="7" t="str">
        <f t="shared" si="79"/>
        <v/>
      </c>
      <c r="AF358" s="22" t="str">
        <f t="shared" si="77"/>
        <v/>
      </c>
      <c r="AH358" s="22" t="str">
        <f>IF($AJ358="", "", COUNTIF($AJ$11:$AJ$1010, "&lt;"&amp;$AJ358)+1+COUNTIF($AJ$11:$AJ358, $AJ358)-1)</f>
        <v/>
      </c>
      <c r="AJ358" s="22" t="str">
        <f t="shared" si="80"/>
        <v/>
      </c>
      <c r="AL358" s="43" t="str">
        <f t="shared" si="81"/>
        <v/>
      </c>
      <c r="AN358" s="6" t="str">
        <f t="shared" si="82"/>
        <v/>
      </c>
      <c r="AO358" s="7" t="str">
        <f t="shared" si="83"/>
        <v/>
      </c>
      <c r="AP358" s="6" t="str">
        <f t="shared" si="84"/>
        <v/>
      </c>
      <c r="AQ358" s="7" t="str">
        <f t="shared" ca="1" si="85"/>
        <v/>
      </c>
      <c r="AS358" s="22" t="str">
        <f t="shared" si="86"/>
        <v/>
      </c>
      <c r="AT358" s="32" t="str">
        <f t="shared" si="87"/>
        <v/>
      </c>
      <c r="AU358" s="43" t="str">
        <f t="shared" si="88"/>
        <v/>
      </c>
      <c r="AW358" s="22" t="str">
        <f t="shared" si="89"/>
        <v/>
      </c>
    </row>
    <row r="359" spans="1:49" x14ac:dyDescent="0.25">
      <c r="A359" s="28"/>
      <c r="B359" s="79"/>
      <c r="C359" s="80"/>
      <c r="D359" s="81"/>
      <c r="E359" s="82"/>
      <c r="F359" s="82"/>
      <c r="G359" s="83"/>
      <c r="H359" s="79"/>
      <c r="I359" s="81"/>
      <c r="J359" s="81"/>
      <c r="K359" s="81"/>
      <c r="L359" s="81"/>
      <c r="M359" s="81"/>
      <c r="N359" s="81"/>
      <c r="O359" s="81"/>
      <c r="P359" s="81"/>
      <c r="Q359" s="84"/>
      <c r="R359" s="85"/>
      <c r="S359" s="28"/>
      <c r="X359" s="22" t="str">
        <f t="shared" si="75"/>
        <v/>
      </c>
      <c r="Y359" s="32" t="str">
        <f t="shared" si="76"/>
        <v/>
      </c>
      <c r="AA359" s="22" t="str">
        <f>IF($D359="", "", IFERROR(INDEX('Intro &amp; Setup'!$BQ$33:$BQ$37, MATCH($D359, 'Intro &amp; Setup'!$AP$33:$AP$37, 0)), ""))</f>
        <v/>
      </c>
      <c r="AB359" s="22" t="str">
        <f>IF(AND($D359="", $F359=""), "", IF($R359=$U$3, "", IF($AB$8='Intro &amp; Setup'!$BQ$19, VALUE(_xlfn.CONCAT(TEXT($F359, "0"), ".", $AA359)), IF($AB$8='Intro &amp; Setup'!$BQ$18, VALUE(_xlfn.CONCAT($AA359, ".", TEXT($F359, "0")))))))</f>
        <v/>
      </c>
      <c r="AD359" s="22" t="str">
        <f t="shared" si="78"/>
        <v/>
      </c>
      <c r="AE359" s="7" t="str">
        <f t="shared" si="79"/>
        <v/>
      </c>
      <c r="AF359" s="22" t="str">
        <f t="shared" si="77"/>
        <v/>
      </c>
      <c r="AH359" s="22" t="str">
        <f>IF($AJ359="", "", COUNTIF($AJ$11:$AJ$1010, "&lt;"&amp;$AJ359)+1+COUNTIF($AJ$11:$AJ359, $AJ359)-1)</f>
        <v/>
      </c>
      <c r="AJ359" s="22" t="str">
        <f t="shared" si="80"/>
        <v/>
      </c>
      <c r="AL359" s="43" t="str">
        <f t="shared" si="81"/>
        <v/>
      </c>
      <c r="AN359" s="6" t="str">
        <f t="shared" si="82"/>
        <v/>
      </c>
      <c r="AO359" s="7" t="str">
        <f t="shared" si="83"/>
        <v/>
      </c>
      <c r="AP359" s="6" t="str">
        <f t="shared" si="84"/>
        <v/>
      </c>
      <c r="AQ359" s="7" t="str">
        <f t="shared" ca="1" si="85"/>
        <v/>
      </c>
      <c r="AS359" s="22" t="str">
        <f t="shared" si="86"/>
        <v/>
      </c>
      <c r="AT359" s="32" t="str">
        <f t="shared" si="87"/>
        <v/>
      </c>
      <c r="AU359" s="43" t="str">
        <f t="shared" si="88"/>
        <v/>
      </c>
      <c r="AW359" s="22" t="str">
        <f t="shared" si="89"/>
        <v/>
      </c>
    </row>
    <row r="360" spans="1:49" x14ac:dyDescent="0.25">
      <c r="A360" s="28"/>
      <c r="B360" s="79"/>
      <c r="C360" s="80"/>
      <c r="D360" s="81"/>
      <c r="E360" s="82"/>
      <c r="F360" s="82"/>
      <c r="G360" s="83"/>
      <c r="H360" s="79"/>
      <c r="I360" s="81"/>
      <c r="J360" s="81"/>
      <c r="K360" s="81"/>
      <c r="L360" s="81"/>
      <c r="M360" s="81"/>
      <c r="N360" s="81"/>
      <c r="O360" s="81"/>
      <c r="P360" s="81"/>
      <c r="Q360" s="84"/>
      <c r="R360" s="85"/>
      <c r="S360" s="28"/>
      <c r="X360" s="22" t="str">
        <f t="shared" si="75"/>
        <v/>
      </c>
      <c r="Y360" s="32" t="str">
        <f t="shared" si="76"/>
        <v/>
      </c>
      <c r="AA360" s="22" t="str">
        <f>IF($D360="", "", IFERROR(INDEX('Intro &amp; Setup'!$BQ$33:$BQ$37, MATCH($D360, 'Intro &amp; Setup'!$AP$33:$AP$37, 0)), ""))</f>
        <v/>
      </c>
      <c r="AB360" s="22" t="str">
        <f>IF(AND($D360="", $F360=""), "", IF($R360=$U$3, "", IF($AB$8='Intro &amp; Setup'!$BQ$19, VALUE(_xlfn.CONCAT(TEXT($F360, "0"), ".", $AA360)), IF($AB$8='Intro &amp; Setup'!$BQ$18, VALUE(_xlfn.CONCAT($AA360, ".", TEXT($F360, "0")))))))</f>
        <v/>
      </c>
      <c r="AD360" s="22" t="str">
        <f t="shared" si="78"/>
        <v/>
      </c>
      <c r="AE360" s="7" t="str">
        <f t="shared" si="79"/>
        <v/>
      </c>
      <c r="AF360" s="22" t="str">
        <f t="shared" si="77"/>
        <v/>
      </c>
      <c r="AH360" s="22" t="str">
        <f>IF($AJ360="", "", COUNTIF($AJ$11:$AJ$1010, "&lt;"&amp;$AJ360)+1+COUNTIF($AJ$11:$AJ360, $AJ360)-1)</f>
        <v/>
      </c>
      <c r="AJ360" s="22" t="str">
        <f t="shared" si="80"/>
        <v/>
      </c>
      <c r="AL360" s="43" t="str">
        <f t="shared" si="81"/>
        <v/>
      </c>
      <c r="AN360" s="6" t="str">
        <f t="shared" si="82"/>
        <v/>
      </c>
      <c r="AO360" s="7" t="str">
        <f t="shared" si="83"/>
        <v/>
      </c>
      <c r="AP360" s="6" t="str">
        <f t="shared" si="84"/>
        <v/>
      </c>
      <c r="AQ360" s="7" t="str">
        <f t="shared" ca="1" si="85"/>
        <v/>
      </c>
      <c r="AS360" s="22" t="str">
        <f t="shared" si="86"/>
        <v/>
      </c>
      <c r="AT360" s="32" t="str">
        <f t="shared" si="87"/>
        <v/>
      </c>
      <c r="AU360" s="43" t="str">
        <f t="shared" si="88"/>
        <v/>
      </c>
      <c r="AW360" s="22" t="str">
        <f t="shared" si="89"/>
        <v/>
      </c>
    </row>
    <row r="361" spans="1:49" x14ac:dyDescent="0.25">
      <c r="A361" s="28"/>
      <c r="B361" s="79"/>
      <c r="C361" s="80"/>
      <c r="D361" s="81"/>
      <c r="E361" s="82"/>
      <c r="F361" s="82"/>
      <c r="G361" s="83"/>
      <c r="H361" s="79"/>
      <c r="I361" s="81"/>
      <c r="J361" s="81"/>
      <c r="K361" s="81"/>
      <c r="L361" s="81"/>
      <c r="M361" s="81"/>
      <c r="N361" s="81"/>
      <c r="O361" s="81"/>
      <c r="P361" s="81"/>
      <c r="Q361" s="84"/>
      <c r="R361" s="85"/>
      <c r="S361" s="28"/>
      <c r="X361" s="22" t="str">
        <f t="shared" si="75"/>
        <v/>
      </c>
      <c r="Y361" s="32" t="str">
        <f t="shared" si="76"/>
        <v/>
      </c>
      <c r="AA361" s="22" t="str">
        <f>IF($D361="", "", IFERROR(INDEX('Intro &amp; Setup'!$BQ$33:$BQ$37, MATCH($D361, 'Intro &amp; Setup'!$AP$33:$AP$37, 0)), ""))</f>
        <v/>
      </c>
      <c r="AB361" s="22" t="str">
        <f>IF(AND($D361="", $F361=""), "", IF($R361=$U$3, "", IF($AB$8='Intro &amp; Setup'!$BQ$19, VALUE(_xlfn.CONCAT(TEXT($F361, "0"), ".", $AA361)), IF($AB$8='Intro &amp; Setup'!$BQ$18, VALUE(_xlfn.CONCAT($AA361, ".", TEXT($F361, "0")))))))</f>
        <v/>
      </c>
      <c r="AD361" s="22" t="str">
        <f t="shared" si="78"/>
        <v/>
      </c>
      <c r="AE361" s="7" t="str">
        <f t="shared" si="79"/>
        <v/>
      </c>
      <c r="AF361" s="22" t="str">
        <f t="shared" si="77"/>
        <v/>
      </c>
      <c r="AH361" s="22" t="str">
        <f>IF($AJ361="", "", COUNTIF($AJ$11:$AJ$1010, "&lt;"&amp;$AJ361)+1+COUNTIF($AJ$11:$AJ361, $AJ361)-1)</f>
        <v/>
      </c>
      <c r="AJ361" s="22" t="str">
        <f t="shared" si="80"/>
        <v/>
      </c>
      <c r="AL361" s="43" t="str">
        <f t="shared" si="81"/>
        <v/>
      </c>
      <c r="AN361" s="6" t="str">
        <f t="shared" si="82"/>
        <v/>
      </c>
      <c r="AO361" s="7" t="str">
        <f t="shared" si="83"/>
        <v/>
      </c>
      <c r="AP361" s="6" t="str">
        <f t="shared" si="84"/>
        <v/>
      </c>
      <c r="AQ361" s="7" t="str">
        <f t="shared" ca="1" si="85"/>
        <v/>
      </c>
      <c r="AS361" s="22" t="str">
        <f t="shared" si="86"/>
        <v/>
      </c>
      <c r="AT361" s="32" t="str">
        <f t="shared" si="87"/>
        <v/>
      </c>
      <c r="AU361" s="43" t="str">
        <f t="shared" si="88"/>
        <v/>
      </c>
      <c r="AW361" s="22" t="str">
        <f t="shared" si="89"/>
        <v/>
      </c>
    </row>
    <row r="362" spans="1:49" x14ac:dyDescent="0.25">
      <c r="A362" s="28"/>
      <c r="B362" s="79"/>
      <c r="C362" s="80"/>
      <c r="D362" s="81"/>
      <c r="E362" s="82"/>
      <c r="F362" s="82"/>
      <c r="G362" s="83"/>
      <c r="H362" s="79"/>
      <c r="I362" s="81"/>
      <c r="J362" s="81"/>
      <c r="K362" s="81"/>
      <c r="L362" s="81"/>
      <c r="M362" s="81"/>
      <c r="N362" s="81"/>
      <c r="O362" s="81"/>
      <c r="P362" s="81"/>
      <c r="Q362" s="84"/>
      <c r="R362" s="85"/>
      <c r="S362" s="28"/>
      <c r="X362" s="22" t="str">
        <f t="shared" si="75"/>
        <v/>
      </c>
      <c r="Y362" s="32" t="str">
        <f t="shared" si="76"/>
        <v/>
      </c>
      <c r="AA362" s="22" t="str">
        <f>IF($D362="", "", IFERROR(INDEX('Intro &amp; Setup'!$BQ$33:$BQ$37, MATCH($D362, 'Intro &amp; Setup'!$AP$33:$AP$37, 0)), ""))</f>
        <v/>
      </c>
      <c r="AB362" s="22" t="str">
        <f>IF(AND($D362="", $F362=""), "", IF($R362=$U$3, "", IF($AB$8='Intro &amp; Setup'!$BQ$19, VALUE(_xlfn.CONCAT(TEXT($F362, "0"), ".", $AA362)), IF($AB$8='Intro &amp; Setup'!$BQ$18, VALUE(_xlfn.CONCAT($AA362, ".", TEXT($F362, "0")))))))</f>
        <v/>
      </c>
      <c r="AD362" s="22" t="str">
        <f t="shared" si="78"/>
        <v/>
      </c>
      <c r="AE362" s="7" t="str">
        <f t="shared" si="79"/>
        <v/>
      </c>
      <c r="AF362" s="22" t="str">
        <f t="shared" si="77"/>
        <v/>
      </c>
      <c r="AH362" s="22" t="str">
        <f>IF($AJ362="", "", COUNTIF($AJ$11:$AJ$1010, "&lt;"&amp;$AJ362)+1+COUNTIF($AJ$11:$AJ362, $AJ362)-1)</f>
        <v/>
      </c>
      <c r="AJ362" s="22" t="str">
        <f t="shared" si="80"/>
        <v/>
      </c>
      <c r="AL362" s="43" t="str">
        <f t="shared" si="81"/>
        <v/>
      </c>
      <c r="AN362" s="6" t="str">
        <f t="shared" si="82"/>
        <v/>
      </c>
      <c r="AO362" s="7" t="str">
        <f t="shared" si="83"/>
        <v/>
      </c>
      <c r="AP362" s="6" t="str">
        <f t="shared" si="84"/>
        <v/>
      </c>
      <c r="AQ362" s="7" t="str">
        <f t="shared" ca="1" si="85"/>
        <v/>
      </c>
      <c r="AS362" s="22" t="str">
        <f t="shared" si="86"/>
        <v/>
      </c>
      <c r="AT362" s="32" t="str">
        <f t="shared" si="87"/>
        <v/>
      </c>
      <c r="AU362" s="43" t="str">
        <f t="shared" si="88"/>
        <v/>
      </c>
      <c r="AW362" s="22" t="str">
        <f t="shared" si="89"/>
        <v/>
      </c>
    </row>
    <row r="363" spans="1:49" x14ac:dyDescent="0.25">
      <c r="A363" s="28"/>
      <c r="B363" s="79"/>
      <c r="C363" s="80"/>
      <c r="D363" s="81"/>
      <c r="E363" s="82"/>
      <c r="F363" s="82"/>
      <c r="G363" s="83"/>
      <c r="H363" s="79"/>
      <c r="I363" s="81"/>
      <c r="J363" s="81"/>
      <c r="K363" s="81"/>
      <c r="L363" s="81"/>
      <c r="M363" s="81"/>
      <c r="N363" s="81"/>
      <c r="O363" s="81"/>
      <c r="P363" s="81"/>
      <c r="Q363" s="84"/>
      <c r="R363" s="85"/>
      <c r="S363" s="28"/>
      <c r="X363" s="22" t="str">
        <f t="shared" si="75"/>
        <v/>
      </c>
      <c r="Y363" s="32" t="str">
        <f t="shared" si="76"/>
        <v/>
      </c>
      <c r="AA363" s="22" t="str">
        <f>IF($D363="", "", IFERROR(INDEX('Intro &amp; Setup'!$BQ$33:$BQ$37, MATCH($D363, 'Intro &amp; Setup'!$AP$33:$AP$37, 0)), ""))</f>
        <v/>
      </c>
      <c r="AB363" s="22" t="str">
        <f>IF(AND($D363="", $F363=""), "", IF($R363=$U$3, "", IF($AB$8='Intro &amp; Setup'!$BQ$19, VALUE(_xlfn.CONCAT(TEXT($F363, "0"), ".", $AA363)), IF($AB$8='Intro &amp; Setup'!$BQ$18, VALUE(_xlfn.CONCAT($AA363, ".", TEXT($F363, "0")))))))</f>
        <v/>
      </c>
      <c r="AD363" s="22" t="str">
        <f t="shared" si="78"/>
        <v/>
      </c>
      <c r="AE363" s="7" t="str">
        <f t="shared" si="79"/>
        <v/>
      </c>
      <c r="AF363" s="22" t="str">
        <f t="shared" si="77"/>
        <v/>
      </c>
      <c r="AH363" s="22" t="str">
        <f>IF($AJ363="", "", COUNTIF($AJ$11:$AJ$1010, "&lt;"&amp;$AJ363)+1+COUNTIF($AJ$11:$AJ363, $AJ363)-1)</f>
        <v/>
      </c>
      <c r="AJ363" s="22" t="str">
        <f t="shared" si="80"/>
        <v/>
      </c>
      <c r="AL363" s="43" t="str">
        <f t="shared" si="81"/>
        <v/>
      </c>
      <c r="AN363" s="6" t="str">
        <f t="shared" si="82"/>
        <v/>
      </c>
      <c r="AO363" s="7" t="str">
        <f t="shared" si="83"/>
        <v/>
      </c>
      <c r="AP363" s="6" t="str">
        <f t="shared" si="84"/>
        <v/>
      </c>
      <c r="AQ363" s="7" t="str">
        <f t="shared" ca="1" si="85"/>
        <v/>
      </c>
      <c r="AS363" s="22" t="str">
        <f t="shared" si="86"/>
        <v/>
      </c>
      <c r="AT363" s="32" t="str">
        <f t="shared" si="87"/>
        <v/>
      </c>
      <c r="AU363" s="43" t="str">
        <f t="shared" si="88"/>
        <v/>
      </c>
      <c r="AW363" s="22" t="str">
        <f t="shared" si="89"/>
        <v/>
      </c>
    </row>
    <row r="364" spans="1:49" x14ac:dyDescent="0.25">
      <c r="A364" s="28"/>
      <c r="B364" s="79"/>
      <c r="C364" s="80"/>
      <c r="D364" s="81"/>
      <c r="E364" s="82"/>
      <c r="F364" s="82"/>
      <c r="G364" s="83"/>
      <c r="H364" s="79"/>
      <c r="I364" s="81"/>
      <c r="J364" s="81"/>
      <c r="K364" s="81"/>
      <c r="L364" s="81"/>
      <c r="M364" s="81"/>
      <c r="N364" s="81"/>
      <c r="O364" s="81"/>
      <c r="P364" s="81"/>
      <c r="Q364" s="84"/>
      <c r="R364" s="85"/>
      <c r="S364" s="28"/>
      <c r="X364" s="22" t="str">
        <f t="shared" si="75"/>
        <v/>
      </c>
      <c r="Y364" s="32" t="str">
        <f t="shared" si="76"/>
        <v/>
      </c>
      <c r="AA364" s="22" t="str">
        <f>IF($D364="", "", IFERROR(INDEX('Intro &amp; Setup'!$BQ$33:$BQ$37, MATCH($D364, 'Intro &amp; Setup'!$AP$33:$AP$37, 0)), ""))</f>
        <v/>
      </c>
      <c r="AB364" s="22" t="str">
        <f>IF(AND($D364="", $F364=""), "", IF($R364=$U$3, "", IF($AB$8='Intro &amp; Setup'!$BQ$19, VALUE(_xlfn.CONCAT(TEXT($F364, "0"), ".", $AA364)), IF($AB$8='Intro &amp; Setup'!$BQ$18, VALUE(_xlfn.CONCAT($AA364, ".", TEXT($F364, "0")))))))</f>
        <v/>
      </c>
      <c r="AD364" s="22" t="str">
        <f t="shared" si="78"/>
        <v/>
      </c>
      <c r="AE364" s="7" t="str">
        <f t="shared" si="79"/>
        <v/>
      </c>
      <c r="AF364" s="22" t="str">
        <f t="shared" si="77"/>
        <v/>
      </c>
      <c r="AH364" s="22" t="str">
        <f>IF($AJ364="", "", COUNTIF($AJ$11:$AJ$1010, "&lt;"&amp;$AJ364)+1+COUNTIF($AJ$11:$AJ364, $AJ364)-1)</f>
        <v/>
      </c>
      <c r="AJ364" s="22" t="str">
        <f t="shared" si="80"/>
        <v/>
      </c>
      <c r="AL364" s="43" t="str">
        <f t="shared" si="81"/>
        <v/>
      </c>
      <c r="AN364" s="6" t="str">
        <f t="shared" si="82"/>
        <v/>
      </c>
      <c r="AO364" s="7" t="str">
        <f t="shared" si="83"/>
        <v/>
      </c>
      <c r="AP364" s="6" t="str">
        <f t="shared" si="84"/>
        <v/>
      </c>
      <c r="AQ364" s="7" t="str">
        <f t="shared" ca="1" si="85"/>
        <v/>
      </c>
      <c r="AS364" s="22" t="str">
        <f t="shared" si="86"/>
        <v/>
      </c>
      <c r="AT364" s="32" t="str">
        <f t="shared" si="87"/>
        <v/>
      </c>
      <c r="AU364" s="43" t="str">
        <f t="shared" si="88"/>
        <v/>
      </c>
      <c r="AW364" s="22" t="str">
        <f t="shared" si="89"/>
        <v/>
      </c>
    </row>
    <row r="365" spans="1:49" x14ac:dyDescent="0.25">
      <c r="A365" s="28"/>
      <c r="B365" s="79"/>
      <c r="C365" s="80"/>
      <c r="D365" s="81"/>
      <c r="E365" s="82"/>
      <c r="F365" s="82"/>
      <c r="G365" s="83"/>
      <c r="H365" s="79"/>
      <c r="I365" s="81"/>
      <c r="J365" s="81"/>
      <c r="K365" s="81"/>
      <c r="L365" s="81"/>
      <c r="M365" s="81"/>
      <c r="N365" s="81"/>
      <c r="O365" s="81"/>
      <c r="P365" s="81"/>
      <c r="Q365" s="84"/>
      <c r="R365" s="85"/>
      <c r="S365" s="28"/>
      <c r="X365" s="22" t="str">
        <f t="shared" si="75"/>
        <v/>
      </c>
      <c r="Y365" s="32" t="str">
        <f t="shared" si="76"/>
        <v/>
      </c>
      <c r="AA365" s="22" t="str">
        <f>IF($D365="", "", IFERROR(INDEX('Intro &amp; Setup'!$BQ$33:$BQ$37, MATCH($D365, 'Intro &amp; Setup'!$AP$33:$AP$37, 0)), ""))</f>
        <v/>
      </c>
      <c r="AB365" s="22" t="str">
        <f>IF(AND($D365="", $F365=""), "", IF($R365=$U$3, "", IF($AB$8='Intro &amp; Setup'!$BQ$19, VALUE(_xlfn.CONCAT(TEXT($F365, "0"), ".", $AA365)), IF($AB$8='Intro &amp; Setup'!$BQ$18, VALUE(_xlfn.CONCAT($AA365, ".", TEXT($F365, "0")))))))</f>
        <v/>
      </c>
      <c r="AD365" s="22" t="str">
        <f t="shared" si="78"/>
        <v/>
      </c>
      <c r="AE365" s="7" t="str">
        <f t="shared" si="79"/>
        <v/>
      </c>
      <c r="AF365" s="22" t="str">
        <f t="shared" si="77"/>
        <v/>
      </c>
      <c r="AH365" s="22" t="str">
        <f>IF($AJ365="", "", COUNTIF($AJ$11:$AJ$1010, "&lt;"&amp;$AJ365)+1+COUNTIF($AJ$11:$AJ365, $AJ365)-1)</f>
        <v/>
      </c>
      <c r="AJ365" s="22" t="str">
        <f t="shared" si="80"/>
        <v/>
      </c>
      <c r="AL365" s="43" t="str">
        <f t="shared" si="81"/>
        <v/>
      </c>
      <c r="AN365" s="6" t="str">
        <f t="shared" si="82"/>
        <v/>
      </c>
      <c r="AO365" s="7" t="str">
        <f t="shared" si="83"/>
        <v/>
      </c>
      <c r="AP365" s="6" t="str">
        <f t="shared" si="84"/>
        <v/>
      </c>
      <c r="AQ365" s="7" t="str">
        <f t="shared" ca="1" si="85"/>
        <v/>
      </c>
      <c r="AS365" s="22" t="str">
        <f t="shared" si="86"/>
        <v/>
      </c>
      <c r="AT365" s="32" t="str">
        <f t="shared" si="87"/>
        <v/>
      </c>
      <c r="AU365" s="43" t="str">
        <f t="shared" si="88"/>
        <v/>
      </c>
      <c r="AW365" s="22" t="str">
        <f t="shared" si="89"/>
        <v/>
      </c>
    </row>
    <row r="366" spans="1:49" x14ac:dyDescent="0.25">
      <c r="A366" s="28"/>
      <c r="B366" s="79"/>
      <c r="C366" s="80"/>
      <c r="D366" s="81"/>
      <c r="E366" s="82"/>
      <c r="F366" s="82"/>
      <c r="G366" s="83"/>
      <c r="H366" s="79"/>
      <c r="I366" s="81"/>
      <c r="J366" s="81"/>
      <c r="K366" s="81"/>
      <c r="L366" s="81"/>
      <c r="M366" s="81"/>
      <c r="N366" s="81"/>
      <c r="O366" s="81"/>
      <c r="P366" s="81"/>
      <c r="Q366" s="84"/>
      <c r="R366" s="85"/>
      <c r="S366" s="28"/>
      <c r="X366" s="22" t="str">
        <f t="shared" si="75"/>
        <v/>
      </c>
      <c r="Y366" s="32" t="str">
        <f t="shared" si="76"/>
        <v/>
      </c>
      <c r="AA366" s="22" t="str">
        <f>IF($D366="", "", IFERROR(INDEX('Intro &amp; Setup'!$BQ$33:$BQ$37, MATCH($D366, 'Intro &amp; Setup'!$AP$33:$AP$37, 0)), ""))</f>
        <v/>
      </c>
      <c r="AB366" s="22" t="str">
        <f>IF(AND($D366="", $F366=""), "", IF($R366=$U$3, "", IF($AB$8='Intro &amp; Setup'!$BQ$19, VALUE(_xlfn.CONCAT(TEXT($F366, "0"), ".", $AA366)), IF($AB$8='Intro &amp; Setup'!$BQ$18, VALUE(_xlfn.CONCAT($AA366, ".", TEXT($F366, "0")))))))</f>
        <v/>
      </c>
      <c r="AD366" s="22" t="str">
        <f t="shared" si="78"/>
        <v/>
      </c>
      <c r="AE366" s="7" t="str">
        <f t="shared" si="79"/>
        <v/>
      </c>
      <c r="AF366" s="22" t="str">
        <f t="shared" si="77"/>
        <v/>
      </c>
      <c r="AH366" s="22" t="str">
        <f>IF($AJ366="", "", COUNTIF($AJ$11:$AJ$1010, "&lt;"&amp;$AJ366)+1+COUNTIF($AJ$11:$AJ366, $AJ366)-1)</f>
        <v/>
      </c>
      <c r="AJ366" s="22" t="str">
        <f t="shared" si="80"/>
        <v/>
      </c>
      <c r="AL366" s="43" t="str">
        <f t="shared" si="81"/>
        <v/>
      </c>
      <c r="AN366" s="6" t="str">
        <f t="shared" si="82"/>
        <v/>
      </c>
      <c r="AO366" s="7" t="str">
        <f t="shared" si="83"/>
        <v/>
      </c>
      <c r="AP366" s="6" t="str">
        <f t="shared" si="84"/>
        <v/>
      </c>
      <c r="AQ366" s="7" t="str">
        <f t="shared" ca="1" si="85"/>
        <v/>
      </c>
      <c r="AS366" s="22" t="str">
        <f t="shared" si="86"/>
        <v/>
      </c>
      <c r="AT366" s="32" t="str">
        <f t="shared" si="87"/>
        <v/>
      </c>
      <c r="AU366" s="43" t="str">
        <f t="shared" si="88"/>
        <v/>
      </c>
      <c r="AW366" s="22" t="str">
        <f t="shared" si="89"/>
        <v/>
      </c>
    </row>
    <row r="367" spans="1:49" x14ac:dyDescent="0.25">
      <c r="A367" s="28"/>
      <c r="B367" s="79"/>
      <c r="C367" s="80"/>
      <c r="D367" s="81"/>
      <c r="E367" s="82"/>
      <c r="F367" s="82"/>
      <c r="G367" s="83"/>
      <c r="H367" s="79"/>
      <c r="I367" s="81"/>
      <c r="J367" s="81"/>
      <c r="K367" s="81"/>
      <c r="L367" s="81"/>
      <c r="M367" s="81"/>
      <c r="N367" s="81"/>
      <c r="O367" s="81"/>
      <c r="P367" s="81"/>
      <c r="Q367" s="84"/>
      <c r="R367" s="85"/>
      <c r="S367" s="28"/>
      <c r="X367" s="22" t="str">
        <f t="shared" si="75"/>
        <v/>
      </c>
      <c r="Y367" s="32" t="str">
        <f t="shared" si="76"/>
        <v/>
      </c>
      <c r="AA367" s="22" t="str">
        <f>IF($D367="", "", IFERROR(INDEX('Intro &amp; Setup'!$BQ$33:$BQ$37, MATCH($D367, 'Intro &amp; Setup'!$AP$33:$AP$37, 0)), ""))</f>
        <v/>
      </c>
      <c r="AB367" s="22" t="str">
        <f>IF(AND($D367="", $F367=""), "", IF($R367=$U$3, "", IF($AB$8='Intro &amp; Setup'!$BQ$19, VALUE(_xlfn.CONCAT(TEXT($F367, "0"), ".", $AA367)), IF($AB$8='Intro &amp; Setup'!$BQ$18, VALUE(_xlfn.CONCAT($AA367, ".", TEXT($F367, "0")))))))</f>
        <v/>
      </c>
      <c r="AD367" s="22" t="str">
        <f t="shared" si="78"/>
        <v/>
      </c>
      <c r="AE367" s="7" t="str">
        <f t="shared" si="79"/>
        <v/>
      </c>
      <c r="AF367" s="22" t="str">
        <f t="shared" si="77"/>
        <v/>
      </c>
      <c r="AH367" s="22" t="str">
        <f>IF($AJ367="", "", COUNTIF($AJ$11:$AJ$1010, "&lt;"&amp;$AJ367)+1+COUNTIF($AJ$11:$AJ367, $AJ367)-1)</f>
        <v/>
      </c>
      <c r="AJ367" s="22" t="str">
        <f t="shared" si="80"/>
        <v/>
      </c>
      <c r="AL367" s="43" t="str">
        <f t="shared" si="81"/>
        <v/>
      </c>
      <c r="AN367" s="6" t="str">
        <f t="shared" si="82"/>
        <v/>
      </c>
      <c r="AO367" s="7" t="str">
        <f t="shared" si="83"/>
        <v/>
      </c>
      <c r="AP367" s="6" t="str">
        <f t="shared" si="84"/>
        <v/>
      </c>
      <c r="AQ367" s="7" t="str">
        <f t="shared" ca="1" si="85"/>
        <v/>
      </c>
      <c r="AS367" s="22" t="str">
        <f t="shared" si="86"/>
        <v/>
      </c>
      <c r="AT367" s="32" t="str">
        <f t="shared" si="87"/>
        <v/>
      </c>
      <c r="AU367" s="43" t="str">
        <f t="shared" si="88"/>
        <v/>
      </c>
      <c r="AW367" s="22" t="str">
        <f t="shared" si="89"/>
        <v/>
      </c>
    </row>
    <row r="368" spans="1:49" x14ac:dyDescent="0.25">
      <c r="A368" s="28"/>
      <c r="B368" s="79"/>
      <c r="C368" s="80"/>
      <c r="D368" s="81"/>
      <c r="E368" s="82"/>
      <c r="F368" s="82"/>
      <c r="G368" s="83"/>
      <c r="H368" s="79"/>
      <c r="I368" s="81"/>
      <c r="J368" s="81"/>
      <c r="K368" s="81"/>
      <c r="L368" s="81"/>
      <c r="M368" s="81"/>
      <c r="N368" s="81"/>
      <c r="O368" s="81"/>
      <c r="P368" s="81"/>
      <c r="Q368" s="84"/>
      <c r="R368" s="85"/>
      <c r="S368" s="28"/>
      <c r="X368" s="22" t="str">
        <f t="shared" si="75"/>
        <v/>
      </c>
      <c r="Y368" s="32" t="str">
        <f t="shared" si="76"/>
        <v/>
      </c>
      <c r="AA368" s="22" t="str">
        <f>IF($D368="", "", IFERROR(INDEX('Intro &amp; Setup'!$BQ$33:$BQ$37, MATCH($D368, 'Intro &amp; Setup'!$AP$33:$AP$37, 0)), ""))</f>
        <v/>
      </c>
      <c r="AB368" s="22" t="str">
        <f>IF(AND($D368="", $F368=""), "", IF($R368=$U$3, "", IF($AB$8='Intro &amp; Setup'!$BQ$19, VALUE(_xlfn.CONCAT(TEXT($F368, "0"), ".", $AA368)), IF($AB$8='Intro &amp; Setup'!$BQ$18, VALUE(_xlfn.CONCAT($AA368, ".", TEXT($F368, "0")))))))</f>
        <v/>
      </c>
      <c r="AD368" s="22" t="str">
        <f t="shared" si="78"/>
        <v/>
      </c>
      <c r="AE368" s="7" t="str">
        <f t="shared" si="79"/>
        <v/>
      </c>
      <c r="AF368" s="22" t="str">
        <f t="shared" si="77"/>
        <v/>
      </c>
      <c r="AH368" s="22" t="str">
        <f>IF($AJ368="", "", COUNTIF($AJ$11:$AJ$1010, "&lt;"&amp;$AJ368)+1+COUNTIF($AJ$11:$AJ368, $AJ368)-1)</f>
        <v/>
      </c>
      <c r="AJ368" s="22" t="str">
        <f t="shared" si="80"/>
        <v/>
      </c>
      <c r="AL368" s="43" t="str">
        <f t="shared" si="81"/>
        <v/>
      </c>
      <c r="AN368" s="6" t="str">
        <f t="shared" si="82"/>
        <v/>
      </c>
      <c r="AO368" s="7" t="str">
        <f t="shared" si="83"/>
        <v/>
      </c>
      <c r="AP368" s="6" t="str">
        <f t="shared" si="84"/>
        <v/>
      </c>
      <c r="AQ368" s="7" t="str">
        <f t="shared" ca="1" si="85"/>
        <v/>
      </c>
      <c r="AS368" s="22" t="str">
        <f t="shared" si="86"/>
        <v/>
      </c>
      <c r="AT368" s="32" t="str">
        <f t="shared" si="87"/>
        <v/>
      </c>
      <c r="AU368" s="43" t="str">
        <f t="shared" si="88"/>
        <v/>
      </c>
      <c r="AW368" s="22" t="str">
        <f t="shared" si="89"/>
        <v/>
      </c>
    </row>
    <row r="369" spans="1:49" x14ac:dyDescent="0.25">
      <c r="A369" s="28"/>
      <c r="B369" s="79"/>
      <c r="C369" s="80"/>
      <c r="D369" s="81"/>
      <c r="E369" s="82"/>
      <c r="F369" s="82"/>
      <c r="G369" s="83"/>
      <c r="H369" s="79"/>
      <c r="I369" s="81"/>
      <c r="J369" s="81"/>
      <c r="K369" s="81"/>
      <c r="L369" s="81"/>
      <c r="M369" s="81"/>
      <c r="N369" s="81"/>
      <c r="O369" s="81"/>
      <c r="P369" s="81"/>
      <c r="Q369" s="84"/>
      <c r="R369" s="85"/>
      <c r="S369" s="28"/>
      <c r="X369" s="22" t="str">
        <f t="shared" si="75"/>
        <v/>
      </c>
      <c r="Y369" s="32" t="str">
        <f t="shared" si="76"/>
        <v/>
      </c>
      <c r="AA369" s="22" t="str">
        <f>IF($D369="", "", IFERROR(INDEX('Intro &amp; Setup'!$BQ$33:$BQ$37, MATCH($D369, 'Intro &amp; Setup'!$AP$33:$AP$37, 0)), ""))</f>
        <v/>
      </c>
      <c r="AB369" s="22" t="str">
        <f>IF(AND($D369="", $F369=""), "", IF($R369=$U$3, "", IF($AB$8='Intro &amp; Setup'!$BQ$19, VALUE(_xlfn.CONCAT(TEXT($F369, "0"), ".", $AA369)), IF($AB$8='Intro &amp; Setup'!$BQ$18, VALUE(_xlfn.CONCAT($AA369, ".", TEXT($F369, "0")))))))</f>
        <v/>
      </c>
      <c r="AD369" s="22" t="str">
        <f t="shared" si="78"/>
        <v/>
      </c>
      <c r="AE369" s="7" t="str">
        <f t="shared" si="79"/>
        <v/>
      </c>
      <c r="AF369" s="22" t="str">
        <f t="shared" si="77"/>
        <v/>
      </c>
      <c r="AH369" s="22" t="str">
        <f>IF($AJ369="", "", COUNTIF($AJ$11:$AJ$1010, "&lt;"&amp;$AJ369)+1+COUNTIF($AJ$11:$AJ369, $AJ369)-1)</f>
        <v/>
      </c>
      <c r="AJ369" s="22" t="str">
        <f t="shared" si="80"/>
        <v/>
      </c>
      <c r="AL369" s="43" t="str">
        <f t="shared" si="81"/>
        <v/>
      </c>
      <c r="AN369" s="6" t="str">
        <f t="shared" si="82"/>
        <v/>
      </c>
      <c r="AO369" s="7" t="str">
        <f t="shared" si="83"/>
        <v/>
      </c>
      <c r="AP369" s="6" t="str">
        <f t="shared" si="84"/>
        <v/>
      </c>
      <c r="AQ369" s="7" t="str">
        <f t="shared" ca="1" si="85"/>
        <v/>
      </c>
      <c r="AS369" s="22" t="str">
        <f t="shared" si="86"/>
        <v/>
      </c>
      <c r="AT369" s="32" t="str">
        <f t="shared" si="87"/>
        <v/>
      </c>
      <c r="AU369" s="43" t="str">
        <f t="shared" si="88"/>
        <v/>
      </c>
      <c r="AW369" s="22" t="str">
        <f t="shared" si="89"/>
        <v/>
      </c>
    </row>
    <row r="370" spans="1:49" x14ac:dyDescent="0.25">
      <c r="A370" s="28"/>
      <c r="B370" s="79"/>
      <c r="C370" s="80"/>
      <c r="D370" s="81"/>
      <c r="E370" s="82"/>
      <c r="F370" s="82"/>
      <c r="G370" s="83"/>
      <c r="H370" s="79"/>
      <c r="I370" s="81"/>
      <c r="J370" s="81"/>
      <c r="K370" s="81"/>
      <c r="L370" s="81"/>
      <c r="M370" s="81"/>
      <c r="N370" s="81"/>
      <c r="O370" s="81"/>
      <c r="P370" s="81"/>
      <c r="Q370" s="84"/>
      <c r="R370" s="85"/>
      <c r="S370" s="28"/>
      <c r="X370" s="22" t="str">
        <f t="shared" si="75"/>
        <v/>
      </c>
      <c r="Y370" s="32" t="str">
        <f t="shared" si="76"/>
        <v/>
      </c>
      <c r="AA370" s="22" t="str">
        <f>IF($D370="", "", IFERROR(INDEX('Intro &amp; Setup'!$BQ$33:$BQ$37, MATCH($D370, 'Intro &amp; Setup'!$AP$33:$AP$37, 0)), ""))</f>
        <v/>
      </c>
      <c r="AB370" s="22" t="str">
        <f>IF(AND($D370="", $F370=""), "", IF($R370=$U$3, "", IF($AB$8='Intro &amp; Setup'!$BQ$19, VALUE(_xlfn.CONCAT(TEXT($F370, "0"), ".", $AA370)), IF($AB$8='Intro &amp; Setup'!$BQ$18, VALUE(_xlfn.CONCAT($AA370, ".", TEXT($F370, "0")))))))</f>
        <v/>
      </c>
      <c r="AD370" s="22" t="str">
        <f t="shared" si="78"/>
        <v/>
      </c>
      <c r="AE370" s="7" t="str">
        <f t="shared" si="79"/>
        <v/>
      </c>
      <c r="AF370" s="22" t="str">
        <f t="shared" si="77"/>
        <v/>
      </c>
      <c r="AH370" s="22" t="str">
        <f>IF($AJ370="", "", COUNTIF($AJ$11:$AJ$1010, "&lt;"&amp;$AJ370)+1+COUNTIF($AJ$11:$AJ370, $AJ370)-1)</f>
        <v/>
      </c>
      <c r="AJ370" s="22" t="str">
        <f t="shared" si="80"/>
        <v/>
      </c>
      <c r="AL370" s="43" t="str">
        <f t="shared" si="81"/>
        <v/>
      </c>
      <c r="AN370" s="6" t="str">
        <f t="shared" si="82"/>
        <v/>
      </c>
      <c r="AO370" s="7" t="str">
        <f t="shared" si="83"/>
        <v/>
      </c>
      <c r="AP370" s="6" t="str">
        <f t="shared" si="84"/>
        <v/>
      </c>
      <c r="AQ370" s="7" t="str">
        <f t="shared" ca="1" si="85"/>
        <v/>
      </c>
      <c r="AS370" s="22" t="str">
        <f t="shared" si="86"/>
        <v/>
      </c>
      <c r="AT370" s="32" t="str">
        <f t="shared" si="87"/>
        <v/>
      </c>
      <c r="AU370" s="43" t="str">
        <f t="shared" si="88"/>
        <v/>
      </c>
      <c r="AW370" s="22" t="str">
        <f t="shared" si="89"/>
        <v/>
      </c>
    </row>
    <row r="371" spans="1:49" x14ac:dyDescent="0.25">
      <c r="A371" s="28"/>
      <c r="B371" s="79"/>
      <c r="C371" s="80"/>
      <c r="D371" s="81"/>
      <c r="E371" s="82"/>
      <c r="F371" s="82"/>
      <c r="G371" s="83"/>
      <c r="H371" s="79"/>
      <c r="I371" s="81"/>
      <c r="J371" s="81"/>
      <c r="K371" s="81"/>
      <c r="L371" s="81"/>
      <c r="M371" s="81"/>
      <c r="N371" s="81"/>
      <c r="O371" s="81"/>
      <c r="P371" s="81"/>
      <c r="Q371" s="84"/>
      <c r="R371" s="85"/>
      <c r="S371" s="28"/>
      <c r="X371" s="22" t="str">
        <f t="shared" si="75"/>
        <v/>
      </c>
      <c r="Y371" s="32" t="str">
        <f t="shared" si="76"/>
        <v/>
      </c>
      <c r="AA371" s="22" t="str">
        <f>IF($D371="", "", IFERROR(INDEX('Intro &amp; Setup'!$BQ$33:$BQ$37, MATCH($D371, 'Intro &amp; Setup'!$AP$33:$AP$37, 0)), ""))</f>
        <v/>
      </c>
      <c r="AB371" s="22" t="str">
        <f>IF(AND($D371="", $F371=""), "", IF($R371=$U$3, "", IF($AB$8='Intro &amp; Setup'!$BQ$19, VALUE(_xlfn.CONCAT(TEXT($F371, "0"), ".", $AA371)), IF($AB$8='Intro &amp; Setup'!$BQ$18, VALUE(_xlfn.CONCAT($AA371, ".", TEXT($F371, "0")))))))</f>
        <v/>
      </c>
      <c r="AD371" s="22" t="str">
        <f t="shared" si="78"/>
        <v/>
      </c>
      <c r="AE371" s="7" t="str">
        <f t="shared" si="79"/>
        <v/>
      </c>
      <c r="AF371" s="22" t="str">
        <f t="shared" si="77"/>
        <v/>
      </c>
      <c r="AH371" s="22" t="str">
        <f>IF($AJ371="", "", COUNTIF($AJ$11:$AJ$1010, "&lt;"&amp;$AJ371)+1+COUNTIF($AJ$11:$AJ371, $AJ371)-1)</f>
        <v/>
      </c>
      <c r="AJ371" s="22" t="str">
        <f t="shared" si="80"/>
        <v/>
      </c>
      <c r="AL371" s="43" t="str">
        <f t="shared" si="81"/>
        <v/>
      </c>
      <c r="AN371" s="6" t="str">
        <f t="shared" si="82"/>
        <v/>
      </c>
      <c r="AO371" s="7" t="str">
        <f t="shared" si="83"/>
        <v/>
      </c>
      <c r="AP371" s="6" t="str">
        <f t="shared" si="84"/>
        <v/>
      </c>
      <c r="AQ371" s="7" t="str">
        <f t="shared" ca="1" si="85"/>
        <v/>
      </c>
      <c r="AS371" s="22" t="str">
        <f t="shared" si="86"/>
        <v/>
      </c>
      <c r="AT371" s="32" t="str">
        <f t="shared" si="87"/>
        <v/>
      </c>
      <c r="AU371" s="43" t="str">
        <f t="shared" si="88"/>
        <v/>
      </c>
      <c r="AW371" s="22" t="str">
        <f t="shared" si="89"/>
        <v/>
      </c>
    </row>
    <row r="372" spans="1:49" x14ac:dyDescent="0.25">
      <c r="A372" s="28"/>
      <c r="B372" s="79"/>
      <c r="C372" s="80"/>
      <c r="D372" s="81"/>
      <c r="E372" s="82"/>
      <c r="F372" s="82"/>
      <c r="G372" s="83"/>
      <c r="H372" s="79"/>
      <c r="I372" s="81"/>
      <c r="J372" s="81"/>
      <c r="K372" s="81"/>
      <c r="L372" s="81"/>
      <c r="M372" s="81"/>
      <c r="N372" s="81"/>
      <c r="O372" s="81"/>
      <c r="P372" s="81"/>
      <c r="Q372" s="84"/>
      <c r="R372" s="85"/>
      <c r="S372" s="28"/>
      <c r="X372" s="22" t="str">
        <f t="shared" si="75"/>
        <v/>
      </c>
      <c r="Y372" s="32" t="str">
        <f t="shared" si="76"/>
        <v/>
      </c>
      <c r="AA372" s="22" t="str">
        <f>IF($D372="", "", IFERROR(INDEX('Intro &amp; Setup'!$BQ$33:$BQ$37, MATCH($D372, 'Intro &amp; Setup'!$AP$33:$AP$37, 0)), ""))</f>
        <v/>
      </c>
      <c r="AB372" s="22" t="str">
        <f>IF(AND($D372="", $F372=""), "", IF($R372=$U$3, "", IF($AB$8='Intro &amp; Setup'!$BQ$19, VALUE(_xlfn.CONCAT(TEXT($F372, "0"), ".", $AA372)), IF($AB$8='Intro &amp; Setup'!$BQ$18, VALUE(_xlfn.CONCAT($AA372, ".", TEXT($F372, "0")))))))</f>
        <v/>
      </c>
      <c r="AD372" s="22" t="str">
        <f t="shared" si="78"/>
        <v/>
      </c>
      <c r="AE372" s="7" t="str">
        <f t="shared" si="79"/>
        <v/>
      </c>
      <c r="AF372" s="22" t="str">
        <f t="shared" si="77"/>
        <v/>
      </c>
      <c r="AH372" s="22" t="str">
        <f>IF($AJ372="", "", COUNTIF($AJ$11:$AJ$1010, "&lt;"&amp;$AJ372)+1+COUNTIF($AJ$11:$AJ372, $AJ372)-1)</f>
        <v/>
      </c>
      <c r="AJ372" s="22" t="str">
        <f t="shared" si="80"/>
        <v/>
      </c>
      <c r="AL372" s="43" t="str">
        <f t="shared" si="81"/>
        <v/>
      </c>
      <c r="AN372" s="6" t="str">
        <f t="shared" si="82"/>
        <v/>
      </c>
      <c r="AO372" s="7" t="str">
        <f t="shared" si="83"/>
        <v/>
      </c>
      <c r="AP372" s="6" t="str">
        <f t="shared" si="84"/>
        <v/>
      </c>
      <c r="AQ372" s="7" t="str">
        <f t="shared" ca="1" si="85"/>
        <v/>
      </c>
      <c r="AS372" s="22" t="str">
        <f t="shared" si="86"/>
        <v/>
      </c>
      <c r="AT372" s="32" t="str">
        <f t="shared" si="87"/>
        <v/>
      </c>
      <c r="AU372" s="43" t="str">
        <f t="shared" si="88"/>
        <v/>
      </c>
      <c r="AW372" s="22" t="str">
        <f t="shared" si="89"/>
        <v/>
      </c>
    </row>
    <row r="373" spans="1:49" x14ac:dyDescent="0.25">
      <c r="A373" s="28"/>
      <c r="B373" s="79"/>
      <c r="C373" s="80"/>
      <c r="D373" s="81"/>
      <c r="E373" s="82"/>
      <c r="F373" s="82"/>
      <c r="G373" s="83"/>
      <c r="H373" s="79"/>
      <c r="I373" s="81"/>
      <c r="J373" s="81"/>
      <c r="K373" s="81"/>
      <c r="L373" s="81"/>
      <c r="M373" s="81"/>
      <c r="N373" s="81"/>
      <c r="O373" s="81"/>
      <c r="P373" s="81"/>
      <c r="Q373" s="84"/>
      <c r="R373" s="85"/>
      <c r="S373" s="28"/>
      <c r="X373" s="22" t="str">
        <f t="shared" si="75"/>
        <v/>
      </c>
      <c r="Y373" s="32" t="str">
        <f t="shared" si="76"/>
        <v/>
      </c>
      <c r="AA373" s="22" t="str">
        <f>IF($D373="", "", IFERROR(INDEX('Intro &amp; Setup'!$BQ$33:$BQ$37, MATCH($D373, 'Intro &amp; Setup'!$AP$33:$AP$37, 0)), ""))</f>
        <v/>
      </c>
      <c r="AB373" s="22" t="str">
        <f>IF(AND($D373="", $F373=""), "", IF($R373=$U$3, "", IF($AB$8='Intro &amp; Setup'!$BQ$19, VALUE(_xlfn.CONCAT(TEXT($F373, "0"), ".", $AA373)), IF($AB$8='Intro &amp; Setup'!$BQ$18, VALUE(_xlfn.CONCAT($AA373, ".", TEXT($F373, "0")))))))</f>
        <v/>
      </c>
      <c r="AD373" s="22" t="str">
        <f t="shared" si="78"/>
        <v/>
      </c>
      <c r="AE373" s="7" t="str">
        <f t="shared" si="79"/>
        <v/>
      </c>
      <c r="AF373" s="22" t="str">
        <f t="shared" si="77"/>
        <v/>
      </c>
      <c r="AH373" s="22" t="str">
        <f>IF($AJ373="", "", COUNTIF($AJ$11:$AJ$1010, "&lt;"&amp;$AJ373)+1+COUNTIF($AJ$11:$AJ373, $AJ373)-1)</f>
        <v/>
      </c>
      <c r="AJ373" s="22" t="str">
        <f t="shared" si="80"/>
        <v/>
      </c>
      <c r="AL373" s="43" t="str">
        <f t="shared" si="81"/>
        <v/>
      </c>
      <c r="AN373" s="6" t="str">
        <f t="shared" si="82"/>
        <v/>
      </c>
      <c r="AO373" s="7" t="str">
        <f t="shared" si="83"/>
        <v/>
      </c>
      <c r="AP373" s="6" t="str">
        <f t="shared" si="84"/>
        <v/>
      </c>
      <c r="AQ373" s="7" t="str">
        <f t="shared" ca="1" si="85"/>
        <v/>
      </c>
      <c r="AS373" s="22" t="str">
        <f t="shared" si="86"/>
        <v/>
      </c>
      <c r="AT373" s="32" t="str">
        <f t="shared" si="87"/>
        <v/>
      </c>
      <c r="AU373" s="43" t="str">
        <f t="shared" si="88"/>
        <v/>
      </c>
      <c r="AW373" s="22" t="str">
        <f t="shared" si="89"/>
        <v/>
      </c>
    </row>
    <row r="374" spans="1:49" x14ac:dyDescent="0.25">
      <c r="A374" s="28"/>
      <c r="B374" s="79"/>
      <c r="C374" s="80"/>
      <c r="D374" s="81"/>
      <c r="E374" s="82"/>
      <c r="F374" s="82"/>
      <c r="G374" s="83"/>
      <c r="H374" s="79"/>
      <c r="I374" s="81"/>
      <c r="J374" s="81"/>
      <c r="K374" s="81"/>
      <c r="L374" s="81"/>
      <c r="M374" s="81"/>
      <c r="N374" s="81"/>
      <c r="O374" s="81"/>
      <c r="P374" s="81"/>
      <c r="Q374" s="84"/>
      <c r="R374" s="85"/>
      <c r="S374" s="28"/>
      <c r="X374" s="22" t="str">
        <f t="shared" si="75"/>
        <v/>
      </c>
      <c r="Y374" s="32" t="str">
        <f t="shared" si="76"/>
        <v/>
      </c>
      <c r="AA374" s="22" t="str">
        <f>IF($D374="", "", IFERROR(INDEX('Intro &amp; Setup'!$BQ$33:$BQ$37, MATCH($D374, 'Intro &amp; Setup'!$AP$33:$AP$37, 0)), ""))</f>
        <v/>
      </c>
      <c r="AB374" s="22" t="str">
        <f>IF(AND($D374="", $F374=""), "", IF($R374=$U$3, "", IF($AB$8='Intro &amp; Setup'!$BQ$19, VALUE(_xlfn.CONCAT(TEXT($F374, "0"), ".", $AA374)), IF($AB$8='Intro &amp; Setup'!$BQ$18, VALUE(_xlfn.CONCAT($AA374, ".", TEXT($F374, "0")))))))</f>
        <v/>
      </c>
      <c r="AD374" s="22" t="str">
        <f t="shared" si="78"/>
        <v/>
      </c>
      <c r="AE374" s="7" t="str">
        <f t="shared" si="79"/>
        <v/>
      </c>
      <c r="AF374" s="22" t="str">
        <f t="shared" si="77"/>
        <v/>
      </c>
      <c r="AH374" s="22" t="str">
        <f>IF($AJ374="", "", COUNTIF($AJ$11:$AJ$1010, "&lt;"&amp;$AJ374)+1+COUNTIF($AJ$11:$AJ374, $AJ374)-1)</f>
        <v/>
      </c>
      <c r="AJ374" s="22" t="str">
        <f t="shared" si="80"/>
        <v/>
      </c>
      <c r="AL374" s="43" t="str">
        <f t="shared" si="81"/>
        <v/>
      </c>
      <c r="AN374" s="6" t="str">
        <f t="shared" si="82"/>
        <v/>
      </c>
      <c r="AO374" s="7" t="str">
        <f t="shared" si="83"/>
        <v/>
      </c>
      <c r="AP374" s="6" t="str">
        <f t="shared" si="84"/>
        <v/>
      </c>
      <c r="AQ374" s="7" t="str">
        <f t="shared" ca="1" si="85"/>
        <v/>
      </c>
      <c r="AS374" s="22" t="str">
        <f t="shared" si="86"/>
        <v/>
      </c>
      <c r="AT374" s="32" t="str">
        <f t="shared" si="87"/>
        <v/>
      </c>
      <c r="AU374" s="43" t="str">
        <f t="shared" si="88"/>
        <v/>
      </c>
      <c r="AW374" s="22" t="str">
        <f t="shared" si="89"/>
        <v/>
      </c>
    </row>
    <row r="375" spans="1:49" x14ac:dyDescent="0.25">
      <c r="A375" s="28"/>
      <c r="B375" s="79"/>
      <c r="C375" s="80"/>
      <c r="D375" s="81"/>
      <c r="E375" s="82"/>
      <c r="F375" s="82"/>
      <c r="G375" s="83"/>
      <c r="H375" s="79"/>
      <c r="I375" s="81"/>
      <c r="J375" s="81"/>
      <c r="K375" s="81"/>
      <c r="L375" s="81"/>
      <c r="M375" s="81"/>
      <c r="N375" s="81"/>
      <c r="O375" s="81"/>
      <c r="P375" s="81"/>
      <c r="Q375" s="84"/>
      <c r="R375" s="85"/>
      <c r="S375" s="28"/>
      <c r="X375" s="22" t="str">
        <f t="shared" si="75"/>
        <v/>
      </c>
      <c r="Y375" s="32" t="str">
        <f t="shared" si="76"/>
        <v/>
      </c>
      <c r="AA375" s="22" t="str">
        <f>IF($D375="", "", IFERROR(INDEX('Intro &amp; Setup'!$BQ$33:$BQ$37, MATCH($D375, 'Intro &amp; Setup'!$AP$33:$AP$37, 0)), ""))</f>
        <v/>
      </c>
      <c r="AB375" s="22" t="str">
        <f>IF(AND($D375="", $F375=""), "", IF($R375=$U$3, "", IF($AB$8='Intro &amp; Setup'!$BQ$19, VALUE(_xlfn.CONCAT(TEXT($F375, "0"), ".", $AA375)), IF($AB$8='Intro &amp; Setup'!$BQ$18, VALUE(_xlfn.CONCAT($AA375, ".", TEXT($F375, "0")))))))</f>
        <v/>
      </c>
      <c r="AD375" s="22" t="str">
        <f t="shared" si="78"/>
        <v/>
      </c>
      <c r="AE375" s="7" t="str">
        <f t="shared" si="79"/>
        <v/>
      </c>
      <c r="AF375" s="22" t="str">
        <f t="shared" si="77"/>
        <v/>
      </c>
      <c r="AH375" s="22" t="str">
        <f>IF($AJ375="", "", COUNTIF($AJ$11:$AJ$1010, "&lt;"&amp;$AJ375)+1+COUNTIF($AJ$11:$AJ375, $AJ375)-1)</f>
        <v/>
      </c>
      <c r="AJ375" s="22" t="str">
        <f t="shared" si="80"/>
        <v/>
      </c>
      <c r="AL375" s="43" t="str">
        <f t="shared" si="81"/>
        <v/>
      </c>
      <c r="AN375" s="6" t="str">
        <f t="shared" si="82"/>
        <v/>
      </c>
      <c r="AO375" s="7" t="str">
        <f t="shared" si="83"/>
        <v/>
      </c>
      <c r="AP375" s="6" t="str">
        <f t="shared" si="84"/>
        <v/>
      </c>
      <c r="AQ375" s="7" t="str">
        <f t="shared" ca="1" si="85"/>
        <v/>
      </c>
      <c r="AS375" s="22" t="str">
        <f t="shared" si="86"/>
        <v/>
      </c>
      <c r="AT375" s="32" t="str">
        <f t="shared" si="87"/>
        <v/>
      </c>
      <c r="AU375" s="43" t="str">
        <f t="shared" si="88"/>
        <v/>
      </c>
      <c r="AW375" s="22" t="str">
        <f t="shared" si="89"/>
        <v/>
      </c>
    </row>
    <row r="376" spans="1:49" x14ac:dyDescent="0.25">
      <c r="A376" s="28"/>
      <c r="B376" s="79"/>
      <c r="C376" s="80"/>
      <c r="D376" s="81"/>
      <c r="E376" s="82"/>
      <c r="F376" s="82"/>
      <c r="G376" s="83"/>
      <c r="H376" s="79"/>
      <c r="I376" s="81"/>
      <c r="J376" s="81"/>
      <c r="K376" s="81"/>
      <c r="L376" s="81"/>
      <c r="M376" s="81"/>
      <c r="N376" s="81"/>
      <c r="O376" s="81"/>
      <c r="P376" s="81"/>
      <c r="Q376" s="84"/>
      <c r="R376" s="85"/>
      <c r="S376" s="28"/>
      <c r="X376" s="22" t="str">
        <f t="shared" si="75"/>
        <v/>
      </c>
      <c r="Y376" s="32" t="str">
        <f t="shared" si="76"/>
        <v/>
      </c>
      <c r="AA376" s="22" t="str">
        <f>IF($D376="", "", IFERROR(INDEX('Intro &amp; Setup'!$BQ$33:$BQ$37, MATCH($D376, 'Intro &amp; Setup'!$AP$33:$AP$37, 0)), ""))</f>
        <v/>
      </c>
      <c r="AB376" s="22" t="str">
        <f>IF(AND($D376="", $F376=""), "", IF($R376=$U$3, "", IF($AB$8='Intro &amp; Setup'!$BQ$19, VALUE(_xlfn.CONCAT(TEXT($F376, "0"), ".", $AA376)), IF($AB$8='Intro &amp; Setup'!$BQ$18, VALUE(_xlfn.CONCAT($AA376, ".", TEXT($F376, "0")))))))</f>
        <v/>
      </c>
      <c r="AD376" s="22" t="str">
        <f t="shared" si="78"/>
        <v/>
      </c>
      <c r="AE376" s="7" t="str">
        <f t="shared" si="79"/>
        <v/>
      </c>
      <c r="AF376" s="22" t="str">
        <f t="shared" si="77"/>
        <v/>
      </c>
      <c r="AH376" s="22" t="str">
        <f>IF($AJ376="", "", COUNTIF($AJ$11:$AJ$1010, "&lt;"&amp;$AJ376)+1+COUNTIF($AJ$11:$AJ376, $AJ376)-1)</f>
        <v/>
      </c>
      <c r="AJ376" s="22" t="str">
        <f t="shared" si="80"/>
        <v/>
      </c>
      <c r="AL376" s="43" t="str">
        <f t="shared" si="81"/>
        <v/>
      </c>
      <c r="AN376" s="6" t="str">
        <f t="shared" si="82"/>
        <v/>
      </c>
      <c r="AO376" s="7" t="str">
        <f t="shared" si="83"/>
        <v/>
      </c>
      <c r="AP376" s="6" t="str">
        <f t="shared" si="84"/>
        <v/>
      </c>
      <c r="AQ376" s="7" t="str">
        <f t="shared" ca="1" si="85"/>
        <v/>
      </c>
      <c r="AS376" s="22" t="str">
        <f t="shared" si="86"/>
        <v/>
      </c>
      <c r="AT376" s="32" t="str">
        <f t="shared" si="87"/>
        <v/>
      </c>
      <c r="AU376" s="43" t="str">
        <f t="shared" si="88"/>
        <v/>
      </c>
      <c r="AW376" s="22" t="str">
        <f t="shared" si="89"/>
        <v/>
      </c>
    </row>
    <row r="377" spans="1:49" x14ac:dyDescent="0.25">
      <c r="A377" s="28"/>
      <c r="B377" s="79"/>
      <c r="C377" s="80"/>
      <c r="D377" s="81"/>
      <c r="E377" s="82"/>
      <c r="F377" s="82"/>
      <c r="G377" s="83"/>
      <c r="H377" s="79"/>
      <c r="I377" s="81"/>
      <c r="J377" s="81"/>
      <c r="K377" s="81"/>
      <c r="L377" s="81"/>
      <c r="M377" s="81"/>
      <c r="N377" s="81"/>
      <c r="O377" s="81"/>
      <c r="P377" s="81"/>
      <c r="Q377" s="84"/>
      <c r="R377" s="85"/>
      <c r="S377" s="28"/>
      <c r="X377" s="22" t="str">
        <f t="shared" si="75"/>
        <v/>
      </c>
      <c r="Y377" s="32" t="str">
        <f t="shared" si="76"/>
        <v/>
      </c>
      <c r="AA377" s="22" t="str">
        <f>IF($D377="", "", IFERROR(INDEX('Intro &amp; Setup'!$BQ$33:$BQ$37, MATCH($D377, 'Intro &amp; Setup'!$AP$33:$AP$37, 0)), ""))</f>
        <v/>
      </c>
      <c r="AB377" s="22" t="str">
        <f>IF(AND($D377="", $F377=""), "", IF($R377=$U$3, "", IF($AB$8='Intro &amp; Setup'!$BQ$19, VALUE(_xlfn.CONCAT(TEXT($F377, "0"), ".", $AA377)), IF($AB$8='Intro &amp; Setup'!$BQ$18, VALUE(_xlfn.CONCAT($AA377, ".", TEXT($F377, "0")))))))</f>
        <v/>
      </c>
      <c r="AD377" s="22" t="str">
        <f t="shared" si="78"/>
        <v/>
      </c>
      <c r="AE377" s="7" t="str">
        <f t="shared" si="79"/>
        <v/>
      </c>
      <c r="AF377" s="22" t="str">
        <f t="shared" si="77"/>
        <v/>
      </c>
      <c r="AH377" s="22" t="str">
        <f>IF($AJ377="", "", COUNTIF($AJ$11:$AJ$1010, "&lt;"&amp;$AJ377)+1+COUNTIF($AJ$11:$AJ377, $AJ377)-1)</f>
        <v/>
      </c>
      <c r="AJ377" s="22" t="str">
        <f t="shared" si="80"/>
        <v/>
      </c>
      <c r="AL377" s="43" t="str">
        <f t="shared" si="81"/>
        <v/>
      </c>
      <c r="AN377" s="6" t="str">
        <f t="shared" si="82"/>
        <v/>
      </c>
      <c r="AO377" s="7" t="str">
        <f t="shared" si="83"/>
        <v/>
      </c>
      <c r="AP377" s="6" t="str">
        <f t="shared" si="84"/>
        <v/>
      </c>
      <c r="AQ377" s="7" t="str">
        <f t="shared" ca="1" si="85"/>
        <v/>
      </c>
      <c r="AS377" s="22" t="str">
        <f t="shared" si="86"/>
        <v/>
      </c>
      <c r="AT377" s="32" t="str">
        <f t="shared" si="87"/>
        <v/>
      </c>
      <c r="AU377" s="43" t="str">
        <f t="shared" si="88"/>
        <v/>
      </c>
      <c r="AW377" s="22" t="str">
        <f t="shared" si="89"/>
        <v/>
      </c>
    </row>
    <row r="378" spans="1:49" x14ac:dyDescent="0.25">
      <c r="A378" s="28"/>
      <c r="B378" s="79"/>
      <c r="C378" s="80"/>
      <c r="D378" s="81"/>
      <c r="E378" s="82"/>
      <c r="F378" s="82"/>
      <c r="G378" s="83"/>
      <c r="H378" s="79"/>
      <c r="I378" s="81"/>
      <c r="J378" s="81"/>
      <c r="K378" s="81"/>
      <c r="L378" s="81"/>
      <c r="M378" s="81"/>
      <c r="N378" s="81"/>
      <c r="O378" s="81"/>
      <c r="P378" s="81"/>
      <c r="Q378" s="84"/>
      <c r="R378" s="85"/>
      <c r="S378" s="28"/>
      <c r="X378" s="22" t="str">
        <f t="shared" si="75"/>
        <v/>
      </c>
      <c r="Y378" s="32" t="str">
        <f t="shared" si="76"/>
        <v/>
      </c>
      <c r="AA378" s="22" t="str">
        <f>IF($D378="", "", IFERROR(INDEX('Intro &amp; Setup'!$BQ$33:$BQ$37, MATCH($D378, 'Intro &amp; Setup'!$AP$33:$AP$37, 0)), ""))</f>
        <v/>
      </c>
      <c r="AB378" s="22" t="str">
        <f>IF(AND($D378="", $F378=""), "", IF($R378=$U$3, "", IF($AB$8='Intro &amp; Setup'!$BQ$19, VALUE(_xlfn.CONCAT(TEXT($F378, "0"), ".", $AA378)), IF($AB$8='Intro &amp; Setup'!$BQ$18, VALUE(_xlfn.CONCAT($AA378, ".", TEXT($F378, "0")))))))</f>
        <v/>
      </c>
      <c r="AD378" s="22" t="str">
        <f t="shared" si="78"/>
        <v/>
      </c>
      <c r="AE378" s="7" t="str">
        <f t="shared" si="79"/>
        <v/>
      </c>
      <c r="AF378" s="22" t="str">
        <f t="shared" si="77"/>
        <v/>
      </c>
      <c r="AH378" s="22" t="str">
        <f>IF($AJ378="", "", COUNTIF($AJ$11:$AJ$1010, "&lt;"&amp;$AJ378)+1+COUNTIF($AJ$11:$AJ378, $AJ378)-1)</f>
        <v/>
      </c>
      <c r="AJ378" s="22" t="str">
        <f t="shared" si="80"/>
        <v/>
      </c>
      <c r="AL378" s="43" t="str">
        <f t="shared" si="81"/>
        <v/>
      </c>
      <c r="AN378" s="6" t="str">
        <f t="shared" si="82"/>
        <v/>
      </c>
      <c r="AO378" s="7" t="str">
        <f t="shared" si="83"/>
        <v/>
      </c>
      <c r="AP378" s="6" t="str">
        <f t="shared" si="84"/>
        <v/>
      </c>
      <c r="AQ378" s="7" t="str">
        <f t="shared" ca="1" si="85"/>
        <v/>
      </c>
      <c r="AS378" s="22" t="str">
        <f t="shared" si="86"/>
        <v/>
      </c>
      <c r="AT378" s="32" t="str">
        <f t="shared" si="87"/>
        <v/>
      </c>
      <c r="AU378" s="43" t="str">
        <f t="shared" si="88"/>
        <v/>
      </c>
      <c r="AW378" s="22" t="str">
        <f t="shared" si="89"/>
        <v/>
      </c>
    </row>
    <row r="379" spans="1:49" x14ac:dyDescent="0.25">
      <c r="A379" s="28"/>
      <c r="B379" s="79"/>
      <c r="C379" s="80"/>
      <c r="D379" s="81"/>
      <c r="E379" s="82"/>
      <c r="F379" s="82"/>
      <c r="G379" s="83"/>
      <c r="H379" s="79"/>
      <c r="I379" s="81"/>
      <c r="J379" s="81"/>
      <c r="K379" s="81"/>
      <c r="L379" s="81"/>
      <c r="M379" s="81"/>
      <c r="N379" s="81"/>
      <c r="O379" s="81"/>
      <c r="P379" s="81"/>
      <c r="Q379" s="84"/>
      <c r="R379" s="85"/>
      <c r="S379" s="28"/>
      <c r="X379" s="22" t="str">
        <f t="shared" si="75"/>
        <v/>
      </c>
      <c r="Y379" s="32" t="str">
        <f t="shared" si="76"/>
        <v/>
      </c>
      <c r="AA379" s="22" t="str">
        <f>IF($D379="", "", IFERROR(INDEX('Intro &amp; Setup'!$BQ$33:$BQ$37, MATCH($D379, 'Intro &amp; Setup'!$AP$33:$AP$37, 0)), ""))</f>
        <v/>
      </c>
      <c r="AB379" s="22" t="str">
        <f>IF(AND($D379="", $F379=""), "", IF($R379=$U$3, "", IF($AB$8='Intro &amp; Setup'!$BQ$19, VALUE(_xlfn.CONCAT(TEXT($F379, "0"), ".", $AA379)), IF($AB$8='Intro &amp; Setup'!$BQ$18, VALUE(_xlfn.CONCAT($AA379, ".", TEXT($F379, "0")))))))</f>
        <v/>
      </c>
      <c r="AD379" s="22" t="str">
        <f t="shared" si="78"/>
        <v/>
      </c>
      <c r="AE379" s="7" t="str">
        <f t="shared" si="79"/>
        <v/>
      </c>
      <c r="AF379" s="22" t="str">
        <f t="shared" si="77"/>
        <v/>
      </c>
      <c r="AH379" s="22" t="str">
        <f>IF($AJ379="", "", COUNTIF($AJ$11:$AJ$1010, "&lt;"&amp;$AJ379)+1+COUNTIF($AJ$11:$AJ379, $AJ379)-1)</f>
        <v/>
      </c>
      <c r="AJ379" s="22" t="str">
        <f t="shared" si="80"/>
        <v/>
      </c>
      <c r="AL379" s="43" t="str">
        <f t="shared" si="81"/>
        <v/>
      </c>
      <c r="AN379" s="6" t="str">
        <f t="shared" si="82"/>
        <v/>
      </c>
      <c r="AO379" s="7" t="str">
        <f t="shared" si="83"/>
        <v/>
      </c>
      <c r="AP379" s="6" t="str">
        <f t="shared" si="84"/>
        <v/>
      </c>
      <c r="AQ379" s="7" t="str">
        <f t="shared" ca="1" si="85"/>
        <v/>
      </c>
      <c r="AS379" s="22" t="str">
        <f t="shared" si="86"/>
        <v/>
      </c>
      <c r="AT379" s="32" t="str">
        <f t="shared" si="87"/>
        <v/>
      </c>
      <c r="AU379" s="43" t="str">
        <f t="shared" si="88"/>
        <v/>
      </c>
      <c r="AW379" s="22" t="str">
        <f t="shared" si="89"/>
        <v/>
      </c>
    </row>
    <row r="380" spans="1:49" x14ac:dyDescent="0.25">
      <c r="A380" s="28"/>
      <c r="B380" s="79"/>
      <c r="C380" s="80"/>
      <c r="D380" s="81"/>
      <c r="E380" s="82"/>
      <c r="F380" s="82"/>
      <c r="G380" s="83"/>
      <c r="H380" s="79"/>
      <c r="I380" s="81"/>
      <c r="J380" s="81"/>
      <c r="K380" s="81"/>
      <c r="L380" s="81"/>
      <c r="M380" s="81"/>
      <c r="N380" s="81"/>
      <c r="O380" s="81"/>
      <c r="P380" s="81"/>
      <c r="Q380" s="84"/>
      <c r="R380" s="85"/>
      <c r="S380" s="28"/>
      <c r="X380" s="22" t="str">
        <f t="shared" si="75"/>
        <v/>
      </c>
      <c r="Y380" s="32" t="str">
        <f t="shared" si="76"/>
        <v/>
      </c>
      <c r="AA380" s="22" t="str">
        <f>IF($D380="", "", IFERROR(INDEX('Intro &amp; Setup'!$BQ$33:$BQ$37, MATCH($D380, 'Intro &amp; Setup'!$AP$33:$AP$37, 0)), ""))</f>
        <v/>
      </c>
      <c r="AB380" s="22" t="str">
        <f>IF(AND($D380="", $F380=""), "", IF($R380=$U$3, "", IF($AB$8='Intro &amp; Setup'!$BQ$19, VALUE(_xlfn.CONCAT(TEXT($F380, "0"), ".", $AA380)), IF($AB$8='Intro &amp; Setup'!$BQ$18, VALUE(_xlfn.CONCAT($AA380, ".", TEXT($F380, "0")))))))</f>
        <v/>
      </c>
      <c r="AD380" s="22" t="str">
        <f t="shared" si="78"/>
        <v/>
      </c>
      <c r="AE380" s="7" t="str">
        <f t="shared" si="79"/>
        <v/>
      </c>
      <c r="AF380" s="22" t="str">
        <f t="shared" si="77"/>
        <v/>
      </c>
      <c r="AH380" s="22" t="str">
        <f>IF($AJ380="", "", COUNTIF($AJ$11:$AJ$1010, "&lt;"&amp;$AJ380)+1+COUNTIF($AJ$11:$AJ380, $AJ380)-1)</f>
        <v/>
      </c>
      <c r="AJ380" s="22" t="str">
        <f t="shared" si="80"/>
        <v/>
      </c>
      <c r="AL380" s="43" t="str">
        <f t="shared" si="81"/>
        <v/>
      </c>
      <c r="AN380" s="6" t="str">
        <f t="shared" si="82"/>
        <v/>
      </c>
      <c r="AO380" s="7" t="str">
        <f t="shared" si="83"/>
        <v/>
      </c>
      <c r="AP380" s="6" t="str">
        <f t="shared" si="84"/>
        <v/>
      </c>
      <c r="AQ380" s="7" t="str">
        <f t="shared" ca="1" si="85"/>
        <v/>
      </c>
      <c r="AS380" s="22" t="str">
        <f t="shared" si="86"/>
        <v/>
      </c>
      <c r="AT380" s="32" t="str">
        <f t="shared" si="87"/>
        <v/>
      </c>
      <c r="AU380" s="43" t="str">
        <f t="shared" si="88"/>
        <v/>
      </c>
      <c r="AW380" s="22" t="str">
        <f t="shared" si="89"/>
        <v/>
      </c>
    </row>
    <row r="381" spans="1:49" x14ac:dyDescent="0.25">
      <c r="A381" s="28"/>
      <c r="B381" s="79"/>
      <c r="C381" s="80"/>
      <c r="D381" s="81"/>
      <c r="E381" s="82"/>
      <c r="F381" s="82"/>
      <c r="G381" s="83"/>
      <c r="H381" s="79"/>
      <c r="I381" s="81"/>
      <c r="J381" s="81"/>
      <c r="K381" s="81"/>
      <c r="L381" s="81"/>
      <c r="M381" s="81"/>
      <c r="N381" s="81"/>
      <c r="O381" s="81"/>
      <c r="P381" s="81"/>
      <c r="Q381" s="84"/>
      <c r="R381" s="85"/>
      <c r="S381" s="28"/>
      <c r="X381" s="22" t="str">
        <f t="shared" si="75"/>
        <v/>
      </c>
      <c r="Y381" s="32" t="str">
        <f t="shared" si="76"/>
        <v/>
      </c>
      <c r="AA381" s="22" t="str">
        <f>IF($D381="", "", IFERROR(INDEX('Intro &amp; Setup'!$BQ$33:$BQ$37, MATCH($D381, 'Intro &amp; Setup'!$AP$33:$AP$37, 0)), ""))</f>
        <v/>
      </c>
      <c r="AB381" s="22" t="str">
        <f>IF(AND($D381="", $F381=""), "", IF($R381=$U$3, "", IF($AB$8='Intro &amp; Setup'!$BQ$19, VALUE(_xlfn.CONCAT(TEXT($F381, "0"), ".", $AA381)), IF($AB$8='Intro &amp; Setup'!$BQ$18, VALUE(_xlfn.CONCAT($AA381, ".", TEXT($F381, "0")))))))</f>
        <v/>
      </c>
      <c r="AD381" s="22" t="str">
        <f t="shared" si="78"/>
        <v/>
      </c>
      <c r="AE381" s="7" t="str">
        <f t="shared" si="79"/>
        <v/>
      </c>
      <c r="AF381" s="22" t="str">
        <f t="shared" si="77"/>
        <v/>
      </c>
      <c r="AH381" s="22" t="str">
        <f>IF($AJ381="", "", COUNTIF($AJ$11:$AJ$1010, "&lt;"&amp;$AJ381)+1+COUNTIF($AJ$11:$AJ381, $AJ381)-1)</f>
        <v/>
      </c>
      <c r="AJ381" s="22" t="str">
        <f t="shared" si="80"/>
        <v/>
      </c>
      <c r="AL381" s="43" t="str">
        <f t="shared" si="81"/>
        <v/>
      </c>
      <c r="AN381" s="6" t="str">
        <f t="shared" si="82"/>
        <v/>
      </c>
      <c r="AO381" s="7" t="str">
        <f t="shared" si="83"/>
        <v/>
      </c>
      <c r="AP381" s="6" t="str">
        <f t="shared" si="84"/>
        <v/>
      </c>
      <c r="AQ381" s="7" t="str">
        <f t="shared" ca="1" si="85"/>
        <v/>
      </c>
      <c r="AS381" s="22" t="str">
        <f t="shared" si="86"/>
        <v/>
      </c>
      <c r="AT381" s="32" t="str">
        <f t="shared" si="87"/>
        <v/>
      </c>
      <c r="AU381" s="43" t="str">
        <f t="shared" si="88"/>
        <v/>
      </c>
      <c r="AW381" s="22" t="str">
        <f t="shared" si="89"/>
        <v/>
      </c>
    </row>
    <row r="382" spans="1:49" x14ac:dyDescent="0.25">
      <c r="A382" s="28"/>
      <c r="B382" s="79"/>
      <c r="C382" s="80"/>
      <c r="D382" s="81"/>
      <c r="E382" s="82"/>
      <c r="F382" s="82"/>
      <c r="G382" s="83"/>
      <c r="H382" s="79"/>
      <c r="I382" s="81"/>
      <c r="J382" s="81"/>
      <c r="K382" s="81"/>
      <c r="L382" s="81"/>
      <c r="M382" s="81"/>
      <c r="N382" s="81"/>
      <c r="O382" s="81"/>
      <c r="P382" s="81"/>
      <c r="Q382" s="84"/>
      <c r="R382" s="85"/>
      <c r="S382" s="28"/>
      <c r="X382" s="22" t="str">
        <f t="shared" si="75"/>
        <v/>
      </c>
      <c r="Y382" s="32" t="str">
        <f t="shared" si="76"/>
        <v/>
      </c>
      <c r="AA382" s="22" t="str">
        <f>IF($D382="", "", IFERROR(INDEX('Intro &amp; Setup'!$BQ$33:$BQ$37, MATCH($D382, 'Intro &amp; Setup'!$AP$33:$AP$37, 0)), ""))</f>
        <v/>
      </c>
      <c r="AB382" s="22" t="str">
        <f>IF(AND($D382="", $F382=""), "", IF($R382=$U$3, "", IF($AB$8='Intro &amp; Setup'!$BQ$19, VALUE(_xlfn.CONCAT(TEXT($F382, "0"), ".", $AA382)), IF($AB$8='Intro &amp; Setup'!$BQ$18, VALUE(_xlfn.CONCAT($AA382, ".", TEXT($F382, "0")))))))</f>
        <v/>
      </c>
      <c r="AD382" s="22" t="str">
        <f t="shared" si="78"/>
        <v/>
      </c>
      <c r="AE382" s="7" t="str">
        <f t="shared" si="79"/>
        <v/>
      </c>
      <c r="AF382" s="22" t="str">
        <f t="shared" si="77"/>
        <v/>
      </c>
      <c r="AH382" s="22" t="str">
        <f>IF($AJ382="", "", COUNTIF($AJ$11:$AJ$1010, "&lt;"&amp;$AJ382)+1+COUNTIF($AJ$11:$AJ382, $AJ382)-1)</f>
        <v/>
      </c>
      <c r="AJ382" s="22" t="str">
        <f t="shared" si="80"/>
        <v/>
      </c>
      <c r="AL382" s="43" t="str">
        <f t="shared" si="81"/>
        <v/>
      </c>
      <c r="AN382" s="6" t="str">
        <f t="shared" si="82"/>
        <v/>
      </c>
      <c r="AO382" s="7" t="str">
        <f t="shared" si="83"/>
        <v/>
      </c>
      <c r="AP382" s="6" t="str">
        <f t="shared" si="84"/>
        <v/>
      </c>
      <c r="AQ382" s="7" t="str">
        <f t="shared" ca="1" si="85"/>
        <v/>
      </c>
      <c r="AS382" s="22" t="str">
        <f t="shared" si="86"/>
        <v/>
      </c>
      <c r="AT382" s="32" t="str">
        <f t="shared" si="87"/>
        <v/>
      </c>
      <c r="AU382" s="43" t="str">
        <f t="shared" si="88"/>
        <v/>
      </c>
      <c r="AW382" s="22" t="str">
        <f t="shared" si="89"/>
        <v/>
      </c>
    </row>
    <row r="383" spans="1:49" x14ac:dyDescent="0.25">
      <c r="A383" s="28"/>
      <c r="B383" s="79"/>
      <c r="C383" s="80"/>
      <c r="D383" s="81"/>
      <c r="E383" s="82"/>
      <c r="F383" s="82"/>
      <c r="G383" s="83"/>
      <c r="H383" s="79"/>
      <c r="I383" s="81"/>
      <c r="J383" s="81"/>
      <c r="K383" s="81"/>
      <c r="L383" s="81"/>
      <c r="M383" s="81"/>
      <c r="N383" s="81"/>
      <c r="O383" s="81"/>
      <c r="P383" s="81"/>
      <c r="Q383" s="84"/>
      <c r="R383" s="85"/>
      <c r="S383" s="28"/>
      <c r="X383" s="22" t="str">
        <f t="shared" si="75"/>
        <v/>
      </c>
      <c r="Y383" s="32" t="str">
        <f t="shared" si="76"/>
        <v/>
      </c>
      <c r="AA383" s="22" t="str">
        <f>IF($D383="", "", IFERROR(INDEX('Intro &amp; Setup'!$BQ$33:$BQ$37, MATCH($D383, 'Intro &amp; Setup'!$AP$33:$AP$37, 0)), ""))</f>
        <v/>
      </c>
      <c r="AB383" s="22" t="str">
        <f>IF(AND($D383="", $F383=""), "", IF($R383=$U$3, "", IF($AB$8='Intro &amp; Setup'!$BQ$19, VALUE(_xlfn.CONCAT(TEXT($F383, "0"), ".", $AA383)), IF($AB$8='Intro &amp; Setup'!$BQ$18, VALUE(_xlfn.CONCAT($AA383, ".", TEXT($F383, "0")))))))</f>
        <v/>
      </c>
      <c r="AD383" s="22" t="str">
        <f t="shared" si="78"/>
        <v/>
      </c>
      <c r="AE383" s="7" t="str">
        <f t="shared" si="79"/>
        <v/>
      </c>
      <c r="AF383" s="22" t="str">
        <f t="shared" si="77"/>
        <v/>
      </c>
      <c r="AH383" s="22" t="str">
        <f>IF($AJ383="", "", COUNTIF($AJ$11:$AJ$1010, "&lt;"&amp;$AJ383)+1+COUNTIF($AJ$11:$AJ383, $AJ383)-1)</f>
        <v/>
      </c>
      <c r="AJ383" s="22" t="str">
        <f t="shared" si="80"/>
        <v/>
      </c>
      <c r="AL383" s="43" t="str">
        <f t="shared" si="81"/>
        <v/>
      </c>
      <c r="AN383" s="6" t="str">
        <f t="shared" si="82"/>
        <v/>
      </c>
      <c r="AO383" s="7" t="str">
        <f t="shared" si="83"/>
        <v/>
      </c>
      <c r="AP383" s="6" t="str">
        <f t="shared" si="84"/>
        <v/>
      </c>
      <c r="AQ383" s="7" t="str">
        <f t="shared" ca="1" si="85"/>
        <v/>
      </c>
      <c r="AS383" s="22" t="str">
        <f t="shared" si="86"/>
        <v/>
      </c>
      <c r="AT383" s="32" t="str">
        <f t="shared" si="87"/>
        <v/>
      </c>
      <c r="AU383" s="43" t="str">
        <f t="shared" si="88"/>
        <v/>
      </c>
      <c r="AW383" s="22" t="str">
        <f t="shared" si="89"/>
        <v/>
      </c>
    </row>
    <row r="384" spans="1:49" x14ac:dyDescent="0.25">
      <c r="A384" s="28"/>
      <c r="B384" s="79"/>
      <c r="C384" s="80"/>
      <c r="D384" s="81"/>
      <c r="E384" s="82"/>
      <c r="F384" s="82"/>
      <c r="G384" s="83"/>
      <c r="H384" s="79"/>
      <c r="I384" s="81"/>
      <c r="J384" s="81"/>
      <c r="K384" s="81"/>
      <c r="L384" s="81"/>
      <c r="M384" s="81"/>
      <c r="N384" s="81"/>
      <c r="O384" s="81"/>
      <c r="P384" s="81"/>
      <c r="Q384" s="84"/>
      <c r="R384" s="85"/>
      <c r="S384" s="28"/>
      <c r="X384" s="22" t="str">
        <f t="shared" si="75"/>
        <v/>
      </c>
      <c r="Y384" s="32" t="str">
        <f t="shared" si="76"/>
        <v/>
      </c>
      <c r="AA384" s="22" t="str">
        <f>IF($D384="", "", IFERROR(INDEX('Intro &amp; Setup'!$BQ$33:$BQ$37, MATCH($D384, 'Intro &amp; Setup'!$AP$33:$AP$37, 0)), ""))</f>
        <v/>
      </c>
      <c r="AB384" s="22" t="str">
        <f>IF(AND($D384="", $F384=""), "", IF($R384=$U$3, "", IF($AB$8='Intro &amp; Setup'!$BQ$19, VALUE(_xlfn.CONCAT(TEXT($F384, "0"), ".", $AA384)), IF($AB$8='Intro &amp; Setup'!$BQ$18, VALUE(_xlfn.CONCAT($AA384, ".", TEXT($F384, "0")))))))</f>
        <v/>
      </c>
      <c r="AD384" s="22" t="str">
        <f t="shared" si="78"/>
        <v/>
      </c>
      <c r="AE384" s="7" t="str">
        <f t="shared" si="79"/>
        <v/>
      </c>
      <c r="AF384" s="22" t="str">
        <f t="shared" si="77"/>
        <v/>
      </c>
      <c r="AH384" s="22" t="str">
        <f>IF($AJ384="", "", COUNTIF($AJ$11:$AJ$1010, "&lt;"&amp;$AJ384)+1+COUNTIF($AJ$11:$AJ384, $AJ384)-1)</f>
        <v/>
      </c>
      <c r="AJ384" s="22" t="str">
        <f t="shared" si="80"/>
        <v/>
      </c>
      <c r="AL384" s="43" t="str">
        <f t="shared" si="81"/>
        <v/>
      </c>
      <c r="AN384" s="6" t="str">
        <f t="shared" si="82"/>
        <v/>
      </c>
      <c r="AO384" s="7" t="str">
        <f t="shared" si="83"/>
        <v/>
      </c>
      <c r="AP384" s="6" t="str">
        <f t="shared" si="84"/>
        <v/>
      </c>
      <c r="AQ384" s="7" t="str">
        <f t="shared" ca="1" si="85"/>
        <v/>
      </c>
      <c r="AS384" s="22" t="str">
        <f t="shared" si="86"/>
        <v/>
      </c>
      <c r="AT384" s="32" t="str">
        <f t="shared" si="87"/>
        <v/>
      </c>
      <c r="AU384" s="43" t="str">
        <f t="shared" si="88"/>
        <v/>
      </c>
      <c r="AW384" s="22" t="str">
        <f t="shared" si="89"/>
        <v/>
      </c>
    </row>
    <row r="385" spans="1:49" x14ac:dyDescent="0.25">
      <c r="A385" s="28"/>
      <c r="B385" s="79"/>
      <c r="C385" s="80"/>
      <c r="D385" s="81"/>
      <c r="E385" s="82"/>
      <c r="F385" s="82"/>
      <c r="G385" s="83"/>
      <c r="H385" s="79"/>
      <c r="I385" s="81"/>
      <c r="J385" s="81"/>
      <c r="K385" s="81"/>
      <c r="L385" s="81"/>
      <c r="M385" s="81"/>
      <c r="N385" s="81"/>
      <c r="O385" s="81"/>
      <c r="P385" s="81"/>
      <c r="Q385" s="84"/>
      <c r="R385" s="85"/>
      <c r="S385" s="28"/>
      <c r="X385" s="22" t="str">
        <f t="shared" si="75"/>
        <v/>
      </c>
      <c r="Y385" s="32" t="str">
        <f t="shared" si="76"/>
        <v/>
      </c>
      <c r="AA385" s="22" t="str">
        <f>IF($D385="", "", IFERROR(INDEX('Intro &amp; Setup'!$BQ$33:$BQ$37, MATCH($D385, 'Intro &amp; Setup'!$AP$33:$AP$37, 0)), ""))</f>
        <v/>
      </c>
      <c r="AB385" s="22" t="str">
        <f>IF(AND($D385="", $F385=""), "", IF($R385=$U$3, "", IF($AB$8='Intro &amp; Setup'!$BQ$19, VALUE(_xlfn.CONCAT(TEXT($F385, "0"), ".", $AA385)), IF($AB$8='Intro &amp; Setup'!$BQ$18, VALUE(_xlfn.CONCAT($AA385, ".", TEXT($F385, "0")))))))</f>
        <v/>
      </c>
      <c r="AD385" s="22" t="str">
        <f t="shared" si="78"/>
        <v/>
      </c>
      <c r="AE385" s="7" t="str">
        <f t="shared" si="79"/>
        <v/>
      </c>
      <c r="AF385" s="22" t="str">
        <f t="shared" si="77"/>
        <v/>
      </c>
      <c r="AH385" s="22" t="str">
        <f>IF($AJ385="", "", COUNTIF($AJ$11:$AJ$1010, "&lt;"&amp;$AJ385)+1+COUNTIF($AJ$11:$AJ385, $AJ385)-1)</f>
        <v/>
      </c>
      <c r="AJ385" s="22" t="str">
        <f t="shared" si="80"/>
        <v/>
      </c>
      <c r="AL385" s="43" t="str">
        <f t="shared" si="81"/>
        <v/>
      </c>
      <c r="AN385" s="6" t="str">
        <f t="shared" si="82"/>
        <v/>
      </c>
      <c r="AO385" s="7" t="str">
        <f t="shared" si="83"/>
        <v/>
      </c>
      <c r="AP385" s="6" t="str">
        <f t="shared" si="84"/>
        <v/>
      </c>
      <c r="AQ385" s="7" t="str">
        <f t="shared" ca="1" si="85"/>
        <v/>
      </c>
      <c r="AS385" s="22" t="str">
        <f t="shared" si="86"/>
        <v/>
      </c>
      <c r="AT385" s="32" t="str">
        <f t="shared" si="87"/>
        <v/>
      </c>
      <c r="AU385" s="43" t="str">
        <f t="shared" si="88"/>
        <v/>
      </c>
      <c r="AW385" s="22" t="str">
        <f t="shared" si="89"/>
        <v/>
      </c>
    </row>
    <row r="386" spans="1:49" x14ac:dyDescent="0.25">
      <c r="A386" s="28"/>
      <c r="B386" s="79"/>
      <c r="C386" s="80"/>
      <c r="D386" s="81"/>
      <c r="E386" s="82"/>
      <c r="F386" s="82"/>
      <c r="G386" s="83"/>
      <c r="H386" s="79"/>
      <c r="I386" s="81"/>
      <c r="J386" s="81"/>
      <c r="K386" s="81"/>
      <c r="L386" s="81"/>
      <c r="M386" s="81"/>
      <c r="N386" s="81"/>
      <c r="O386" s="81"/>
      <c r="P386" s="81"/>
      <c r="Q386" s="84"/>
      <c r="R386" s="85"/>
      <c r="S386" s="28"/>
      <c r="X386" s="22" t="str">
        <f t="shared" si="75"/>
        <v/>
      </c>
      <c r="Y386" s="32" t="str">
        <f t="shared" si="76"/>
        <v/>
      </c>
      <c r="AA386" s="22" t="str">
        <f>IF($D386="", "", IFERROR(INDEX('Intro &amp; Setup'!$BQ$33:$BQ$37, MATCH($D386, 'Intro &amp; Setup'!$AP$33:$AP$37, 0)), ""))</f>
        <v/>
      </c>
      <c r="AB386" s="22" t="str">
        <f>IF(AND($D386="", $F386=""), "", IF($R386=$U$3, "", IF($AB$8='Intro &amp; Setup'!$BQ$19, VALUE(_xlfn.CONCAT(TEXT($F386, "0"), ".", $AA386)), IF($AB$8='Intro &amp; Setup'!$BQ$18, VALUE(_xlfn.CONCAT($AA386, ".", TEXT($F386, "0")))))))</f>
        <v/>
      </c>
      <c r="AD386" s="22" t="str">
        <f t="shared" si="78"/>
        <v/>
      </c>
      <c r="AE386" s="7" t="str">
        <f t="shared" si="79"/>
        <v/>
      </c>
      <c r="AF386" s="22" t="str">
        <f t="shared" si="77"/>
        <v/>
      </c>
      <c r="AH386" s="22" t="str">
        <f>IF($AJ386="", "", COUNTIF($AJ$11:$AJ$1010, "&lt;"&amp;$AJ386)+1+COUNTIF($AJ$11:$AJ386, $AJ386)-1)</f>
        <v/>
      </c>
      <c r="AJ386" s="22" t="str">
        <f t="shared" si="80"/>
        <v/>
      </c>
      <c r="AL386" s="43" t="str">
        <f t="shared" si="81"/>
        <v/>
      </c>
      <c r="AN386" s="6" t="str">
        <f t="shared" si="82"/>
        <v/>
      </c>
      <c r="AO386" s="7" t="str">
        <f t="shared" si="83"/>
        <v/>
      </c>
      <c r="AP386" s="6" t="str">
        <f t="shared" si="84"/>
        <v/>
      </c>
      <c r="AQ386" s="7" t="str">
        <f t="shared" ca="1" si="85"/>
        <v/>
      </c>
      <c r="AS386" s="22" t="str">
        <f t="shared" si="86"/>
        <v/>
      </c>
      <c r="AT386" s="32" t="str">
        <f t="shared" si="87"/>
        <v/>
      </c>
      <c r="AU386" s="43" t="str">
        <f t="shared" si="88"/>
        <v/>
      </c>
      <c r="AW386" s="22" t="str">
        <f t="shared" si="89"/>
        <v/>
      </c>
    </row>
    <row r="387" spans="1:49" x14ac:dyDescent="0.25">
      <c r="A387" s="28"/>
      <c r="B387" s="79"/>
      <c r="C387" s="80"/>
      <c r="D387" s="81"/>
      <c r="E387" s="82"/>
      <c r="F387" s="82"/>
      <c r="G387" s="83"/>
      <c r="H387" s="79"/>
      <c r="I387" s="81"/>
      <c r="J387" s="81"/>
      <c r="K387" s="81"/>
      <c r="L387" s="81"/>
      <c r="M387" s="81"/>
      <c r="N387" s="81"/>
      <c r="O387" s="81"/>
      <c r="P387" s="81"/>
      <c r="Q387" s="84"/>
      <c r="R387" s="85"/>
      <c r="S387" s="28"/>
      <c r="X387" s="22" t="str">
        <f t="shared" si="75"/>
        <v/>
      </c>
      <c r="Y387" s="32" t="str">
        <f t="shared" si="76"/>
        <v/>
      </c>
      <c r="AA387" s="22" t="str">
        <f>IF($D387="", "", IFERROR(INDEX('Intro &amp; Setup'!$BQ$33:$BQ$37, MATCH($D387, 'Intro &amp; Setup'!$AP$33:$AP$37, 0)), ""))</f>
        <v/>
      </c>
      <c r="AB387" s="22" t="str">
        <f>IF(AND($D387="", $F387=""), "", IF($R387=$U$3, "", IF($AB$8='Intro &amp; Setup'!$BQ$19, VALUE(_xlfn.CONCAT(TEXT($F387, "0"), ".", $AA387)), IF($AB$8='Intro &amp; Setup'!$BQ$18, VALUE(_xlfn.CONCAT($AA387, ".", TEXT($F387, "0")))))))</f>
        <v/>
      </c>
      <c r="AD387" s="22" t="str">
        <f t="shared" si="78"/>
        <v/>
      </c>
      <c r="AE387" s="7" t="str">
        <f t="shared" si="79"/>
        <v/>
      </c>
      <c r="AF387" s="22" t="str">
        <f t="shared" si="77"/>
        <v/>
      </c>
      <c r="AH387" s="22" t="str">
        <f>IF($AJ387="", "", COUNTIF($AJ$11:$AJ$1010, "&lt;"&amp;$AJ387)+1+COUNTIF($AJ$11:$AJ387, $AJ387)-1)</f>
        <v/>
      </c>
      <c r="AJ387" s="22" t="str">
        <f t="shared" si="80"/>
        <v/>
      </c>
      <c r="AL387" s="43" t="str">
        <f t="shared" si="81"/>
        <v/>
      </c>
      <c r="AN387" s="6" t="str">
        <f t="shared" si="82"/>
        <v/>
      </c>
      <c r="AO387" s="7" t="str">
        <f t="shared" si="83"/>
        <v/>
      </c>
      <c r="AP387" s="6" t="str">
        <f t="shared" si="84"/>
        <v/>
      </c>
      <c r="AQ387" s="7" t="str">
        <f t="shared" ca="1" si="85"/>
        <v/>
      </c>
      <c r="AS387" s="22" t="str">
        <f t="shared" si="86"/>
        <v/>
      </c>
      <c r="AT387" s="32" t="str">
        <f t="shared" si="87"/>
        <v/>
      </c>
      <c r="AU387" s="43" t="str">
        <f t="shared" si="88"/>
        <v/>
      </c>
      <c r="AW387" s="22" t="str">
        <f t="shared" si="89"/>
        <v/>
      </c>
    </row>
    <row r="388" spans="1:49" x14ac:dyDescent="0.25">
      <c r="A388" s="28"/>
      <c r="B388" s="79"/>
      <c r="C388" s="80"/>
      <c r="D388" s="81"/>
      <c r="E388" s="82"/>
      <c r="F388" s="82"/>
      <c r="G388" s="83"/>
      <c r="H388" s="79"/>
      <c r="I388" s="81"/>
      <c r="J388" s="81"/>
      <c r="K388" s="81"/>
      <c r="L388" s="81"/>
      <c r="M388" s="81"/>
      <c r="N388" s="81"/>
      <c r="O388" s="81"/>
      <c r="P388" s="81"/>
      <c r="Q388" s="84"/>
      <c r="R388" s="85"/>
      <c r="S388" s="28"/>
      <c r="X388" s="22" t="str">
        <f t="shared" si="75"/>
        <v/>
      </c>
      <c r="Y388" s="32" t="str">
        <f t="shared" si="76"/>
        <v/>
      </c>
      <c r="AA388" s="22" t="str">
        <f>IF($D388="", "", IFERROR(INDEX('Intro &amp; Setup'!$BQ$33:$BQ$37, MATCH($D388, 'Intro &amp; Setup'!$AP$33:$AP$37, 0)), ""))</f>
        <v/>
      </c>
      <c r="AB388" s="22" t="str">
        <f>IF(AND($D388="", $F388=""), "", IF($R388=$U$3, "", IF($AB$8='Intro &amp; Setup'!$BQ$19, VALUE(_xlfn.CONCAT(TEXT($F388, "0"), ".", $AA388)), IF($AB$8='Intro &amp; Setup'!$BQ$18, VALUE(_xlfn.CONCAT($AA388, ".", TEXT($F388, "0")))))))</f>
        <v/>
      </c>
      <c r="AD388" s="22" t="str">
        <f t="shared" si="78"/>
        <v/>
      </c>
      <c r="AE388" s="7" t="str">
        <f t="shared" si="79"/>
        <v/>
      </c>
      <c r="AF388" s="22" t="str">
        <f t="shared" si="77"/>
        <v/>
      </c>
      <c r="AH388" s="22" t="str">
        <f>IF($AJ388="", "", COUNTIF($AJ$11:$AJ$1010, "&lt;"&amp;$AJ388)+1+COUNTIF($AJ$11:$AJ388, $AJ388)-1)</f>
        <v/>
      </c>
      <c r="AJ388" s="22" t="str">
        <f t="shared" si="80"/>
        <v/>
      </c>
      <c r="AL388" s="43" t="str">
        <f t="shared" si="81"/>
        <v/>
      </c>
      <c r="AN388" s="6" t="str">
        <f t="shared" si="82"/>
        <v/>
      </c>
      <c r="AO388" s="7" t="str">
        <f t="shared" si="83"/>
        <v/>
      </c>
      <c r="AP388" s="6" t="str">
        <f t="shared" si="84"/>
        <v/>
      </c>
      <c r="AQ388" s="7" t="str">
        <f t="shared" ca="1" si="85"/>
        <v/>
      </c>
      <c r="AS388" s="22" t="str">
        <f t="shared" si="86"/>
        <v/>
      </c>
      <c r="AT388" s="32" t="str">
        <f t="shared" si="87"/>
        <v/>
      </c>
      <c r="AU388" s="43" t="str">
        <f t="shared" si="88"/>
        <v/>
      </c>
      <c r="AW388" s="22" t="str">
        <f t="shared" si="89"/>
        <v/>
      </c>
    </row>
    <row r="389" spans="1:49" x14ac:dyDescent="0.25">
      <c r="A389" s="28"/>
      <c r="B389" s="79"/>
      <c r="C389" s="80"/>
      <c r="D389" s="81"/>
      <c r="E389" s="82"/>
      <c r="F389" s="82"/>
      <c r="G389" s="83"/>
      <c r="H389" s="79"/>
      <c r="I389" s="81"/>
      <c r="J389" s="81"/>
      <c r="K389" s="81"/>
      <c r="L389" s="81"/>
      <c r="M389" s="81"/>
      <c r="N389" s="81"/>
      <c r="O389" s="81"/>
      <c r="P389" s="81"/>
      <c r="Q389" s="84"/>
      <c r="R389" s="85"/>
      <c r="S389" s="28"/>
      <c r="X389" s="22" t="str">
        <f t="shared" si="75"/>
        <v/>
      </c>
      <c r="Y389" s="32" t="str">
        <f t="shared" si="76"/>
        <v/>
      </c>
      <c r="AA389" s="22" t="str">
        <f>IF($D389="", "", IFERROR(INDEX('Intro &amp; Setup'!$BQ$33:$BQ$37, MATCH($D389, 'Intro &amp; Setup'!$AP$33:$AP$37, 0)), ""))</f>
        <v/>
      </c>
      <c r="AB389" s="22" t="str">
        <f>IF(AND($D389="", $F389=""), "", IF($R389=$U$3, "", IF($AB$8='Intro &amp; Setup'!$BQ$19, VALUE(_xlfn.CONCAT(TEXT($F389, "0"), ".", $AA389)), IF($AB$8='Intro &amp; Setup'!$BQ$18, VALUE(_xlfn.CONCAT($AA389, ".", TEXT($F389, "0")))))))</f>
        <v/>
      </c>
      <c r="AD389" s="22" t="str">
        <f t="shared" si="78"/>
        <v/>
      </c>
      <c r="AE389" s="7" t="str">
        <f t="shared" si="79"/>
        <v/>
      </c>
      <c r="AF389" s="22" t="str">
        <f t="shared" si="77"/>
        <v/>
      </c>
      <c r="AH389" s="22" t="str">
        <f>IF($AJ389="", "", COUNTIF($AJ$11:$AJ$1010, "&lt;"&amp;$AJ389)+1+COUNTIF($AJ$11:$AJ389, $AJ389)-1)</f>
        <v/>
      </c>
      <c r="AJ389" s="22" t="str">
        <f t="shared" si="80"/>
        <v/>
      </c>
      <c r="AL389" s="43" t="str">
        <f t="shared" si="81"/>
        <v/>
      </c>
      <c r="AN389" s="6" t="str">
        <f t="shared" si="82"/>
        <v/>
      </c>
      <c r="AO389" s="7" t="str">
        <f t="shared" si="83"/>
        <v/>
      </c>
      <c r="AP389" s="6" t="str">
        <f t="shared" si="84"/>
        <v/>
      </c>
      <c r="AQ389" s="7" t="str">
        <f t="shared" ca="1" si="85"/>
        <v/>
      </c>
      <c r="AS389" s="22" t="str">
        <f t="shared" si="86"/>
        <v/>
      </c>
      <c r="AT389" s="32" t="str">
        <f t="shared" si="87"/>
        <v/>
      </c>
      <c r="AU389" s="43" t="str">
        <f t="shared" si="88"/>
        <v/>
      </c>
      <c r="AW389" s="22" t="str">
        <f t="shared" si="89"/>
        <v/>
      </c>
    </row>
    <row r="390" spans="1:49" x14ac:dyDescent="0.25">
      <c r="A390" s="28"/>
      <c r="B390" s="79"/>
      <c r="C390" s="80"/>
      <c r="D390" s="81"/>
      <c r="E390" s="82"/>
      <c r="F390" s="82"/>
      <c r="G390" s="83"/>
      <c r="H390" s="79"/>
      <c r="I390" s="81"/>
      <c r="J390" s="81"/>
      <c r="K390" s="81"/>
      <c r="L390" s="81"/>
      <c r="M390" s="81"/>
      <c r="N390" s="81"/>
      <c r="O390" s="81"/>
      <c r="P390" s="81"/>
      <c r="Q390" s="84"/>
      <c r="R390" s="85"/>
      <c r="S390" s="28"/>
      <c r="X390" s="22" t="str">
        <f t="shared" si="75"/>
        <v/>
      </c>
      <c r="Y390" s="32" t="str">
        <f t="shared" si="76"/>
        <v/>
      </c>
      <c r="AA390" s="22" t="str">
        <f>IF($D390="", "", IFERROR(INDEX('Intro &amp; Setup'!$BQ$33:$BQ$37, MATCH($D390, 'Intro &amp; Setup'!$AP$33:$AP$37, 0)), ""))</f>
        <v/>
      </c>
      <c r="AB390" s="22" t="str">
        <f>IF(AND($D390="", $F390=""), "", IF($R390=$U$3, "", IF($AB$8='Intro &amp; Setup'!$BQ$19, VALUE(_xlfn.CONCAT(TEXT($F390, "0"), ".", $AA390)), IF($AB$8='Intro &amp; Setup'!$BQ$18, VALUE(_xlfn.CONCAT($AA390, ".", TEXT($F390, "0")))))))</f>
        <v/>
      </c>
      <c r="AD390" s="22" t="str">
        <f t="shared" si="78"/>
        <v/>
      </c>
      <c r="AE390" s="7" t="str">
        <f t="shared" si="79"/>
        <v/>
      </c>
      <c r="AF390" s="22" t="str">
        <f t="shared" si="77"/>
        <v/>
      </c>
      <c r="AH390" s="22" t="str">
        <f>IF($AJ390="", "", COUNTIF($AJ$11:$AJ$1010, "&lt;"&amp;$AJ390)+1+COUNTIF($AJ$11:$AJ390, $AJ390)-1)</f>
        <v/>
      </c>
      <c r="AJ390" s="22" t="str">
        <f t="shared" si="80"/>
        <v/>
      </c>
      <c r="AL390" s="43" t="str">
        <f t="shared" si="81"/>
        <v/>
      </c>
      <c r="AN390" s="6" t="str">
        <f t="shared" si="82"/>
        <v/>
      </c>
      <c r="AO390" s="7" t="str">
        <f t="shared" si="83"/>
        <v/>
      </c>
      <c r="AP390" s="6" t="str">
        <f t="shared" si="84"/>
        <v/>
      </c>
      <c r="AQ390" s="7" t="str">
        <f t="shared" ca="1" si="85"/>
        <v/>
      </c>
      <c r="AS390" s="22" t="str">
        <f t="shared" si="86"/>
        <v/>
      </c>
      <c r="AT390" s="32" t="str">
        <f t="shared" si="87"/>
        <v/>
      </c>
      <c r="AU390" s="43" t="str">
        <f t="shared" si="88"/>
        <v/>
      </c>
      <c r="AW390" s="22" t="str">
        <f t="shared" si="89"/>
        <v/>
      </c>
    </row>
    <row r="391" spans="1:49" x14ac:dyDescent="0.25">
      <c r="A391" s="28"/>
      <c r="B391" s="79"/>
      <c r="C391" s="80"/>
      <c r="D391" s="81"/>
      <c r="E391" s="82"/>
      <c r="F391" s="82"/>
      <c r="G391" s="83"/>
      <c r="H391" s="79"/>
      <c r="I391" s="81"/>
      <c r="J391" s="81"/>
      <c r="K391" s="81"/>
      <c r="L391" s="81"/>
      <c r="M391" s="81"/>
      <c r="N391" s="81"/>
      <c r="O391" s="81"/>
      <c r="P391" s="81"/>
      <c r="Q391" s="84"/>
      <c r="R391" s="85"/>
      <c r="S391" s="28"/>
      <c r="X391" s="22" t="str">
        <f t="shared" si="75"/>
        <v/>
      </c>
      <c r="Y391" s="32" t="str">
        <f t="shared" si="76"/>
        <v/>
      </c>
      <c r="AA391" s="22" t="str">
        <f>IF($D391="", "", IFERROR(INDEX('Intro &amp; Setup'!$BQ$33:$BQ$37, MATCH($D391, 'Intro &amp; Setup'!$AP$33:$AP$37, 0)), ""))</f>
        <v/>
      </c>
      <c r="AB391" s="22" t="str">
        <f>IF(AND($D391="", $F391=""), "", IF($R391=$U$3, "", IF($AB$8='Intro &amp; Setup'!$BQ$19, VALUE(_xlfn.CONCAT(TEXT($F391, "0"), ".", $AA391)), IF($AB$8='Intro &amp; Setup'!$BQ$18, VALUE(_xlfn.CONCAT($AA391, ".", TEXT($F391, "0")))))))</f>
        <v/>
      </c>
      <c r="AD391" s="22" t="str">
        <f t="shared" si="78"/>
        <v/>
      </c>
      <c r="AE391" s="7" t="str">
        <f t="shared" si="79"/>
        <v/>
      </c>
      <c r="AF391" s="22" t="str">
        <f t="shared" si="77"/>
        <v/>
      </c>
      <c r="AH391" s="22" t="str">
        <f>IF($AJ391="", "", COUNTIF($AJ$11:$AJ$1010, "&lt;"&amp;$AJ391)+1+COUNTIF($AJ$11:$AJ391, $AJ391)-1)</f>
        <v/>
      </c>
      <c r="AJ391" s="22" t="str">
        <f t="shared" si="80"/>
        <v/>
      </c>
      <c r="AL391" s="43" t="str">
        <f t="shared" si="81"/>
        <v/>
      </c>
      <c r="AN391" s="6" t="str">
        <f t="shared" si="82"/>
        <v/>
      </c>
      <c r="AO391" s="7" t="str">
        <f t="shared" si="83"/>
        <v/>
      </c>
      <c r="AP391" s="6" t="str">
        <f t="shared" si="84"/>
        <v/>
      </c>
      <c r="AQ391" s="7" t="str">
        <f t="shared" ca="1" si="85"/>
        <v/>
      </c>
      <c r="AS391" s="22" t="str">
        <f t="shared" si="86"/>
        <v/>
      </c>
      <c r="AT391" s="32" t="str">
        <f t="shared" si="87"/>
        <v/>
      </c>
      <c r="AU391" s="43" t="str">
        <f t="shared" si="88"/>
        <v/>
      </c>
      <c r="AW391" s="22" t="str">
        <f t="shared" si="89"/>
        <v/>
      </c>
    </row>
    <row r="392" spans="1:49" x14ac:dyDescent="0.25">
      <c r="A392" s="28"/>
      <c r="B392" s="79"/>
      <c r="C392" s="80"/>
      <c r="D392" s="81"/>
      <c r="E392" s="82"/>
      <c r="F392" s="82"/>
      <c r="G392" s="83"/>
      <c r="H392" s="79"/>
      <c r="I392" s="81"/>
      <c r="J392" s="81"/>
      <c r="K392" s="81"/>
      <c r="L392" s="81"/>
      <c r="M392" s="81"/>
      <c r="N392" s="81"/>
      <c r="O392" s="81"/>
      <c r="P392" s="81"/>
      <c r="Q392" s="84"/>
      <c r="R392" s="85"/>
      <c r="S392" s="28"/>
      <c r="X392" s="22" t="str">
        <f t="shared" si="75"/>
        <v/>
      </c>
      <c r="Y392" s="32" t="str">
        <f t="shared" si="76"/>
        <v/>
      </c>
      <c r="AA392" s="22" t="str">
        <f>IF($D392="", "", IFERROR(INDEX('Intro &amp; Setup'!$BQ$33:$BQ$37, MATCH($D392, 'Intro &amp; Setup'!$AP$33:$AP$37, 0)), ""))</f>
        <v/>
      </c>
      <c r="AB392" s="22" t="str">
        <f>IF(AND($D392="", $F392=""), "", IF($R392=$U$3, "", IF($AB$8='Intro &amp; Setup'!$BQ$19, VALUE(_xlfn.CONCAT(TEXT($F392, "0"), ".", $AA392)), IF($AB$8='Intro &amp; Setup'!$BQ$18, VALUE(_xlfn.CONCAT($AA392, ".", TEXT($F392, "0")))))))</f>
        <v/>
      </c>
      <c r="AD392" s="22" t="str">
        <f t="shared" si="78"/>
        <v/>
      </c>
      <c r="AE392" s="7" t="str">
        <f t="shared" si="79"/>
        <v/>
      </c>
      <c r="AF392" s="22" t="str">
        <f t="shared" si="77"/>
        <v/>
      </c>
      <c r="AH392" s="22" t="str">
        <f>IF($AJ392="", "", COUNTIF($AJ$11:$AJ$1010, "&lt;"&amp;$AJ392)+1+COUNTIF($AJ$11:$AJ392, $AJ392)-1)</f>
        <v/>
      </c>
      <c r="AJ392" s="22" t="str">
        <f t="shared" si="80"/>
        <v/>
      </c>
      <c r="AL392" s="43" t="str">
        <f t="shared" si="81"/>
        <v/>
      </c>
      <c r="AN392" s="6" t="str">
        <f t="shared" si="82"/>
        <v/>
      </c>
      <c r="AO392" s="7" t="str">
        <f t="shared" si="83"/>
        <v/>
      </c>
      <c r="AP392" s="6" t="str">
        <f t="shared" si="84"/>
        <v/>
      </c>
      <c r="AQ392" s="7" t="str">
        <f t="shared" ca="1" si="85"/>
        <v/>
      </c>
      <c r="AS392" s="22" t="str">
        <f t="shared" si="86"/>
        <v/>
      </c>
      <c r="AT392" s="32" t="str">
        <f t="shared" si="87"/>
        <v/>
      </c>
      <c r="AU392" s="43" t="str">
        <f t="shared" si="88"/>
        <v/>
      </c>
      <c r="AW392" s="22" t="str">
        <f t="shared" si="89"/>
        <v/>
      </c>
    </row>
    <row r="393" spans="1:49" x14ac:dyDescent="0.25">
      <c r="A393" s="28"/>
      <c r="B393" s="79"/>
      <c r="C393" s="80"/>
      <c r="D393" s="81"/>
      <c r="E393" s="82"/>
      <c r="F393" s="82"/>
      <c r="G393" s="83"/>
      <c r="H393" s="79"/>
      <c r="I393" s="81"/>
      <c r="J393" s="81"/>
      <c r="K393" s="81"/>
      <c r="L393" s="81"/>
      <c r="M393" s="81"/>
      <c r="N393" s="81"/>
      <c r="O393" s="81"/>
      <c r="P393" s="81"/>
      <c r="Q393" s="84"/>
      <c r="R393" s="85"/>
      <c r="S393" s="28"/>
      <c r="X393" s="22" t="str">
        <f t="shared" si="75"/>
        <v/>
      </c>
      <c r="Y393" s="32" t="str">
        <f t="shared" si="76"/>
        <v/>
      </c>
      <c r="AA393" s="22" t="str">
        <f>IF($D393="", "", IFERROR(INDEX('Intro &amp; Setup'!$BQ$33:$BQ$37, MATCH($D393, 'Intro &amp; Setup'!$AP$33:$AP$37, 0)), ""))</f>
        <v/>
      </c>
      <c r="AB393" s="22" t="str">
        <f>IF(AND($D393="", $F393=""), "", IF($R393=$U$3, "", IF($AB$8='Intro &amp; Setup'!$BQ$19, VALUE(_xlfn.CONCAT(TEXT($F393, "0"), ".", $AA393)), IF($AB$8='Intro &amp; Setup'!$BQ$18, VALUE(_xlfn.CONCAT($AA393, ".", TEXT($F393, "0")))))))</f>
        <v/>
      </c>
      <c r="AD393" s="22" t="str">
        <f t="shared" si="78"/>
        <v/>
      </c>
      <c r="AE393" s="7" t="str">
        <f t="shared" si="79"/>
        <v/>
      </c>
      <c r="AF393" s="22" t="str">
        <f t="shared" si="77"/>
        <v/>
      </c>
      <c r="AH393" s="22" t="str">
        <f>IF($AJ393="", "", COUNTIF($AJ$11:$AJ$1010, "&lt;"&amp;$AJ393)+1+COUNTIF($AJ$11:$AJ393, $AJ393)-1)</f>
        <v/>
      </c>
      <c r="AJ393" s="22" t="str">
        <f t="shared" si="80"/>
        <v/>
      </c>
      <c r="AL393" s="43" t="str">
        <f t="shared" si="81"/>
        <v/>
      </c>
      <c r="AN393" s="6" t="str">
        <f t="shared" si="82"/>
        <v/>
      </c>
      <c r="AO393" s="7" t="str">
        <f t="shared" si="83"/>
        <v/>
      </c>
      <c r="AP393" s="6" t="str">
        <f t="shared" si="84"/>
        <v/>
      </c>
      <c r="AQ393" s="7" t="str">
        <f t="shared" ca="1" si="85"/>
        <v/>
      </c>
      <c r="AS393" s="22" t="str">
        <f t="shared" si="86"/>
        <v/>
      </c>
      <c r="AT393" s="32" t="str">
        <f t="shared" si="87"/>
        <v/>
      </c>
      <c r="AU393" s="43" t="str">
        <f t="shared" si="88"/>
        <v/>
      </c>
      <c r="AW393" s="22" t="str">
        <f t="shared" si="89"/>
        <v/>
      </c>
    </row>
    <row r="394" spans="1:49" x14ac:dyDescent="0.25">
      <c r="A394" s="28"/>
      <c r="B394" s="79"/>
      <c r="C394" s="80"/>
      <c r="D394" s="81"/>
      <c r="E394" s="82"/>
      <c r="F394" s="82"/>
      <c r="G394" s="83"/>
      <c r="H394" s="79"/>
      <c r="I394" s="81"/>
      <c r="J394" s="81"/>
      <c r="K394" s="81"/>
      <c r="L394" s="81"/>
      <c r="M394" s="81"/>
      <c r="N394" s="81"/>
      <c r="O394" s="81"/>
      <c r="P394" s="81"/>
      <c r="Q394" s="84"/>
      <c r="R394" s="85"/>
      <c r="S394" s="28"/>
      <c r="X394" s="22" t="str">
        <f t="shared" si="75"/>
        <v/>
      </c>
      <c r="Y394" s="32" t="str">
        <f t="shared" si="76"/>
        <v/>
      </c>
      <c r="AA394" s="22" t="str">
        <f>IF($D394="", "", IFERROR(INDEX('Intro &amp; Setup'!$BQ$33:$BQ$37, MATCH($D394, 'Intro &amp; Setup'!$AP$33:$AP$37, 0)), ""))</f>
        <v/>
      </c>
      <c r="AB394" s="22" t="str">
        <f>IF(AND($D394="", $F394=""), "", IF($R394=$U$3, "", IF($AB$8='Intro &amp; Setup'!$BQ$19, VALUE(_xlfn.CONCAT(TEXT($F394, "0"), ".", $AA394)), IF($AB$8='Intro &amp; Setup'!$BQ$18, VALUE(_xlfn.CONCAT($AA394, ".", TEXT($F394, "0")))))))</f>
        <v/>
      </c>
      <c r="AD394" s="22" t="str">
        <f t="shared" si="78"/>
        <v/>
      </c>
      <c r="AE394" s="7" t="str">
        <f t="shared" si="79"/>
        <v/>
      </c>
      <c r="AF394" s="22" t="str">
        <f t="shared" si="77"/>
        <v/>
      </c>
      <c r="AH394" s="22" t="str">
        <f>IF($AJ394="", "", COUNTIF($AJ$11:$AJ$1010, "&lt;"&amp;$AJ394)+1+COUNTIF($AJ$11:$AJ394, $AJ394)-1)</f>
        <v/>
      </c>
      <c r="AJ394" s="22" t="str">
        <f t="shared" si="80"/>
        <v/>
      </c>
      <c r="AL394" s="43" t="str">
        <f t="shared" si="81"/>
        <v/>
      </c>
      <c r="AN394" s="6" t="str">
        <f t="shared" si="82"/>
        <v/>
      </c>
      <c r="AO394" s="7" t="str">
        <f t="shared" si="83"/>
        <v/>
      </c>
      <c r="AP394" s="6" t="str">
        <f t="shared" si="84"/>
        <v/>
      </c>
      <c r="AQ394" s="7" t="str">
        <f t="shared" ca="1" si="85"/>
        <v/>
      </c>
      <c r="AS394" s="22" t="str">
        <f t="shared" si="86"/>
        <v/>
      </c>
      <c r="AT394" s="32" t="str">
        <f t="shared" si="87"/>
        <v/>
      </c>
      <c r="AU394" s="43" t="str">
        <f t="shared" si="88"/>
        <v/>
      </c>
      <c r="AW394" s="22" t="str">
        <f t="shared" si="89"/>
        <v/>
      </c>
    </row>
    <row r="395" spans="1:49" x14ac:dyDescent="0.25">
      <c r="A395" s="28"/>
      <c r="B395" s="79"/>
      <c r="C395" s="80"/>
      <c r="D395" s="81"/>
      <c r="E395" s="82"/>
      <c r="F395" s="82"/>
      <c r="G395" s="83"/>
      <c r="H395" s="79"/>
      <c r="I395" s="81"/>
      <c r="J395" s="81"/>
      <c r="K395" s="81"/>
      <c r="L395" s="81"/>
      <c r="M395" s="81"/>
      <c r="N395" s="81"/>
      <c r="O395" s="81"/>
      <c r="P395" s="81"/>
      <c r="Q395" s="84"/>
      <c r="R395" s="85"/>
      <c r="S395" s="28"/>
      <c r="X395" s="22" t="str">
        <f t="shared" ref="X395:X458" si="90">IF($F395="", "", IF($R395=$U$3, $V$7, IF(F395&lt;$X$8, $E$5, IF($F395=$X$8, $E$6, IF($Y395=$X$6, $E$7, "")))))</f>
        <v/>
      </c>
      <c r="Y395" s="32" t="str">
        <f t="shared" ref="Y395:Y458" si="91">IF($F395="", "", $F395-INDEX($AA$2:$AA$8, MATCH(TEXT($F395,"ddd"), $Y$2:$Y$8, 0)))</f>
        <v/>
      </c>
      <c r="AA395" s="22" t="str">
        <f>IF($D395="", "", IFERROR(INDEX('Intro &amp; Setup'!$BQ$33:$BQ$37, MATCH($D395, 'Intro &amp; Setup'!$AP$33:$AP$37, 0)), ""))</f>
        <v/>
      </c>
      <c r="AB395" s="22" t="str">
        <f>IF(AND($D395="", $F395=""), "", IF($R395=$U$3, "", IF($AB$8='Intro &amp; Setup'!$BQ$19, VALUE(_xlfn.CONCAT(TEXT($F395, "0"), ".", $AA395)), IF($AB$8='Intro &amp; Setup'!$BQ$18, VALUE(_xlfn.CONCAT($AA395, ".", TEXT($F395, "0")))))))</f>
        <v/>
      </c>
      <c r="AD395" s="22" t="str">
        <f t="shared" si="78"/>
        <v/>
      </c>
      <c r="AE395" s="7" t="str">
        <f t="shared" si="79"/>
        <v/>
      </c>
      <c r="AF395" s="22" t="str">
        <f t="shared" ref="AF395:AF458" si="92">IF($AB395="", "", IF(IFERROR(INDEX($H395:$Q395, $T395, MATCH($AE$9, $H$2:$H$9, 0)), "")="", "", IFERROR(INDEX($H395:$Q395, $T395, MATCH($AE$9, $H$2:$H$9, 0)), "")))</f>
        <v/>
      </c>
      <c r="AH395" s="22" t="str">
        <f>IF($AJ395="", "", COUNTIF($AJ$11:$AJ$1010, "&lt;"&amp;$AJ395)+1+COUNTIF($AJ$11:$AJ395, $AJ395)-1)</f>
        <v/>
      </c>
      <c r="AJ395" s="22" t="str">
        <f t="shared" si="80"/>
        <v/>
      </c>
      <c r="AL395" s="43" t="str">
        <f t="shared" si="81"/>
        <v/>
      </c>
      <c r="AN395" s="6" t="str">
        <f t="shared" si="82"/>
        <v/>
      </c>
      <c r="AO395" s="7" t="str">
        <f t="shared" si="83"/>
        <v/>
      </c>
      <c r="AP395" s="6" t="str">
        <f t="shared" si="84"/>
        <v/>
      </c>
      <c r="AQ395" s="7" t="str">
        <f t="shared" ca="1" si="85"/>
        <v/>
      </c>
      <c r="AS395" s="22" t="str">
        <f t="shared" si="86"/>
        <v/>
      </c>
      <c r="AT395" s="32" t="str">
        <f t="shared" si="87"/>
        <v/>
      </c>
      <c r="AU395" s="43" t="str">
        <f t="shared" si="88"/>
        <v/>
      </c>
      <c r="AW395" s="22" t="str">
        <f t="shared" si="89"/>
        <v/>
      </c>
    </row>
    <row r="396" spans="1:49" x14ac:dyDescent="0.25">
      <c r="A396" s="28"/>
      <c r="B396" s="79"/>
      <c r="C396" s="80"/>
      <c r="D396" s="81"/>
      <c r="E396" s="82"/>
      <c r="F396" s="82"/>
      <c r="G396" s="83"/>
      <c r="H396" s="79"/>
      <c r="I396" s="81"/>
      <c r="J396" s="81"/>
      <c r="K396" s="81"/>
      <c r="L396" s="81"/>
      <c r="M396" s="81"/>
      <c r="N396" s="81"/>
      <c r="O396" s="81"/>
      <c r="P396" s="81"/>
      <c r="Q396" s="84"/>
      <c r="R396" s="85"/>
      <c r="S396" s="28"/>
      <c r="X396" s="22" t="str">
        <f t="shared" si="90"/>
        <v/>
      </c>
      <c r="Y396" s="32" t="str">
        <f t="shared" si="91"/>
        <v/>
      </c>
      <c r="AA396" s="22" t="str">
        <f>IF($D396="", "", IFERROR(INDEX('Intro &amp; Setup'!$BQ$33:$BQ$37, MATCH($D396, 'Intro &amp; Setup'!$AP$33:$AP$37, 0)), ""))</f>
        <v/>
      </c>
      <c r="AB396" s="22" t="str">
        <f>IF(AND($D396="", $F396=""), "", IF($R396=$U$3, "", IF($AB$8='Intro &amp; Setup'!$BQ$19, VALUE(_xlfn.CONCAT(TEXT($F396, "0"), ".", $AA396)), IF($AB$8='Intro &amp; Setup'!$BQ$18, VALUE(_xlfn.CONCAT($AA396, ".", TEXT($F396, "0")))))))</f>
        <v/>
      </c>
      <c r="AD396" s="22" t="str">
        <f t="shared" ref="AD396:AD459" si="93">IF($AD$9="", $AB396, IF($B396=$AD$9, $AB396, ""))</f>
        <v/>
      </c>
      <c r="AE396" s="7" t="str">
        <f t="shared" ref="AE396:AE459" si="94">IF($AE$9="", $AB396, IF($AF396="", "", $AB396))</f>
        <v/>
      </c>
      <c r="AF396" s="22" t="str">
        <f t="shared" si="92"/>
        <v/>
      </c>
      <c r="AH396" s="22" t="str">
        <f>IF($AJ396="", "", COUNTIF($AJ$11:$AJ$1010, "&lt;"&amp;$AJ396)+1+COUNTIF($AJ$11:$AJ396, $AJ396)-1)</f>
        <v/>
      </c>
      <c r="AJ396" s="22" t="str">
        <f t="shared" ref="AJ396:AJ459" si="95">IF($AD396=$AE396, $AD396, "")</f>
        <v/>
      </c>
      <c r="AL396" s="43" t="str">
        <f t="shared" ref="AL396:AL459" si="96">IF($AH396="", "", $G396)</f>
        <v/>
      </c>
      <c r="AN396" s="6" t="str">
        <f t="shared" ref="AN396:AN459" si="97">IF($AH396="", "", $D396)</f>
        <v/>
      </c>
      <c r="AO396" s="7" t="str">
        <f t="shared" ref="AO396:AO459" si="98">IF(AND(NOT($AF396=""), $AN396=""), "X", "")</f>
        <v/>
      </c>
      <c r="AP396" s="6" t="str">
        <f t="shared" ref="AP396:AP459" si="99">IF($AH396="", "", IF($Y396=$AD$6, $D396, ""))</f>
        <v/>
      </c>
      <c r="AQ396" s="7" t="str">
        <f t="shared" ref="AQ396:AQ459" ca="1" si="100">IF(AND(NOT($AF396=""), $AP396="", $Y396=$AD$6), "X", "")</f>
        <v/>
      </c>
      <c r="AS396" s="22" t="str">
        <f t="shared" ref="AS396:AS459" si="101">IF($AH396="", "", IF($AD$6=$Y396, $X396, ""))</f>
        <v/>
      </c>
      <c r="AT396" s="32" t="str">
        <f t="shared" ref="AT396:AT459" si="102">IF($AH396="", "", IF($AD$6=$Y396, $F396, ""))</f>
        <v/>
      </c>
      <c r="AU396" s="43" t="str">
        <f t="shared" ref="AU396:AU459" si="103">IF($AH396="", "", IF($AD$6=$Y396, $G396, ""))</f>
        <v/>
      </c>
      <c r="AW396" s="22" t="str">
        <f t="shared" ref="AW396:AW459" si="104">IF($AT396="", "", _xlfn.CONCAT($D396, " - ", $AT396))</f>
        <v/>
      </c>
    </row>
    <row r="397" spans="1:49" x14ac:dyDescent="0.25">
      <c r="A397" s="28"/>
      <c r="B397" s="79"/>
      <c r="C397" s="80"/>
      <c r="D397" s="81"/>
      <c r="E397" s="82"/>
      <c r="F397" s="82"/>
      <c r="G397" s="83"/>
      <c r="H397" s="79"/>
      <c r="I397" s="81"/>
      <c r="J397" s="81"/>
      <c r="K397" s="81"/>
      <c r="L397" s="81"/>
      <c r="M397" s="81"/>
      <c r="N397" s="81"/>
      <c r="O397" s="81"/>
      <c r="P397" s="81"/>
      <c r="Q397" s="84"/>
      <c r="R397" s="85"/>
      <c r="S397" s="28"/>
      <c r="X397" s="22" t="str">
        <f t="shared" si="90"/>
        <v/>
      </c>
      <c r="Y397" s="32" t="str">
        <f t="shared" si="91"/>
        <v/>
      </c>
      <c r="AA397" s="22" t="str">
        <f>IF($D397="", "", IFERROR(INDEX('Intro &amp; Setup'!$BQ$33:$BQ$37, MATCH($D397, 'Intro &amp; Setup'!$AP$33:$AP$37, 0)), ""))</f>
        <v/>
      </c>
      <c r="AB397" s="22" t="str">
        <f>IF(AND($D397="", $F397=""), "", IF($R397=$U$3, "", IF($AB$8='Intro &amp; Setup'!$BQ$19, VALUE(_xlfn.CONCAT(TEXT($F397, "0"), ".", $AA397)), IF($AB$8='Intro &amp; Setup'!$BQ$18, VALUE(_xlfn.CONCAT($AA397, ".", TEXT($F397, "0")))))))</f>
        <v/>
      </c>
      <c r="AD397" s="22" t="str">
        <f t="shared" si="93"/>
        <v/>
      </c>
      <c r="AE397" s="7" t="str">
        <f t="shared" si="94"/>
        <v/>
      </c>
      <c r="AF397" s="22" t="str">
        <f t="shared" si="92"/>
        <v/>
      </c>
      <c r="AH397" s="22" t="str">
        <f>IF($AJ397="", "", COUNTIF($AJ$11:$AJ$1010, "&lt;"&amp;$AJ397)+1+COUNTIF($AJ$11:$AJ397, $AJ397)-1)</f>
        <v/>
      </c>
      <c r="AJ397" s="22" t="str">
        <f t="shared" si="95"/>
        <v/>
      </c>
      <c r="AL397" s="43" t="str">
        <f t="shared" si="96"/>
        <v/>
      </c>
      <c r="AN397" s="6" t="str">
        <f t="shared" si="97"/>
        <v/>
      </c>
      <c r="AO397" s="7" t="str">
        <f t="shared" si="98"/>
        <v/>
      </c>
      <c r="AP397" s="6" t="str">
        <f t="shared" si="99"/>
        <v/>
      </c>
      <c r="AQ397" s="7" t="str">
        <f t="shared" ca="1" si="100"/>
        <v/>
      </c>
      <c r="AS397" s="22" t="str">
        <f t="shared" si="101"/>
        <v/>
      </c>
      <c r="AT397" s="32" t="str">
        <f t="shared" si="102"/>
        <v/>
      </c>
      <c r="AU397" s="43" t="str">
        <f t="shared" si="103"/>
        <v/>
      </c>
      <c r="AW397" s="22" t="str">
        <f t="shared" si="104"/>
        <v/>
      </c>
    </row>
    <row r="398" spans="1:49" x14ac:dyDescent="0.25">
      <c r="A398" s="28"/>
      <c r="B398" s="79"/>
      <c r="C398" s="80"/>
      <c r="D398" s="81"/>
      <c r="E398" s="82"/>
      <c r="F398" s="82"/>
      <c r="G398" s="83"/>
      <c r="H398" s="79"/>
      <c r="I398" s="81"/>
      <c r="J398" s="81"/>
      <c r="K398" s="81"/>
      <c r="L398" s="81"/>
      <c r="M398" s="81"/>
      <c r="N398" s="81"/>
      <c r="O398" s="81"/>
      <c r="P398" s="81"/>
      <c r="Q398" s="84"/>
      <c r="R398" s="85"/>
      <c r="S398" s="28"/>
      <c r="X398" s="22" t="str">
        <f t="shared" si="90"/>
        <v/>
      </c>
      <c r="Y398" s="32" t="str">
        <f t="shared" si="91"/>
        <v/>
      </c>
      <c r="AA398" s="22" t="str">
        <f>IF($D398="", "", IFERROR(INDEX('Intro &amp; Setup'!$BQ$33:$BQ$37, MATCH($D398, 'Intro &amp; Setup'!$AP$33:$AP$37, 0)), ""))</f>
        <v/>
      </c>
      <c r="AB398" s="22" t="str">
        <f>IF(AND($D398="", $F398=""), "", IF($R398=$U$3, "", IF($AB$8='Intro &amp; Setup'!$BQ$19, VALUE(_xlfn.CONCAT(TEXT($F398, "0"), ".", $AA398)), IF($AB$8='Intro &amp; Setup'!$BQ$18, VALUE(_xlfn.CONCAT($AA398, ".", TEXT($F398, "0")))))))</f>
        <v/>
      </c>
      <c r="AD398" s="22" t="str">
        <f t="shared" si="93"/>
        <v/>
      </c>
      <c r="AE398" s="7" t="str">
        <f t="shared" si="94"/>
        <v/>
      </c>
      <c r="AF398" s="22" t="str">
        <f t="shared" si="92"/>
        <v/>
      </c>
      <c r="AH398" s="22" t="str">
        <f>IF($AJ398="", "", COUNTIF($AJ$11:$AJ$1010, "&lt;"&amp;$AJ398)+1+COUNTIF($AJ$11:$AJ398, $AJ398)-1)</f>
        <v/>
      </c>
      <c r="AJ398" s="22" t="str">
        <f t="shared" si="95"/>
        <v/>
      </c>
      <c r="AL398" s="43" t="str">
        <f t="shared" si="96"/>
        <v/>
      </c>
      <c r="AN398" s="6" t="str">
        <f t="shared" si="97"/>
        <v/>
      </c>
      <c r="AO398" s="7" t="str">
        <f t="shared" si="98"/>
        <v/>
      </c>
      <c r="AP398" s="6" t="str">
        <f t="shared" si="99"/>
        <v/>
      </c>
      <c r="AQ398" s="7" t="str">
        <f t="shared" ca="1" si="100"/>
        <v/>
      </c>
      <c r="AS398" s="22" t="str">
        <f t="shared" si="101"/>
        <v/>
      </c>
      <c r="AT398" s="32" t="str">
        <f t="shared" si="102"/>
        <v/>
      </c>
      <c r="AU398" s="43" t="str">
        <f t="shared" si="103"/>
        <v/>
      </c>
      <c r="AW398" s="22" t="str">
        <f t="shared" si="104"/>
        <v/>
      </c>
    </row>
    <row r="399" spans="1:49" x14ac:dyDescent="0.25">
      <c r="A399" s="28"/>
      <c r="B399" s="79"/>
      <c r="C399" s="80"/>
      <c r="D399" s="81"/>
      <c r="E399" s="82"/>
      <c r="F399" s="82"/>
      <c r="G399" s="83"/>
      <c r="H399" s="79"/>
      <c r="I399" s="81"/>
      <c r="J399" s="81"/>
      <c r="K399" s="81"/>
      <c r="L399" s="81"/>
      <c r="M399" s="81"/>
      <c r="N399" s="81"/>
      <c r="O399" s="81"/>
      <c r="P399" s="81"/>
      <c r="Q399" s="84"/>
      <c r="R399" s="85"/>
      <c r="S399" s="28"/>
      <c r="X399" s="22" t="str">
        <f t="shared" si="90"/>
        <v/>
      </c>
      <c r="Y399" s="32" t="str">
        <f t="shared" si="91"/>
        <v/>
      </c>
      <c r="AA399" s="22" t="str">
        <f>IF($D399="", "", IFERROR(INDEX('Intro &amp; Setup'!$BQ$33:$BQ$37, MATCH($D399, 'Intro &amp; Setup'!$AP$33:$AP$37, 0)), ""))</f>
        <v/>
      </c>
      <c r="AB399" s="22" t="str">
        <f>IF(AND($D399="", $F399=""), "", IF($R399=$U$3, "", IF($AB$8='Intro &amp; Setup'!$BQ$19, VALUE(_xlfn.CONCAT(TEXT($F399, "0"), ".", $AA399)), IF($AB$8='Intro &amp; Setup'!$BQ$18, VALUE(_xlfn.CONCAT($AA399, ".", TEXT($F399, "0")))))))</f>
        <v/>
      </c>
      <c r="AD399" s="22" t="str">
        <f t="shared" si="93"/>
        <v/>
      </c>
      <c r="AE399" s="7" t="str">
        <f t="shared" si="94"/>
        <v/>
      </c>
      <c r="AF399" s="22" t="str">
        <f t="shared" si="92"/>
        <v/>
      </c>
      <c r="AH399" s="22" t="str">
        <f>IF($AJ399="", "", COUNTIF($AJ$11:$AJ$1010, "&lt;"&amp;$AJ399)+1+COUNTIF($AJ$11:$AJ399, $AJ399)-1)</f>
        <v/>
      </c>
      <c r="AJ399" s="22" t="str">
        <f t="shared" si="95"/>
        <v/>
      </c>
      <c r="AL399" s="43" t="str">
        <f t="shared" si="96"/>
        <v/>
      </c>
      <c r="AN399" s="6" t="str">
        <f t="shared" si="97"/>
        <v/>
      </c>
      <c r="AO399" s="7" t="str">
        <f t="shared" si="98"/>
        <v/>
      </c>
      <c r="AP399" s="6" t="str">
        <f t="shared" si="99"/>
        <v/>
      </c>
      <c r="AQ399" s="7" t="str">
        <f t="shared" ca="1" si="100"/>
        <v/>
      </c>
      <c r="AS399" s="22" t="str">
        <f t="shared" si="101"/>
        <v/>
      </c>
      <c r="AT399" s="32" t="str">
        <f t="shared" si="102"/>
        <v/>
      </c>
      <c r="AU399" s="43" t="str">
        <f t="shared" si="103"/>
        <v/>
      </c>
      <c r="AW399" s="22" t="str">
        <f t="shared" si="104"/>
        <v/>
      </c>
    </row>
    <row r="400" spans="1:49" x14ac:dyDescent="0.25">
      <c r="A400" s="28"/>
      <c r="B400" s="79"/>
      <c r="C400" s="80"/>
      <c r="D400" s="81"/>
      <c r="E400" s="82"/>
      <c r="F400" s="82"/>
      <c r="G400" s="83"/>
      <c r="H400" s="79"/>
      <c r="I400" s="81"/>
      <c r="J400" s="81"/>
      <c r="K400" s="81"/>
      <c r="L400" s="81"/>
      <c r="M400" s="81"/>
      <c r="N400" s="81"/>
      <c r="O400" s="81"/>
      <c r="P400" s="81"/>
      <c r="Q400" s="84"/>
      <c r="R400" s="85"/>
      <c r="S400" s="28"/>
      <c r="X400" s="22" t="str">
        <f t="shared" si="90"/>
        <v/>
      </c>
      <c r="Y400" s="32" t="str">
        <f t="shared" si="91"/>
        <v/>
      </c>
      <c r="AA400" s="22" t="str">
        <f>IF($D400="", "", IFERROR(INDEX('Intro &amp; Setup'!$BQ$33:$BQ$37, MATCH($D400, 'Intro &amp; Setup'!$AP$33:$AP$37, 0)), ""))</f>
        <v/>
      </c>
      <c r="AB400" s="22" t="str">
        <f>IF(AND($D400="", $F400=""), "", IF($R400=$U$3, "", IF($AB$8='Intro &amp; Setup'!$BQ$19, VALUE(_xlfn.CONCAT(TEXT($F400, "0"), ".", $AA400)), IF($AB$8='Intro &amp; Setup'!$BQ$18, VALUE(_xlfn.CONCAT($AA400, ".", TEXT($F400, "0")))))))</f>
        <v/>
      </c>
      <c r="AD400" s="22" t="str">
        <f t="shared" si="93"/>
        <v/>
      </c>
      <c r="AE400" s="7" t="str">
        <f t="shared" si="94"/>
        <v/>
      </c>
      <c r="AF400" s="22" t="str">
        <f t="shared" si="92"/>
        <v/>
      </c>
      <c r="AH400" s="22" t="str">
        <f>IF($AJ400="", "", COUNTIF($AJ$11:$AJ$1010, "&lt;"&amp;$AJ400)+1+COUNTIF($AJ$11:$AJ400, $AJ400)-1)</f>
        <v/>
      </c>
      <c r="AJ400" s="22" t="str">
        <f t="shared" si="95"/>
        <v/>
      </c>
      <c r="AL400" s="43" t="str">
        <f t="shared" si="96"/>
        <v/>
      </c>
      <c r="AN400" s="6" t="str">
        <f t="shared" si="97"/>
        <v/>
      </c>
      <c r="AO400" s="7" t="str">
        <f t="shared" si="98"/>
        <v/>
      </c>
      <c r="AP400" s="6" t="str">
        <f t="shared" si="99"/>
        <v/>
      </c>
      <c r="AQ400" s="7" t="str">
        <f t="shared" ca="1" si="100"/>
        <v/>
      </c>
      <c r="AS400" s="22" t="str">
        <f t="shared" si="101"/>
        <v/>
      </c>
      <c r="AT400" s="32" t="str">
        <f t="shared" si="102"/>
        <v/>
      </c>
      <c r="AU400" s="43" t="str">
        <f t="shared" si="103"/>
        <v/>
      </c>
      <c r="AW400" s="22" t="str">
        <f t="shared" si="104"/>
        <v/>
      </c>
    </row>
    <row r="401" spans="1:49" x14ac:dyDescent="0.25">
      <c r="A401" s="28"/>
      <c r="B401" s="79"/>
      <c r="C401" s="80"/>
      <c r="D401" s="81"/>
      <c r="E401" s="82"/>
      <c r="F401" s="82"/>
      <c r="G401" s="83"/>
      <c r="H401" s="79"/>
      <c r="I401" s="81"/>
      <c r="J401" s="81"/>
      <c r="K401" s="81"/>
      <c r="L401" s="81"/>
      <c r="M401" s="81"/>
      <c r="N401" s="81"/>
      <c r="O401" s="81"/>
      <c r="P401" s="81"/>
      <c r="Q401" s="84"/>
      <c r="R401" s="85"/>
      <c r="S401" s="28"/>
      <c r="X401" s="22" t="str">
        <f t="shared" si="90"/>
        <v/>
      </c>
      <c r="Y401" s="32" t="str">
        <f t="shared" si="91"/>
        <v/>
      </c>
      <c r="AA401" s="22" t="str">
        <f>IF($D401="", "", IFERROR(INDEX('Intro &amp; Setup'!$BQ$33:$BQ$37, MATCH($D401, 'Intro &amp; Setup'!$AP$33:$AP$37, 0)), ""))</f>
        <v/>
      </c>
      <c r="AB401" s="22" t="str">
        <f>IF(AND($D401="", $F401=""), "", IF($R401=$U$3, "", IF($AB$8='Intro &amp; Setup'!$BQ$19, VALUE(_xlfn.CONCAT(TEXT($F401, "0"), ".", $AA401)), IF($AB$8='Intro &amp; Setup'!$BQ$18, VALUE(_xlfn.CONCAT($AA401, ".", TEXT($F401, "0")))))))</f>
        <v/>
      </c>
      <c r="AD401" s="22" t="str">
        <f t="shared" si="93"/>
        <v/>
      </c>
      <c r="AE401" s="7" t="str">
        <f t="shared" si="94"/>
        <v/>
      </c>
      <c r="AF401" s="22" t="str">
        <f t="shared" si="92"/>
        <v/>
      </c>
      <c r="AH401" s="22" t="str">
        <f>IF($AJ401="", "", COUNTIF($AJ$11:$AJ$1010, "&lt;"&amp;$AJ401)+1+COUNTIF($AJ$11:$AJ401, $AJ401)-1)</f>
        <v/>
      </c>
      <c r="AJ401" s="22" t="str">
        <f t="shared" si="95"/>
        <v/>
      </c>
      <c r="AL401" s="43" t="str">
        <f t="shared" si="96"/>
        <v/>
      </c>
      <c r="AN401" s="6" t="str">
        <f t="shared" si="97"/>
        <v/>
      </c>
      <c r="AO401" s="7" t="str">
        <f t="shared" si="98"/>
        <v/>
      </c>
      <c r="AP401" s="6" t="str">
        <f t="shared" si="99"/>
        <v/>
      </c>
      <c r="AQ401" s="7" t="str">
        <f t="shared" ca="1" si="100"/>
        <v/>
      </c>
      <c r="AS401" s="22" t="str">
        <f t="shared" si="101"/>
        <v/>
      </c>
      <c r="AT401" s="32" t="str">
        <f t="shared" si="102"/>
        <v/>
      </c>
      <c r="AU401" s="43" t="str">
        <f t="shared" si="103"/>
        <v/>
      </c>
      <c r="AW401" s="22" t="str">
        <f t="shared" si="104"/>
        <v/>
      </c>
    </row>
    <row r="402" spans="1:49" x14ac:dyDescent="0.25">
      <c r="A402" s="28"/>
      <c r="B402" s="79"/>
      <c r="C402" s="80"/>
      <c r="D402" s="81"/>
      <c r="E402" s="82"/>
      <c r="F402" s="82"/>
      <c r="G402" s="83"/>
      <c r="H402" s="79"/>
      <c r="I402" s="81"/>
      <c r="J402" s="81"/>
      <c r="K402" s="81"/>
      <c r="L402" s="81"/>
      <c r="M402" s="81"/>
      <c r="N402" s="81"/>
      <c r="O402" s="81"/>
      <c r="P402" s="81"/>
      <c r="Q402" s="84"/>
      <c r="R402" s="85"/>
      <c r="S402" s="28"/>
      <c r="X402" s="22" t="str">
        <f t="shared" si="90"/>
        <v/>
      </c>
      <c r="Y402" s="32" t="str">
        <f t="shared" si="91"/>
        <v/>
      </c>
      <c r="AA402" s="22" t="str">
        <f>IF($D402="", "", IFERROR(INDEX('Intro &amp; Setup'!$BQ$33:$BQ$37, MATCH($D402, 'Intro &amp; Setup'!$AP$33:$AP$37, 0)), ""))</f>
        <v/>
      </c>
      <c r="AB402" s="22" t="str">
        <f>IF(AND($D402="", $F402=""), "", IF($R402=$U$3, "", IF($AB$8='Intro &amp; Setup'!$BQ$19, VALUE(_xlfn.CONCAT(TEXT($F402, "0"), ".", $AA402)), IF($AB$8='Intro &amp; Setup'!$BQ$18, VALUE(_xlfn.CONCAT($AA402, ".", TEXT($F402, "0")))))))</f>
        <v/>
      </c>
      <c r="AD402" s="22" t="str">
        <f t="shared" si="93"/>
        <v/>
      </c>
      <c r="AE402" s="7" t="str">
        <f t="shared" si="94"/>
        <v/>
      </c>
      <c r="AF402" s="22" t="str">
        <f t="shared" si="92"/>
        <v/>
      </c>
      <c r="AH402" s="22" t="str">
        <f>IF($AJ402="", "", COUNTIF($AJ$11:$AJ$1010, "&lt;"&amp;$AJ402)+1+COUNTIF($AJ$11:$AJ402, $AJ402)-1)</f>
        <v/>
      </c>
      <c r="AJ402" s="22" t="str">
        <f t="shared" si="95"/>
        <v/>
      </c>
      <c r="AL402" s="43" t="str">
        <f t="shared" si="96"/>
        <v/>
      </c>
      <c r="AN402" s="6" t="str">
        <f t="shared" si="97"/>
        <v/>
      </c>
      <c r="AO402" s="7" t="str">
        <f t="shared" si="98"/>
        <v/>
      </c>
      <c r="AP402" s="6" t="str">
        <f t="shared" si="99"/>
        <v/>
      </c>
      <c r="AQ402" s="7" t="str">
        <f t="shared" ca="1" si="100"/>
        <v/>
      </c>
      <c r="AS402" s="22" t="str">
        <f t="shared" si="101"/>
        <v/>
      </c>
      <c r="AT402" s="32" t="str">
        <f t="shared" si="102"/>
        <v/>
      </c>
      <c r="AU402" s="43" t="str">
        <f t="shared" si="103"/>
        <v/>
      </c>
      <c r="AW402" s="22" t="str">
        <f t="shared" si="104"/>
        <v/>
      </c>
    </row>
    <row r="403" spans="1:49" x14ac:dyDescent="0.25">
      <c r="A403" s="28"/>
      <c r="B403" s="79"/>
      <c r="C403" s="80"/>
      <c r="D403" s="81"/>
      <c r="E403" s="82"/>
      <c r="F403" s="82"/>
      <c r="G403" s="83"/>
      <c r="H403" s="79"/>
      <c r="I403" s="81"/>
      <c r="J403" s="81"/>
      <c r="K403" s="81"/>
      <c r="L403" s="81"/>
      <c r="M403" s="81"/>
      <c r="N403" s="81"/>
      <c r="O403" s="81"/>
      <c r="P403" s="81"/>
      <c r="Q403" s="84"/>
      <c r="R403" s="85"/>
      <c r="S403" s="28"/>
      <c r="X403" s="22" t="str">
        <f t="shared" si="90"/>
        <v/>
      </c>
      <c r="Y403" s="32" t="str">
        <f t="shared" si="91"/>
        <v/>
      </c>
      <c r="AA403" s="22" t="str">
        <f>IF($D403="", "", IFERROR(INDEX('Intro &amp; Setup'!$BQ$33:$BQ$37, MATCH($D403, 'Intro &amp; Setup'!$AP$33:$AP$37, 0)), ""))</f>
        <v/>
      </c>
      <c r="AB403" s="22" t="str">
        <f>IF(AND($D403="", $F403=""), "", IF($R403=$U$3, "", IF($AB$8='Intro &amp; Setup'!$BQ$19, VALUE(_xlfn.CONCAT(TEXT($F403, "0"), ".", $AA403)), IF($AB$8='Intro &amp; Setup'!$BQ$18, VALUE(_xlfn.CONCAT($AA403, ".", TEXT($F403, "0")))))))</f>
        <v/>
      </c>
      <c r="AD403" s="22" t="str">
        <f t="shared" si="93"/>
        <v/>
      </c>
      <c r="AE403" s="7" t="str">
        <f t="shared" si="94"/>
        <v/>
      </c>
      <c r="AF403" s="22" t="str">
        <f t="shared" si="92"/>
        <v/>
      </c>
      <c r="AH403" s="22" t="str">
        <f>IF($AJ403="", "", COUNTIF($AJ$11:$AJ$1010, "&lt;"&amp;$AJ403)+1+COUNTIF($AJ$11:$AJ403, $AJ403)-1)</f>
        <v/>
      </c>
      <c r="AJ403" s="22" t="str">
        <f t="shared" si="95"/>
        <v/>
      </c>
      <c r="AL403" s="43" t="str">
        <f t="shared" si="96"/>
        <v/>
      </c>
      <c r="AN403" s="6" t="str">
        <f t="shared" si="97"/>
        <v/>
      </c>
      <c r="AO403" s="7" t="str">
        <f t="shared" si="98"/>
        <v/>
      </c>
      <c r="AP403" s="6" t="str">
        <f t="shared" si="99"/>
        <v/>
      </c>
      <c r="AQ403" s="7" t="str">
        <f t="shared" ca="1" si="100"/>
        <v/>
      </c>
      <c r="AS403" s="22" t="str">
        <f t="shared" si="101"/>
        <v/>
      </c>
      <c r="AT403" s="32" t="str">
        <f t="shared" si="102"/>
        <v/>
      </c>
      <c r="AU403" s="43" t="str">
        <f t="shared" si="103"/>
        <v/>
      </c>
      <c r="AW403" s="22" t="str">
        <f t="shared" si="104"/>
        <v/>
      </c>
    </row>
    <row r="404" spans="1:49" x14ac:dyDescent="0.25">
      <c r="A404" s="28"/>
      <c r="B404" s="79"/>
      <c r="C404" s="80"/>
      <c r="D404" s="81"/>
      <c r="E404" s="82"/>
      <c r="F404" s="82"/>
      <c r="G404" s="83"/>
      <c r="H404" s="79"/>
      <c r="I404" s="81"/>
      <c r="J404" s="81"/>
      <c r="K404" s="81"/>
      <c r="L404" s="81"/>
      <c r="M404" s="81"/>
      <c r="N404" s="81"/>
      <c r="O404" s="81"/>
      <c r="P404" s="81"/>
      <c r="Q404" s="84"/>
      <c r="R404" s="85"/>
      <c r="S404" s="28"/>
      <c r="X404" s="22" t="str">
        <f t="shared" si="90"/>
        <v/>
      </c>
      <c r="Y404" s="32" t="str">
        <f t="shared" si="91"/>
        <v/>
      </c>
      <c r="AA404" s="22" t="str">
        <f>IF($D404="", "", IFERROR(INDEX('Intro &amp; Setup'!$BQ$33:$BQ$37, MATCH($D404, 'Intro &amp; Setup'!$AP$33:$AP$37, 0)), ""))</f>
        <v/>
      </c>
      <c r="AB404" s="22" t="str">
        <f>IF(AND($D404="", $F404=""), "", IF($R404=$U$3, "", IF($AB$8='Intro &amp; Setup'!$BQ$19, VALUE(_xlfn.CONCAT(TEXT($F404, "0"), ".", $AA404)), IF($AB$8='Intro &amp; Setup'!$BQ$18, VALUE(_xlfn.CONCAT($AA404, ".", TEXT($F404, "0")))))))</f>
        <v/>
      </c>
      <c r="AD404" s="22" t="str">
        <f t="shared" si="93"/>
        <v/>
      </c>
      <c r="AE404" s="7" t="str">
        <f t="shared" si="94"/>
        <v/>
      </c>
      <c r="AF404" s="22" t="str">
        <f t="shared" si="92"/>
        <v/>
      </c>
      <c r="AH404" s="22" t="str">
        <f>IF($AJ404="", "", COUNTIF($AJ$11:$AJ$1010, "&lt;"&amp;$AJ404)+1+COUNTIF($AJ$11:$AJ404, $AJ404)-1)</f>
        <v/>
      </c>
      <c r="AJ404" s="22" t="str">
        <f t="shared" si="95"/>
        <v/>
      </c>
      <c r="AL404" s="43" t="str">
        <f t="shared" si="96"/>
        <v/>
      </c>
      <c r="AN404" s="6" t="str">
        <f t="shared" si="97"/>
        <v/>
      </c>
      <c r="AO404" s="7" t="str">
        <f t="shared" si="98"/>
        <v/>
      </c>
      <c r="AP404" s="6" t="str">
        <f t="shared" si="99"/>
        <v/>
      </c>
      <c r="AQ404" s="7" t="str">
        <f t="shared" ca="1" si="100"/>
        <v/>
      </c>
      <c r="AS404" s="22" t="str">
        <f t="shared" si="101"/>
        <v/>
      </c>
      <c r="AT404" s="32" t="str">
        <f t="shared" si="102"/>
        <v/>
      </c>
      <c r="AU404" s="43" t="str">
        <f t="shared" si="103"/>
        <v/>
      </c>
      <c r="AW404" s="22" t="str">
        <f t="shared" si="104"/>
        <v/>
      </c>
    </row>
    <row r="405" spans="1:49" x14ac:dyDescent="0.25">
      <c r="A405" s="28"/>
      <c r="B405" s="79"/>
      <c r="C405" s="80"/>
      <c r="D405" s="81"/>
      <c r="E405" s="82"/>
      <c r="F405" s="82"/>
      <c r="G405" s="83"/>
      <c r="H405" s="79"/>
      <c r="I405" s="81"/>
      <c r="J405" s="81"/>
      <c r="K405" s="81"/>
      <c r="L405" s="81"/>
      <c r="M405" s="81"/>
      <c r="N405" s="81"/>
      <c r="O405" s="81"/>
      <c r="P405" s="81"/>
      <c r="Q405" s="84"/>
      <c r="R405" s="85"/>
      <c r="S405" s="28"/>
      <c r="X405" s="22" t="str">
        <f t="shared" si="90"/>
        <v/>
      </c>
      <c r="Y405" s="32" t="str">
        <f t="shared" si="91"/>
        <v/>
      </c>
      <c r="AA405" s="22" t="str">
        <f>IF($D405="", "", IFERROR(INDEX('Intro &amp; Setup'!$BQ$33:$BQ$37, MATCH($D405, 'Intro &amp; Setup'!$AP$33:$AP$37, 0)), ""))</f>
        <v/>
      </c>
      <c r="AB405" s="22" t="str">
        <f>IF(AND($D405="", $F405=""), "", IF($R405=$U$3, "", IF($AB$8='Intro &amp; Setup'!$BQ$19, VALUE(_xlfn.CONCAT(TEXT($F405, "0"), ".", $AA405)), IF($AB$8='Intro &amp; Setup'!$BQ$18, VALUE(_xlfn.CONCAT($AA405, ".", TEXT($F405, "0")))))))</f>
        <v/>
      </c>
      <c r="AD405" s="22" t="str">
        <f t="shared" si="93"/>
        <v/>
      </c>
      <c r="AE405" s="7" t="str">
        <f t="shared" si="94"/>
        <v/>
      </c>
      <c r="AF405" s="22" t="str">
        <f t="shared" si="92"/>
        <v/>
      </c>
      <c r="AH405" s="22" t="str">
        <f>IF($AJ405="", "", COUNTIF($AJ$11:$AJ$1010, "&lt;"&amp;$AJ405)+1+COUNTIF($AJ$11:$AJ405, $AJ405)-1)</f>
        <v/>
      </c>
      <c r="AJ405" s="22" t="str">
        <f t="shared" si="95"/>
        <v/>
      </c>
      <c r="AL405" s="43" t="str">
        <f t="shared" si="96"/>
        <v/>
      </c>
      <c r="AN405" s="6" t="str">
        <f t="shared" si="97"/>
        <v/>
      </c>
      <c r="AO405" s="7" t="str">
        <f t="shared" si="98"/>
        <v/>
      </c>
      <c r="AP405" s="6" t="str">
        <f t="shared" si="99"/>
        <v/>
      </c>
      <c r="AQ405" s="7" t="str">
        <f t="shared" ca="1" si="100"/>
        <v/>
      </c>
      <c r="AS405" s="22" t="str">
        <f t="shared" si="101"/>
        <v/>
      </c>
      <c r="AT405" s="32" t="str">
        <f t="shared" si="102"/>
        <v/>
      </c>
      <c r="AU405" s="43" t="str">
        <f t="shared" si="103"/>
        <v/>
      </c>
      <c r="AW405" s="22" t="str">
        <f t="shared" si="104"/>
        <v/>
      </c>
    </row>
    <row r="406" spans="1:49" x14ac:dyDescent="0.25">
      <c r="A406" s="28"/>
      <c r="B406" s="79"/>
      <c r="C406" s="80"/>
      <c r="D406" s="81"/>
      <c r="E406" s="82"/>
      <c r="F406" s="82"/>
      <c r="G406" s="83"/>
      <c r="H406" s="79"/>
      <c r="I406" s="81"/>
      <c r="J406" s="81"/>
      <c r="K406" s="81"/>
      <c r="L406" s="81"/>
      <c r="M406" s="81"/>
      <c r="N406" s="81"/>
      <c r="O406" s="81"/>
      <c r="P406" s="81"/>
      <c r="Q406" s="84"/>
      <c r="R406" s="85"/>
      <c r="S406" s="28"/>
      <c r="X406" s="22" t="str">
        <f t="shared" si="90"/>
        <v/>
      </c>
      <c r="Y406" s="32" t="str">
        <f t="shared" si="91"/>
        <v/>
      </c>
      <c r="AA406" s="22" t="str">
        <f>IF($D406="", "", IFERROR(INDEX('Intro &amp; Setup'!$BQ$33:$BQ$37, MATCH($D406, 'Intro &amp; Setup'!$AP$33:$AP$37, 0)), ""))</f>
        <v/>
      </c>
      <c r="AB406" s="22" t="str">
        <f>IF(AND($D406="", $F406=""), "", IF($R406=$U$3, "", IF($AB$8='Intro &amp; Setup'!$BQ$19, VALUE(_xlfn.CONCAT(TEXT($F406, "0"), ".", $AA406)), IF($AB$8='Intro &amp; Setup'!$BQ$18, VALUE(_xlfn.CONCAT($AA406, ".", TEXT($F406, "0")))))))</f>
        <v/>
      </c>
      <c r="AD406" s="22" t="str">
        <f t="shared" si="93"/>
        <v/>
      </c>
      <c r="AE406" s="7" t="str">
        <f t="shared" si="94"/>
        <v/>
      </c>
      <c r="AF406" s="22" t="str">
        <f t="shared" si="92"/>
        <v/>
      </c>
      <c r="AH406" s="22" t="str">
        <f>IF($AJ406="", "", COUNTIF($AJ$11:$AJ$1010, "&lt;"&amp;$AJ406)+1+COUNTIF($AJ$11:$AJ406, $AJ406)-1)</f>
        <v/>
      </c>
      <c r="AJ406" s="22" t="str">
        <f t="shared" si="95"/>
        <v/>
      </c>
      <c r="AL406" s="43" t="str">
        <f t="shared" si="96"/>
        <v/>
      </c>
      <c r="AN406" s="6" t="str">
        <f t="shared" si="97"/>
        <v/>
      </c>
      <c r="AO406" s="7" t="str">
        <f t="shared" si="98"/>
        <v/>
      </c>
      <c r="AP406" s="6" t="str">
        <f t="shared" si="99"/>
        <v/>
      </c>
      <c r="AQ406" s="7" t="str">
        <f t="shared" ca="1" si="100"/>
        <v/>
      </c>
      <c r="AS406" s="22" t="str">
        <f t="shared" si="101"/>
        <v/>
      </c>
      <c r="AT406" s="32" t="str">
        <f t="shared" si="102"/>
        <v/>
      </c>
      <c r="AU406" s="43" t="str">
        <f t="shared" si="103"/>
        <v/>
      </c>
      <c r="AW406" s="22" t="str">
        <f t="shared" si="104"/>
        <v/>
      </c>
    </row>
    <row r="407" spans="1:49" x14ac:dyDescent="0.25">
      <c r="A407" s="28"/>
      <c r="B407" s="79"/>
      <c r="C407" s="80"/>
      <c r="D407" s="81"/>
      <c r="E407" s="82"/>
      <c r="F407" s="82"/>
      <c r="G407" s="83"/>
      <c r="H407" s="79"/>
      <c r="I407" s="81"/>
      <c r="J407" s="81"/>
      <c r="K407" s="81"/>
      <c r="L407" s="81"/>
      <c r="M407" s="81"/>
      <c r="N407" s="81"/>
      <c r="O407" s="81"/>
      <c r="P407" s="81"/>
      <c r="Q407" s="84"/>
      <c r="R407" s="85"/>
      <c r="S407" s="28"/>
      <c r="X407" s="22" t="str">
        <f t="shared" si="90"/>
        <v/>
      </c>
      <c r="Y407" s="32" t="str">
        <f t="shared" si="91"/>
        <v/>
      </c>
      <c r="AA407" s="22" t="str">
        <f>IF($D407="", "", IFERROR(INDEX('Intro &amp; Setup'!$BQ$33:$BQ$37, MATCH($D407, 'Intro &amp; Setup'!$AP$33:$AP$37, 0)), ""))</f>
        <v/>
      </c>
      <c r="AB407" s="22" t="str">
        <f>IF(AND($D407="", $F407=""), "", IF($R407=$U$3, "", IF($AB$8='Intro &amp; Setup'!$BQ$19, VALUE(_xlfn.CONCAT(TEXT($F407, "0"), ".", $AA407)), IF($AB$8='Intro &amp; Setup'!$BQ$18, VALUE(_xlfn.CONCAT($AA407, ".", TEXT($F407, "0")))))))</f>
        <v/>
      </c>
      <c r="AD407" s="22" t="str">
        <f t="shared" si="93"/>
        <v/>
      </c>
      <c r="AE407" s="7" t="str">
        <f t="shared" si="94"/>
        <v/>
      </c>
      <c r="AF407" s="22" t="str">
        <f t="shared" si="92"/>
        <v/>
      </c>
      <c r="AH407" s="22" t="str">
        <f>IF($AJ407="", "", COUNTIF($AJ$11:$AJ$1010, "&lt;"&amp;$AJ407)+1+COUNTIF($AJ$11:$AJ407, $AJ407)-1)</f>
        <v/>
      </c>
      <c r="AJ407" s="22" t="str">
        <f t="shared" si="95"/>
        <v/>
      </c>
      <c r="AL407" s="43" t="str">
        <f t="shared" si="96"/>
        <v/>
      </c>
      <c r="AN407" s="6" t="str">
        <f t="shared" si="97"/>
        <v/>
      </c>
      <c r="AO407" s="7" t="str">
        <f t="shared" si="98"/>
        <v/>
      </c>
      <c r="AP407" s="6" t="str">
        <f t="shared" si="99"/>
        <v/>
      </c>
      <c r="AQ407" s="7" t="str">
        <f t="shared" ca="1" si="100"/>
        <v/>
      </c>
      <c r="AS407" s="22" t="str">
        <f t="shared" si="101"/>
        <v/>
      </c>
      <c r="AT407" s="32" t="str">
        <f t="shared" si="102"/>
        <v/>
      </c>
      <c r="AU407" s="43" t="str">
        <f t="shared" si="103"/>
        <v/>
      </c>
      <c r="AW407" s="22" t="str">
        <f t="shared" si="104"/>
        <v/>
      </c>
    </row>
    <row r="408" spans="1:49" x14ac:dyDescent="0.25">
      <c r="A408" s="28"/>
      <c r="B408" s="79"/>
      <c r="C408" s="80"/>
      <c r="D408" s="81"/>
      <c r="E408" s="82"/>
      <c r="F408" s="82"/>
      <c r="G408" s="83"/>
      <c r="H408" s="79"/>
      <c r="I408" s="81"/>
      <c r="J408" s="81"/>
      <c r="K408" s="81"/>
      <c r="L408" s="81"/>
      <c r="M408" s="81"/>
      <c r="N408" s="81"/>
      <c r="O408" s="81"/>
      <c r="P408" s="81"/>
      <c r="Q408" s="84"/>
      <c r="R408" s="85"/>
      <c r="S408" s="28"/>
      <c r="X408" s="22" t="str">
        <f t="shared" si="90"/>
        <v/>
      </c>
      <c r="Y408" s="32" t="str">
        <f t="shared" si="91"/>
        <v/>
      </c>
      <c r="AA408" s="22" t="str">
        <f>IF($D408="", "", IFERROR(INDEX('Intro &amp; Setup'!$BQ$33:$BQ$37, MATCH($D408, 'Intro &amp; Setup'!$AP$33:$AP$37, 0)), ""))</f>
        <v/>
      </c>
      <c r="AB408" s="22" t="str">
        <f>IF(AND($D408="", $F408=""), "", IF($R408=$U$3, "", IF($AB$8='Intro &amp; Setup'!$BQ$19, VALUE(_xlfn.CONCAT(TEXT($F408, "0"), ".", $AA408)), IF($AB$8='Intro &amp; Setup'!$BQ$18, VALUE(_xlfn.CONCAT($AA408, ".", TEXT($F408, "0")))))))</f>
        <v/>
      </c>
      <c r="AD408" s="22" t="str">
        <f t="shared" si="93"/>
        <v/>
      </c>
      <c r="AE408" s="7" t="str">
        <f t="shared" si="94"/>
        <v/>
      </c>
      <c r="AF408" s="22" t="str">
        <f t="shared" si="92"/>
        <v/>
      </c>
      <c r="AH408" s="22" t="str">
        <f>IF($AJ408="", "", COUNTIF($AJ$11:$AJ$1010, "&lt;"&amp;$AJ408)+1+COUNTIF($AJ$11:$AJ408, $AJ408)-1)</f>
        <v/>
      </c>
      <c r="AJ408" s="22" t="str">
        <f t="shared" si="95"/>
        <v/>
      </c>
      <c r="AL408" s="43" t="str">
        <f t="shared" si="96"/>
        <v/>
      </c>
      <c r="AN408" s="6" t="str">
        <f t="shared" si="97"/>
        <v/>
      </c>
      <c r="AO408" s="7" t="str">
        <f t="shared" si="98"/>
        <v/>
      </c>
      <c r="AP408" s="6" t="str">
        <f t="shared" si="99"/>
        <v/>
      </c>
      <c r="AQ408" s="7" t="str">
        <f t="shared" ca="1" si="100"/>
        <v/>
      </c>
      <c r="AS408" s="22" t="str">
        <f t="shared" si="101"/>
        <v/>
      </c>
      <c r="AT408" s="32" t="str">
        <f t="shared" si="102"/>
        <v/>
      </c>
      <c r="AU408" s="43" t="str">
        <f t="shared" si="103"/>
        <v/>
      </c>
      <c r="AW408" s="22" t="str">
        <f t="shared" si="104"/>
        <v/>
      </c>
    </row>
    <row r="409" spans="1:49" x14ac:dyDescent="0.25">
      <c r="A409" s="28"/>
      <c r="B409" s="79"/>
      <c r="C409" s="80"/>
      <c r="D409" s="81"/>
      <c r="E409" s="82"/>
      <c r="F409" s="82"/>
      <c r="G409" s="83"/>
      <c r="H409" s="79"/>
      <c r="I409" s="81"/>
      <c r="J409" s="81"/>
      <c r="K409" s="81"/>
      <c r="L409" s="81"/>
      <c r="M409" s="81"/>
      <c r="N409" s="81"/>
      <c r="O409" s="81"/>
      <c r="P409" s="81"/>
      <c r="Q409" s="84"/>
      <c r="R409" s="85"/>
      <c r="S409" s="28"/>
      <c r="X409" s="22" t="str">
        <f t="shared" si="90"/>
        <v/>
      </c>
      <c r="Y409" s="32" t="str">
        <f t="shared" si="91"/>
        <v/>
      </c>
      <c r="AA409" s="22" t="str">
        <f>IF($D409="", "", IFERROR(INDEX('Intro &amp; Setup'!$BQ$33:$BQ$37, MATCH($D409, 'Intro &amp; Setup'!$AP$33:$AP$37, 0)), ""))</f>
        <v/>
      </c>
      <c r="AB409" s="22" t="str">
        <f>IF(AND($D409="", $F409=""), "", IF($R409=$U$3, "", IF($AB$8='Intro &amp; Setup'!$BQ$19, VALUE(_xlfn.CONCAT(TEXT($F409, "0"), ".", $AA409)), IF($AB$8='Intro &amp; Setup'!$BQ$18, VALUE(_xlfn.CONCAT($AA409, ".", TEXT($F409, "0")))))))</f>
        <v/>
      </c>
      <c r="AD409" s="22" t="str">
        <f t="shared" si="93"/>
        <v/>
      </c>
      <c r="AE409" s="7" t="str">
        <f t="shared" si="94"/>
        <v/>
      </c>
      <c r="AF409" s="22" t="str">
        <f t="shared" si="92"/>
        <v/>
      </c>
      <c r="AH409" s="22" t="str">
        <f>IF($AJ409="", "", COUNTIF($AJ$11:$AJ$1010, "&lt;"&amp;$AJ409)+1+COUNTIF($AJ$11:$AJ409, $AJ409)-1)</f>
        <v/>
      </c>
      <c r="AJ409" s="22" t="str">
        <f t="shared" si="95"/>
        <v/>
      </c>
      <c r="AL409" s="43" t="str">
        <f t="shared" si="96"/>
        <v/>
      </c>
      <c r="AN409" s="6" t="str">
        <f t="shared" si="97"/>
        <v/>
      </c>
      <c r="AO409" s="7" t="str">
        <f t="shared" si="98"/>
        <v/>
      </c>
      <c r="AP409" s="6" t="str">
        <f t="shared" si="99"/>
        <v/>
      </c>
      <c r="AQ409" s="7" t="str">
        <f t="shared" ca="1" si="100"/>
        <v/>
      </c>
      <c r="AS409" s="22" t="str">
        <f t="shared" si="101"/>
        <v/>
      </c>
      <c r="AT409" s="32" t="str">
        <f t="shared" si="102"/>
        <v/>
      </c>
      <c r="AU409" s="43" t="str">
        <f t="shared" si="103"/>
        <v/>
      </c>
      <c r="AW409" s="22" t="str">
        <f t="shared" si="104"/>
        <v/>
      </c>
    </row>
    <row r="410" spans="1:49" x14ac:dyDescent="0.25">
      <c r="A410" s="28"/>
      <c r="B410" s="79"/>
      <c r="C410" s="80"/>
      <c r="D410" s="81"/>
      <c r="E410" s="82"/>
      <c r="F410" s="82"/>
      <c r="G410" s="83"/>
      <c r="H410" s="79"/>
      <c r="I410" s="81"/>
      <c r="J410" s="81"/>
      <c r="K410" s="81"/>
      <c r="L410" s="81"/>
      <c r="M410" s="81"/>
      <c r="N410" s="81"/>
      <c r="O410" s="81"/>
      <c r="P410" s="81"/>
      <c r="Q410" s="84"/>
      <c r="R410" s="85"/>
      <c r="S410" s="28"/>
      <c r="X410" s="22" t="str">
        <f t="shared" si="90"/>
        <v/>
      </c>
      <c r="Y410" s="32" t="str">
        <f t="shared" si="91"/>
        <v/>
      </c>
      <c r="AA410" s="22" t="str">
        <f>IF($D410="", "", IFERROR(INDEX('Intro &amp; Setup'!$BQ$33:$BQ$37, MATCH($D410, 'Intro &amp; Setup'!$AP$33:$AP$37, 0)), ""))</f>
        <v/>
      </c>
      <c r="AB410" s="22" t="str">
        <f>IF(AND($D410="", $F410=""), "", IF($R410=$U$3, "", IF($AB$8='Intro &amp; Setup'!$BQ$19, VALUE(_xlfn.CONCAT(TEXT($F410, "0"), ".", $AA410)), IF($AB$8='Intro &amp; Setup'!$BQ$18, VALUE(_xlfn.CONCAT($AA410, ".", TEXT($F410, "0")))))))</f>
        <v/>
      </c>
      <c r="AD410" s="22" t="str">
        <f t="shared" si="93"/>
        <v/>
      </c>
      <c r="AE410" s="7" t="str">
        <f t="shared" si="94"/>
        <v/>
      </c>
      <c r="AF410" s="22" t="str">
        <f t="shared" si="92"/>
        <v/>
      </c>
      <c r="AH410" s="22" t="str">
        <f>IF($AJ410="", "", COUNTIF($AJ$11:$AJ$1010, "&lt;"&amp;$AJ410)+1+COUNTIF($AJ$11:$AJ410, $AJ410)-1)</f>
        <v/>
      </c>
      <c r="AJ410" s="22" t="str">
        <f t="shared" si="95"/>
        <v/>
      </c>
      <c r="AL410" s="43" t="str">
        <f t="shared" si="96"/>
        <v/>
      </c>
      <c r="AN410" s="6" t="str">
        <f t="shared" si="97"/>
        <v/>
      </c>
      <c r="AO410" s="7" t="str">
        <f t="shared" si="98"/>
        <v/>
      </c>
      <c r="AP410" s="6" t="str">
        <f t="shared" si="99"/>
        <v/>
      </c>
      <c r="AQ410" s="7" t="str">
        <f t="shared" ca="1" si="100"/>
        <v/>
      </c>
      <c r="AS410" s="22" t="str">
        <f t="shared" si="101"/>
        <v/>
      </c>
      <c r="AT410" s="32" t="str">
        <f t="shared" si="102"/>
        <v/>
      </c>
      <c r="AU410" s="43" t="str">
        <f t="shared" si="103"/>
        <v/>
      </c>
      <c r="AW410" s="22" t="str">
        <f t="shared" si="104"/>
        <v/>
      </c>
    </row>
    <row r="411" spans="1:49" x14ac:dyDescent="0.25">
      <c r="A411" s="28"/>
      <c r="B411" s="79"/>
      <c r="C411" s="80"/>
      <c r="D411" s="81"/>
      <c r="E411" s="82"/>
      <c r="F411" s="82"/>
      <c r="G411" s="83"/>
      <c r="H411" s="79"/>
      <c r="I411" s="81"/>
      <c r="J411" s="81"/>
      <c r="K411" s="81"/>
      <c r="L411" s="81"/>
      <c r="M411" s="81"/>
      <c r="N411" s="81"/>
      <c r="O411" s="81"/>
      <c r="P411" s="81"/>
      <c r="Q411" s="84"/>
      <c r="R411" s="85"/>
      <c r="S411" s="28"/>
      <c r="X411" s="22" t="str">
        <f t="shared" si="90"/>
        <v/>
      </c>
      <c r="Y411" s="32" t="str">
        <f t="shared" si="91"/>
        <v/>
      </c>
      <c r="AA411" s="22" t="str">
        <f>IF($D411="", "", IFERROR(INDEX('Intro &amp; Setup'!$BQ$33:$BQ$37, MATCH($D411, 'Intro &amp; Setup'!$AP$33:$AP$37, 0)), ""))</f>
        <v/>
      </c>
      <c r="AB411" s="22" t="str">
        <f>IF(AND($D411="", $F411=""), "", IF($R411=$U$3, "", IF($AB$8='Intro &amp; Setup'!$BQ$19, VALUE(_xlfn.CONCAT(TEXT($F411, "0"), ".", $AA411)), IF($AB$8='Intro &amp; Setup'!$BQ$18, VALUE(_xlfn.CONCAT($AA411, ".", TEXT($F411, "0")))))))</f>
        <v/>
      </c>
      <c r="AD411" s="22" t="str">
        <f t="shared" si="93"/>
        <v/>
      </c>
      <c r="AE411" s="7" t="str">
        <f t="shared" si="94"/>
        <v/>
      </c>
      <c r="AF411" s="22" t="str">
        <f t="shared" si="92"/>
        <v/>
      </c>
      <c r="AH411" s="22" t="str">
        <f>IF($AJ411="", "", COUNTIF($AJ$11:$AJ$1010, "&lt;"&amp;$AJ411)+1+COUNTIF($AJ$11:$AJ411, $AJ411)-1)</f>
        <v/>
      </c>
      <c r="AJ411" s="22" t="str">
        <f t="shared" si="95"/>
        <v/>
      </c>
      <c r="AL411" s="43" t="str">
        <f t="shared" si="96"/>
        <v/>
      </c>
      <c r="AN411" s="6" t="str">
        <f t="shared" si="97"/>
        <v/>
      </c>
      <c r="AO411" s="7" t="str">
        <f t="shared" si="98"/>
        <v/>
      </c>
      <c r="AP411" s="6" t="str">
        <f t="shared" si="99"/>
        <v/>
      </c>
      <c r="AQ411" s="7" t="str">
        <f t="shared" ca="1" si="100"/>
        <v/>
      </c>
      <c r="AS411" s="22" t="str">
        <f t="shared" si="101"/>
        <v/>
      </c>
      <c r="AT411" s="32" t="str">
        <f t="shared" si="102"/>
        <v/>
      </c>
      <c r="AU411" s="43" t="str">
        <f t="shared" si="103"/>
        <v/>
      </c>
      <c r="AW411" s="22" t="str">
        <f t="shared" si="104"/>
        <v/>
      </c>
    </row>
    <row r="412" spans="1:49" x14ac:dyDescent="0.25">
      <c r="A412" s="28"/>
      <c r="B412" s="79"/>
      <c r="C412" s="80"/>
      <c r="D412" s="81"/>
      <c r="E412" s="82"/>
      <c r="F412" s="82"/>
      <c r="G412" s="83"/>
      <c r="H412" s="79"/>
      <c r="I412" s="81"/>
      <c r="J412" s="81"/>
      <c r="K412" s="81"/>
      <c r="L412" s="81"/>
      <c r="M412" s="81"/>
      <c r="N412" s="81"/>
      <c r="O412" s="81"/>
      <c r="P412" s="81"/>
      <c r="Q412" s="84"/>
      <c r="R412" s="85"/>
      <c r="S412" s="28"/>
      <c r="X412" s="22" t="str">
        <f t="shared" si="90"/>
        <v/>
      </c>
      <c r="Y412" s="32" t="str">
        <f t="shared" si="91"/>
        <v/>
      </c>
      <c r="AA412" s="22" t="str">
        <f>IF($D412="", "", IFERROR(INDEX('Intro &amp; Setup'!$BQ$33:$BQ$37, MATCH($D412, 'Intro &amp; Setup'!$AP$33:$AP$37, 0)), ""))</f>
        <v/>
      </c>
      <c r="AB412" s="22" t="str">
        <f>IF(AND($D412="", $F412=""), "", IF($R412=$U$3, "", IF($AB$8='Intro &amp; Setup'!$BQ$19, VALUE(_xlfn.CONCAT(TEXT($F412, "0"), ".", $AA412)), IF($AB$8='Intro &amp; Setup'!$BQ$18, VALUE(_xlfn.CONCAT($AA412, ".", TEXT($F412, "0")))))))</f>
        <v/>
      </c>
      <c r="AD412" s="22" t="str">
        <f t="shared" si="93"/>
        <v/>
      </c>
      <c r="AE412" s="7" t="str">
        <f t="shared" si="94"/>
        <v/>
      </c>
      <c r="AF412" s="22" t="str">
        <f t="shared" si="92"/>
        <v/>
      </c>
      <c r="AH412" s="22" t="str">
        <f>IF($AJ412="", "", COUNTIF($AJ$11:$AJ$1010, "&lt;"&amp;$AJ412)+1+COUNTIF($AJ$11:$AJ412, $AJ412)-1)</f>
        <v/>
      </c>
      <c r="AJ412" s="22" t="str">
        <f t="shared" si="95"/>
        <v/>
      </c>
      <c r="AL412" s="43" t="str">
        <f t="shared" si="96"/>
        <v/>
      </c>
      <c r="AN412" s="6" t="str">
        <f t="shared" si="97"/>
        <v/>
      </c>
      <c r="AO412" s="7" t="str">
        <f t="shared" si="98"/>
        <v/>
      </c>
      <c r="AP412" s="6" t="str">
        <f t="shared" si="99"/>
        <v/>
      </c>
      <c r="AQ412" s="7" t="str">
        <f t="shared" ca="1" si="100"/>
        <v/>
      </c>
      <c r="AS412" s="22" t="str">
        <f t="shared" si="101"/>
        <v/>
      </c>
      <c r="AT412" s="32" t="str">
        <f t="shared" si="102"/>
        <v/>
      </c>
      <c r="AU412" s="43" t="str">
        <f t="shared" si="103"/>
        <v/>
      </c>
      <c r="AW412" s="22" t="str">
        <f t="shared" si="104"/>
        <v/>
      </c>
    </row>
    <row r="413" spans="1:49" x14ac:dyDescent="0.25">
      <c r="A413" s="28"/>
      <c r="B413" s="79"/>
      <c r="C413" s="80"/>
      <c r="D413" s="81"/>
      <c r="E413" s="82"/>
      <c r="F413" s="82"/>
      <c r="G413" s="83"/>
      <c r="H413" s="79"/>
      <c r="I413" s="81"/>
      <c r="J413" s="81"/>
      <c r="K413" s="81"/>
      <c r="L413" s="81"/>
      <c r="M413" s="81"/>
      <c r="N413" s="81"/>
      <c r="O413" s="81"/>
      <c r="P413" s="81"/>
      <c r="Q413" s="84"/>
      <c r="R413" s="85"/>
      <c r="S413" s="28"/>
      <c r="X413" s="22" t="str">
        <f t="shared" si="90"/>
        <v/>
      </c>
      <c r="Y413" s="32" t="str">
        <f t="shared" si="91"/>
        <v/>
      </c>
      <c r="AA413" s="22" t="str">
        <f>IF($D413="", "", IFERROR(INDEX('Intro &amp; Setup'!$BQ$33:$BQ$37, MATCH($D413, 'Intro &amp; Setup'!$AP$33:$AP$37, 0)), ""))</f>
        <v/>
      </c>
      <c r="AB413" s="22" t="str">
        <f>IF(AND($D413="", $F413=""), "", IF($R413=$U$3, "", IF($AB$8='Intro &amp; Setup'!$BQ$19, VALUE(_xlfn.CONCAT(TEXT($F413, "0"), ".", $AA413)), IF($AB$8='Intro &amp; Setup'!$BQ$18, VALUE(_xlfn.CONCAT($AA413, ".", TEXT($F413, "0")))))))</f>
        <v/>
      </c>
      <c r="AD413" s="22" t="str">
        <f t="shared" si="93"/>
        <v/>
      </c>
      <c r="AE413" s="7" t="str">
        <f t="shared" si="94"/>
        <v/>
      </c>
      <c r="AF413" s="22" t="str">
        <f t="shared" si="92"/>
        <v/>
      </c>
      <c r="AH413" s="22" t="str">
        <f>IF($AJ413="", "", COUNTIF($AJ$11:$AJ$1010, "&lt;"&amp;$AJ413)+1+COUNTIF($AJ$11:$AJ413, $AJ413)-1)</f>
        <v/>
      </c>
      <c r="AJ413" s="22" t="str">
        <f t="shared" si="95"/>
        <v/>
      </c>
      <c r="AL413" s="43" t="str">
        <f t="shared" si="96"/>
        <v/>
      </c>
      <c r="AN413" s="6" t="str">
        <f t="shared" si="97"/>
        <v/>
      </c>
      <c r="AO413" s="7" t="str">
        <f t="shared" si="98"/>
        <v/>
      </c>
      <c r="AP413" s="6" t="str">
        <f t="shared" si="99"/>
        <v/>
      </c>
      <c r="AQ413" s="7" t="str">
        <f t="shared" ca="1" si="100"/>
        <v/>
      </c>
      <c r="AS413" s="22" t="str">
        <f t="shared" si="101"/>
        <v/>
      </c>
      <c r="AT413" s="32" t="str">
        <f t="shared" si="102"/>
        <v/>
      </c>
      <c r="AU413" s="43" t="str">
        <f t="shared" si="103"/>
        <v/>
      </c>
      <c r="AW413" s="22" t="str">
        <f t="shared" si="104"/>
        <v/>
      </c>
    </row>
    <row r="414" spans="1:49" x14ac:dyDescent="0.25">
      <c r="A414" s="28"/>
      <c r="B414" s="79"/>
      <c r="C414" s="80"/>
      <c r="D414" s="81"/>
      <c r="E414" s="82"/>
      <c r="F414" s="82"/>
      <c r="G414" s="83"/>
      <c r="H414" s="79"/>
      <c r="I414" s="81"/>
      <c r="J414" s="81"/>
      <c r="K414" s="81"/>
      <c r="L414" s="81"/>
      <c r="M414" s="81"/>
      <c r="N414" s="81"/>
      <c r="O414" s="81"/>
      <c r="P414" s="81"/>
      <c r="Q414" s="84"/>
      <c r="R414" s="85"/>
      <c r="S414" s="28"/>
      <c r="X414" s="22" t="str">
        <f t="shared" si="90"/>
        <v/>
      </c>
      <c r="Y414" s="32" t="str">
        <f t="shared" si="91"/>
        <v/>
      </c>
      <c r="AA414" s="22" t="str">
        <f>IF($D414="", "", IFERROR(INDEX('Intro &amp; Setup'!$BQ$33:$BQ$37, MATCH($D414, 'Intro &amp; Setup'!$AP$33:$AP$37, 0)), ""))</f>
        <v/>
      </c>
      <c r="AB414" s="22" t="str">
        <f>IF(AND($D414="", $F414=""), "", IF($R414=$U$3, "", IF($AB$8='Intro &amp; Setup'!$BQ$19, VALUE(_xlfn.CONCAT(TEXT($F414, "0"), ".", $AA414)), IF($AB$8='Intro &amp; Setup'!$BQ$18, VALUE(_xlfn.CONCAT($AA414, ".", TEXT($F414, "0")))))))</f>
        <v/>
      </c>
      <c r="AD414" s="22" t="str">
        <f t="shared" si="93"/>
        <v/>
      </c>
      <c r="AE414" s="7" t="str">
        <f t="shared" si="94"/>
        <v/>
      </c>
      <c r="AF414" s="22" t="str">
        <f t="shared" si="92"/>
        <v/>
      </c>
      <c r="AH414" s="22" t="str">
        <f>IF($AJ414="", "", COUNTIF($AJ$11:$AJ$1010, "&lt;"&amp;$AJ414)+1+COUNTIF($AJ$11:$AJ414, $AJ414)-1)</f>
        <v/>
      </c>
      <c r="AJ414" s="22" t="str">
        <f t="shared" si="95"/>
        <v/>
      </c>
      <c r="AL414" s="43" t="str">
        <f t="shared" si="96"/>
        <v/>
      </c>
      <c r="AN414" s="6" t="str">
        <f t="shared" si="97"/>
        <v/>
      </c>
      <c r="AO414" s="7" t="str">
        <f t="shared" si="98"/>
        <v/>
      </c>
      <c r="AP414" s="6" t="str">
        <f t="shared" si="99"/>
        <v/>
      </c>
      <c r="AQ414" s="7" t="str">
        <f t="shared" ca="1" si="100"/>
        <v/>
      </c>
      <c r="AS414" s="22" t="str">
        <f t="shared" si="101"/>
        <v/>
      </c>
      <c r="AT414" s="32" t="str">
        <f t="shared" si="102"/>
        <v/>
      </c>
      <c r="AU414" s="43" t="str">
        <f t="shared" si="103"/>
        <v/>
      </c>
      <c r="AW414" s="22" t="str">
        <f t="shared" si="104"/>
        <v/>
      </c>
    </row>
    <row r="415" spans="1:49" x14ac:dyDescent="0.25">
      <c r="A415" s="28"/>
      <c r="B415" s="79"/>
      <c r="C415" s="80"/>
      <c r="D415" s="81"/>
      <c r="E415" s="82"/>
      <c r="F415" s="82"/>
      <c r="G415" s="83"/>
      <c r="H415" s="79"/>
      <c r="I415" s="81"/>
      <c r="J415" s="81"/>
      <c r="K415" s="81"/>
      <c r="L415" s="81"/>
      <c r="M415" s="81"/>
      <c r="N415" s="81"/>
      <c r="O415" s="81"/>
      <c r="P415" s="81"/>
      <c r="Q415" s="84"/>
      <c r="R415" s="85"/>
      <c r="S415" s="28"/>
      <c r="X415" s="22" t="str">
        <f t="shared" si="90"/>
        <v/>
      </c>
      <c r="Y415" s="32" t="str">
        <f t="shared" si="91"/>
        <v/>
      </c>
      <c r="AA415" s="22" t="str">
        <f>IF($D415="", "", IFERROR(INDEX('Intro &amp; Setup'!$BQ$33:$BQ$37, MATCH($D415, 'Intro &amp; Setup'!$AP$33:$AP$37, 0)), ""))</f>
        <v/>
      </c>
      <c r="AB415" s="22" t="str">
        <f>IF(AND($D415="", $F415=""), "", IF($R415=$U$3, "", IF($AB$8='Intro &amp; Setup'!$BQ$19, VALUE(_xlfn.CONCAT(TEXT($F415, "0"), ".", $AA415)), IF($AB$8='Intro &amp; Setup'!$BQ$18, VALUE(_xlfn.CONCAT($AA415, ".", TEXT($F415, "0")))))))</f>
        <v/>
      </c>
      <c r="AD415" s="22" t="str">
        <f t="shared" si="93"/>
        <v/>
      </c>
      <c r="AE415" s="7" t="str">
        <f t="shared" si="94"/>
        <v/>
      </c>
      <c r="AF415" s="22" t="str">
        <f t="shared" si="92"/>
        <v/>
      </c>
      <c r="AH415" s="22" t="str">
        <f>IF($AJ415="", "", COUNTIF($AJ$11:$AJ$1010, "&lt;"&amp;$AJ415)+1+COUNTIF($AJ$11:$AJ415, $AJ415)-1)</f>
        <v/>
      </c>
      <c r="AJ415" s="22" t="str">
        <f t="shared" si="95"/>
        <v/>
      </c>
      <c r="AL415" s="43" t="str">
        <f t="shared" si="96"/>
        <v/>
      </c>
      <c r="AN415" s="6" t="str">
        <f t="shared" si="97"/>
        <v/>
      </c>
      <c r="AO415" s="7" t="str">
        <f t="shared" si="98"/>
        <v/>
      </c>
      <c r="AP415" s="6" t="str">
        <f t="shared" si="99"/>
        <v/>
      </c>
      <c r="AQ415" s="7" t="str">
        <f t="shared" ca="1" si="100"/>
        <v/>
      </c>
      <c r="AS415" s="22" t="str">
        <f t="shared" si="101"/>
        <v/>
      </c>
      <c r="AT415" s="32" t="str">
        <f t="shared" si="102"/>
        <v/>
      </c>
      <c r="AU415" s="43" t="str">
        <f t="shared" si="103"/>
        <v/>
      </c>
      <c r="AW415" s="22" t="str">
        <f t="shared" si="104"/>
        <v/>
      </c>
    </row>
    <row r="416" spans="1:49" x14ac:dyDescent="0.25">
      <c r="A416" s="28"/>
      <c r="B416" s="79"/>
      <c r="C416" s="80"/>
      <c r="D416" s="81"/>
      <c r="E416" s="82"/>
      <c r="F416" s="82"/>
      <c r="G416" s="83"/>
      <c r="H416" s="79"/>
      <c r="I416" s="81"/>
      <c r="J416" s="81"/>
      <c r="K416" s="81"/>
      <c r="L416" s="81"/>
      <c r="M416" s="81"/>
      <c r="N416" s="81"/>
      <c r="O416" s="81"/>
      <c r="P416" s="81"/>
      <c r="Q416" s="84"/>
      <c r="R416" s="85"/>
      <c r="S416" s="28"/>
      <c r="X416" s="22" t="str">
        <f t="shared" si="90"/>
        <v/>
      </c>
      <c r="Y416" s="32" t="str">
        <f t="shared" si="91"/>
        <v/>
      </c>
      <c r="AA416" s="22" t="str">
        <f>IF($D416="", "", IFERROR(INDEX('Intro &amp; Setup'!$BQ$33:$BQ$37, MATCH($D416, 'Intro &amp; Setup'!$AP$33:$AP$37, 0)), ""))</f>
        <v/>
      </c>
      <c r="AB416" s="22" t="str">
        <f>IF(AND($D416="", $F416=""), "", IF($R416=$U$3, "", IF($AB$8='Intro &amp; Setup'!$BQ$19, VALUE(_xlfn.CONCAT(TEXT($F416, "0"), ".", $AA416)), IF($AB$8='Intro &amp; Setup'!$BQ$18, VALUE(_xlfn.CONCAT($AA416, ".", TEXT($F416, "0")))))))</f>
        <v/>
      </c>
      <c r="AD416" s="22" t="str">
        <f t="shared" si="93"/>
        <v/>
      </c>
      <c r="AE416" s="7" t="str">
        <f t="shared" si="94"/>
        <v/>
      </c>
      <c r="AF416" s="22" t="str">
        <f t="shared" si="92"/>
        <v/>
      </c>
      <c r="AH416" s="22" t="str">
        <f>IF($AJ416="", "", COUNTIF($AJ$11:$AJ$1010, "&lt;"&amp;$AJ416)+1+COUNTIF($AJ$11:$AJ416, $AJ416)-1)</f>
        <v/>
      </c>
      <c r="AJ416" s="22" t="str">
        <f t="shared" si="95"/>
        <v/>
      </c>
      <c r="AL416" s="43" t="str">
        <f t="shared" si="96"/>
        <v/>
      </c>
      <c r="AN416" s="6" t="str">
        <f t="shared" si="97"/>
        <v/>
      </c>
      <c r="AO416" s="7" t="str">
        <f t="shared" si="98"/>
        <v/>
      </c>
      <c r="AP416" s="6" t="str">
        <f t="shared" si="99"/>
        <v/>
      </c>
      <c r="AQ416" s="7" t="str">
        <f t="shared" ca="1" si="100"/>
        <v/>
      </c>
      <c r="AS416" s="22" t="str">
        <f t="shared" si="101"/>
        <v/>
      </c>
      <c r="AT416" s="32" t="str">
        <f t="shared" si="102"/>
        <v/>
      </c>
      <c r="AU416" s="43" t="str">
        <f t="shared" si="103"/>
        <v/>
      </c>
      <c r="AW416" s="22" t="str">
        <f t="shared" si="104"/>
        <v/>
      </c>
    </row>
    <row r="417" spans="1:49" x14ac:dyDescent="0.25">
      <c r="A417" s="28"/>
      <c r="B417" s="79"/>
      <c r="C417" s="80"/>
      <c r="D417" s="81"/>
      <c r="E417" s="82"/>
      <c r="F417" s="82"/>
      <c r="G417" s="83"/>
      <c r="H417" s="79"/>
      <c r="I417" s="81"/>
      <c r="J417" s="81"/>
      <c r="K417" s="81"/>
      <c r="L417" s="81"/>
      <c r="M417" s="81"/>
      <c r="N417" s="81"/>
      <c r="O417" s="81"/>
      <c r="P417" s="81"/>
      <c r="Q417" s="84"/>
      <c r="R417" s="85"/>
      <c r="S417" s="28"/>
      <c r="X417" s="22" t="str">
        <f t="shared" si="90"/>
        <v/>
      </c>
      <c r="Y417" s="32" t="str">
        <f t="shared" si="91"/>
        <v/>
      </c>
      <c r="AA417" s="22" t="str">
        <f>IF($D417="", "", IFERROR(INDEX('Intro &amp; Setup'!$BQ$33:$BQ$37, MATCH($D417, 'Intro &amp; Setup'!$AP$33:$AP$37, 0)), ""))</f>
        <v/>
      </c>
      <c r="AB417" s="22" t="str">
        <f>IF(AND($D417="", $F417=""), "", IF($R417=$U$3, "", IF($AB$8='Intro &amp; Setup'!$BQ$19, VALUE(_xlfn.CONCAT(TEXT($F417, "0"), ".", $AA417)), IF($AB$8='Intro &amp; Setup'!$BQ$18, VALUE(_xlfn.CONCAT($AA417, ".", TEXT($F417, "0")))))))</f>
        <v/>
      </c>
      <c r="AD417" s="22" t="str">
        <f t="shared" si="93"/>
        <v/>
      </c>
      <c r="AE417" s="7" t="str">
        <f t="shared" si="94"/>
        <v/>
      </c>
      <c r="AF417" s="22" t="str">
        <f t="shared" si="92"/>
        <v/>
      </c>
      <c r="AH417" s="22" t="str">
        <f>IF($AJ417="", "", COUNTIF($AJ$11:$AJ$1010, "&lt;"&amp;$AJ417)+1+COUNTIF($AJ$11:$AJ417, $AJ417)-1)</f>
        <v/>
      </c>
      <c r="AJ417" s="22" t="str">
        <f t="shared" si="95"/>
        <v/>
      </c>
      <c r="AL417" s="43" t="str">
        <f t="shared" si="96"/>
        <v/>
      </c>
      <c r="AN417" s="6" t="str">
        <f t="shared" si="97"/>
        <v/>
      </c>
      <c r="AO417" s="7" t="str">
        <f t="shared" si="98"/>
        <v/>
      </c>
      <c r="AP417" s="6" t="str">
        <f t="shared" si="99"/>
        <v/>
      </c>
      <c r="AQ417" s="7" t="str">
        <f t="shared" ca="1" si="100"/>
        <v/>
      </c>
      <c r="AS417" s="22" t="str">
        <f t="shared" si="101"/>
        <v/>
      </c>
      <c r="AT417" s="32" t="str">
        <f t="shared" si="102"/>
        <v/>
      </c>
      <c r="AU417" s="43" t="str">
        <f t="shared" si="103"/>
        <v/>
      </c>
      <c r="AW417" s="22" t="str">
        <f t="shared" si="104"/>
        <v/>
      </c>
    </row>
    <row r="418" spans="1:49" x14ac:dyDescent="0.25">
      <c r="A418" s="28"/>
      <c r="B418" s="79"/>
      <c r="C418" s="80"/>
      <c r="D418" s="81"/>
      <c r="E418" s="82"/>
      <c r="F418" s="82"/>
      <c r="G418" s="83"/>
      <c r="H418" s="79"/>
      <c r="I418" s="81"/>
      <c r="J418" s="81"/>
      <c r="K418" s="81"/>
      <c r="L418" s="81"/>
      <c r="M418" s="81"/>
      <c r="N418" s="81"/>
      <c r="O418" s="81"/>
      <c r="P418" s="81"/>
      <c r="Q418" s="84"/>
      <c r="R418" s="85"/>
      <c r="S418" s="28"/>
      <c r="X418" s="22" t="str">
        <f t="shared" si="90"/>
        <v/>
      </c>
      <c r="Y418" s="32" t="str">
        <f t="shared" si="91"/>
        <v/>
      </c>
      <c r="AA418" s="22" t="str">
        <f>IF($D418="", "", IFERROR(INDEX('Intro &amp; Setup'!$BQ$33:$BQ$37, MATCH($D418, 'Intro &amp; Setup'!$AP$33:$AP$37, 0)), ""))</f>
        <v/>
      </c>
      <c r="AB418" s="22" t="str">
        <f>IF(AND($D418="", $F418=""), "", IF($R418=$U$3, "", IF($AB$8='Intro &amp; Setup'!$BQ$19, VALUE(_xlfn.CONCAT(TEXT($F418, "0"), ".", $AA418)), IF($AB$8='Intro &amp; Setup'!$BQ$18, VALUE(_xlfn.CONCAT($AA418, ".", TEXT($F418, "0")))))))</f>
        <v/>
      </c>
      <c r="AD418" s="22" t="str">
        <f t="shared" si="93"/>
        <v/>
      </c>
      <c r="AE418" s="7" t="str">
        <f t="shared" si="94"/>
        <v/>
      </c>
      <c r="AF418" s="22" t="str">
        <f t="shared" si="92"/>
        <v/>
      </c>
      <c r="AH418" s="22" t="str">
        <f>IF($AJ418="", "", COUNTIF($AJ$11:$AJ$1010, "&lt;"&amp;$AJ418)+1+COUNTIF($AJ$11:$AJ418, $AJ418)-1)</f>
        <v/>
      </c>
      <c r="AJ418" s="22" t="str">
        <f t="shared" si="95"/>
        <v/>
      </c>
      <c r="AL418" s="43" t="str">
        <f t="shared" si="96"/>
        <v/>
      </c>
      <c r="AN418" s="6" t="str">
        <f t="shared" si="97"/>
        <v/>
      </c>
      <c r="AO418" s="7" t="str">
        <f t="shared" si="98"/>
        <v/>
      </c>
      <c r="AP418" s="6" t="str">
        <f t="shared" si="99"/>
        <v/>
      </c>
      <c r="AQ418" s="7" t="str">
        <f t="shared" ca="1" si="100"/>
        <v/>
      </c>
      <c r="AS418" s="22" t="str">
        <f t="shared" si="101"/>
        <v/>
      </c>
      <c r="AT418" s="32" t="str">
        <f t="shared" si="102"/>
        <v/>
      </c>
      <c r="AU418" s="43" t="str">
        <f t="shared" si="103"/>
        <v/>
      </c>
      <c r="AW418" s="22" t="str">
        <f t="shared" si="104"/>
        <v/>
      </c>
    </row>
    <row r="419" spans="1:49" x14ac:dyDescent="0.25">
      <c r="A419" s="28"/>
      <c r="B419" s="79"/>
      <c r="C419" s="80"/>
      <c r="D419" s="81"/>
      <c r="E419" s="82"/>
      <c r="F419" s="82"/>
      <c r="G419" s="83"/>
      <c r="H419" s="79"/>
      <c r="I419" s="81"/>
      <c r="J419" s="81"/>
      <c r="K419" s="81"/>
      <c r="L419" s="81"/>
      <c r="M419" s="81"/>
      <c r="N419" s="81"/>
      <c r="O419" s="81"/>
      <c r="P419" s="81"/>
      <c r="Q419" s="84"/>
      <c r="R419" s="85"/>
      <c r="S419" s="28"/>
      <c r="X419" s="22" t="str">
        <f t="shared" si="90"/>
        <v/>
      </c>
      <c r="Y419" s="32" t="str">
        <f t="shared" si="91"/>
        <v/>
      </c>
      <c r="AA419" s="22" t="str">
        <f>IF($D419="", "", IFERROR(INDEX('Intro &amp; Setup'!$BQ$33:$BQ$37, MATCH($D419, 'Intro &amp; Setup'!$AP$33:$AP$37, 0)), ""))</f>
        <v/>
      </c>
      <c r="AB419" s="22" t="str">
        <f>IF(AND($D419="", $F419=""), "", IF($R419=$U$3, "", IF($AB$8='Intro &amp; Setup'!$BQ$19, VALUE(_xlfn.CONCAT(TEXT($F419, "0"), ".", $AA419)), IF($AB$8='Intro &amp; Setup'!$BQ$18, VALUE(_xlfn.CONCAT($AA419, ".", TEXT($F419, "0")))))))</f>
        <v/>
      </c>
      <c r="AD419" s="22" t="str">
        <f t="shared" si="93"/>
        <v/>
      </c>
      <c r="AE419" s="7" t="str">
        <f t="shared" si="94"/>
        <v/>
      </c>
      <c r="AF419" s="22" t="str">
        <f t="shared" si="92"/>
        <v/>
      </c>
      <c r="AH419" s="22" t="str">
        <f>IF($AJ419="", "", COUNTIF($AJ$11:$AJ$1010, "&lt;"&amp;$AJ419)+1+COUNTIF($AJ$11:$AJ419, $AJ419)-1)</f>
        <v/>
      </c>
      <c r="AJ419" s="22" t="str">
        <f t="shared" si="95"/>
        <v/>
      </c>
      <c r="AL419" s="43" t="str">
        <f t="shared" si="96"/>
        <v/>
      </c>
      <c r="AN419" s="6" t="str">
        <f t="shared" si="97"/>
        <v/>
      </c>
      <c r="AO419" s="7" t="str">
        <f t="shared" si="98"/>
        <v/>
      </c>
      <c r="AP419" s="6" t="str">
        <f t="shared" si="99"/>
        <v/>
      </c>
      <c r="AQ419" s="7" t="str">
        <f t="shared" ca="1" si="100"/>
        <v/>
      </c>
      <c r="AS419" s="22" t="str">
        <f t="shared" si="101"/>
        <v/>
      </c>
      <c r="AT419" s="32" t="str">
        <f t="shared" si="102"/>
        <v/>
      </c>
      <c r="AU419" s="43" t="str">
        <f t="shared" si="103"/>
        <v/>
      </c>
      <c r="AW419" s="22" t="str">
        <f t="shared" si="104"/>
        <v/>
      </c>
    </row>
    <row r="420" spans="1:49" x14ac:dyDescent="0.25">
      <c r="A420" s="28"/>
      <c r="B420" s="79"/>
      <c r="C420" s="80"/>
      <c r="D420" s="81"/>
      <c r="E420" s="82"/>
      <c r="F420" s="82"/>
      <c r="G420" s="83"/>
      <c r="H420" s="79"/>
      <c r="I420" s="81"/>
      <c r="J420" s="81"/>
      <c r="K420" s="81"/>
      <c r="L420" s="81"/>
      <c r="M420" s="81"/>
      <c r="N420" s="81"/>
      <c r="O420" s="81"/>
      <c r="P420" s="81"/>
      <c r="Q420" s="84"/>
      <c r="R420" s="85"/>
      <c r="S420" s="28"/>
      <c r="X420" s="22" t="str">
        <f t="shared" si="90"/>
        <v/>
      </c>
      <c r="Y420" s="32" t="str">
        <f t="shared" si="91"/>
        <v/>
      </c>
      <c r="AA420" s="22" t="str">
        <f>IF($D420="", "", IFERROR(INDEX('Intro &amp; Setup'!$BQ$33:$BQ$37, MATCH($D420, 'Intro &amp; Setup'!$AP$33:$AP$37, 0)), ""))</f>
        <v/>
      </c>
      <c r="AB420" s="22" t="str">
        <f>IF(AND($D420="", $F420=""), "", IF($R420=$U$3, "", IF($AB$8='Intro &amp; Setup'!$BQ$19, VALUE(_xlfn.CONCAT(TEXT($F420, "0"), ".", $AA420)), IF($AB$8='Intro &amp; Setup'!$BQ$18, VALUE(_xlfn.CONCAT($AA420, ".", TEXT($F420, "0")))))))</f>
        <v/>
      </c>
      <c r="AD420" s="22" t="str">
        <f t="shared" si="93"/>
        <v/>
      </c>
      <c r="AE420" s="7" t="str">
        <f t="shared" si="94"/>
        <v/>
      </c>
      <c r="AF420" s="22" t="str">
        <f t="shared" si="92"/>
        <v/>
      </c>
      <c r="AH420" s="22" t="str">
        <f>IF($AJ420="", "", COUNTIF($AJ$11:$AJ$1010, "&lt;"&amp;$AJ420)+1+COUNTIF($AJ$11:$AJ420, $AJ420)-1)</f>
        <v/>
      </c>
      <c r="AJ420" s="22" t="str">
        <f t="shared" si="95"/>
        <v/>
      </c>
      <c r="AL420" s="43" t="str">
        <f t="shared" si="96"/>
        <v/>
      </c>
      <c r="AN420" s="6" t="str">
        <f t="shared" si="97"/>
        <v/>
      </c>
      <c r="AO420" s="7" t="str">
        <f t="shared" si="98"/>
        <v/>
      </c>
      <c r="AP420" s="6" t="str">
        <f t="shared" si="99"/>
        <v/>
      </c>
      <c r="AQ420" s="7" t="str">
        <f t="shared" ca="1" si="100"/>
        <v/>
      </c>
      <c r="AS420" s="22" t="str">
        <f t="shared" si="101"/>
        <v/>
      </c>
      <c r="AT420" s="32" t="str">
        <f t="shared" si="102"/>
        <v/>
      </c>
      <c r="AU420" s="43" t="str">
        <f t="shared" si="103"/>
        <v/>
      </c>
      <c r="AW420" s="22" t="str">
        <f t="shared" si="104"/>
        <v/>
      </c>
    </row>
    <row r="421" spans="1:49" x14ac:dyDescent="0.25">
      <c r="A421" s="28"/>
      <c r="B421" s="79"/>
      <c r="C421" s="80"/>
      <c r="D421" s="81"/>
      <c r="E421" s="82"/>
      <c r="F421" s="82"/>
      <c r="G421" s="83"/>
      <c r="H421" s="79"/>
      <c r="I421" s="81"/>
      <c r="J421" s="81"/>
      <c r="K421" s="81"/>
      <c r="L421" s="81"/>
      <c r="M421" s="81"/>
      <c r="N421" s="81"/>
      <c r="O421" s="81"/>
      <c r="P421" s="81"/>
      <c r="Q421" s="84"/>
      <c r="R421" s="85"/>
      <c r="S421" s="28"/>
      <c r="X421" s="22" t="str">
        <f t="shared" si="90"/>
        <v/>
      </c>
      <c r="Y421" s="32" t="str">
        <f t="shared" si="91"/>
        <v/>
      </c>
      <c r="AA421" s="22" t="str">
        <f>IF($D421="", "", IFERROR(INDEX('Intro &amp; Setup'!$BQ$33:$BQ$37, MATCH($D421, 'Intro &amp; Setup'!$AP$33:$AP$37, 0)), ""))</f>
        <v/>
      </c>
      <c r="AB421" s="22" t="str">
        <f>IF(AND($D421="", $F421=""), "", IF($R421=$U$3, "", IF($AB$8='Intro &amp; Setup'!$BQ$19, VALUE(_xlfn.CONCAT(TEXT($F421, "0"), ".", $AA421)), IF($AB$8='Intro &amp; Setup'!$BQ$18, VALUE(_xlfn.CONCAT($AA421, ".", TEXT($F421, "0")))))))</f>
        <v/>
      </c>
      <c r="AD421" s="22" t="str">
        <f t="shared" si="93"/>
        <v/>
      </c>
      <c r="AE421" s="7" t="str">
        <f t="shared" si="94"/>
        <v/>
      </c>
      <c r="AF421" s="22" t="str">
        <f t="shared" si="92"/>
        <v/>
      </c>
      <c r="AH421" s="22" t="str">
        <f>IF($AJ421="", "", COUNTIF($AJ$11:$AJ$1010, "&lt;"&amp;$AJ421)+1+COUNTIF($AJ$11:$AJ421, $AJ421)-1)</f>
        <v/>
      </c>
      <c r="AJ421" s="22" t="str">
        <f t="shared" si="95"/>
        <v/>
      </c>
      <c r="AL421" s="43" t="str">
        <f t="shared" si="96"/>
        <v/>
      </c>
      <c r="AN421" s="6" t="str">
        <f t="shared" si="97"/>
        <v/>
      </c>
      <c r="AO421" s="7" t="str">
        <f t="shared" si="98"/>
        <v/>
      </c>
      <c r="AP421" s="6" t="str">
        <f t="shared" si="99"/>
        <v/>
      </c>
      <c r="AQ421" s="7" t="str">
        <f t="shared" ca="1" si="100"/>
        <v/>
      </c>
      <c r="AS421" s="22" t="str">
        <f t="shared" si="101"/>
        <v/>
      </c>
      <c r="AT421" s="32" t="str">
        <f t="shared" si="102"/>
        <v/>
      </c>
      <c r="AU421" s="43" t="str">
        <f t="shared" si="103"/>
        <v/>
      </c>
      <c r="AW421" s="22" t="str">
        <f t="shared" si="104"/>
        <v/>
      </c>
    </row>
    <row r="422" spans="1:49" x14ac:dyDescent="0.25">
      <c r="A422" s="28"/>
      <c r="B422" s="79"/>
      <c r="C422" s="80"/>
      <c r="D422" s="81"/>
      <c r="E422" s="82"/>
      <c r="F422" s="82"/>
      <c r="G422" s="83"/>
      <c r="H422" s="79"/>
      <c r="I422" s="81"/>
      <c r="J422" s="81"/>
      <c r="K422" s="81"/>
      <c r="L422" s="81"/>
      <c r="M422" s="81"/>
      <c r="N422" s="81"/>
      <c r="O422" s="81"/>
      <c r="P422" s="81"/>
      <c r="Q422" s="84"/>
      <c r="R422" s="85"/>
      <c r="S422" s="28"/>
      <c r="X422" s="22" t="str">
        <f t="shared" si="90"/>
        <v/>
      </c>
      <c r="Y422" s="32" t="str">
        <f t="shared" si="91"/>
        <v/>
      </c>
      <c r="AA422" s="22" t="str">
        <f>IF($D422="", "", IFERROR(INDEX('Intro &amp; Setup'!$BQ$33:$BQ$37, MATCH($D422, 'Intro &amp; Setup'!$AP$33:$AP$37, 0)), ""))</f>
        <v/>
      </c>
      <c r="AB422" s="22" t="str">
        <f>IF(AND($D422="", $F422=""), "", IF($R422=$U$3, "", IF($AB$8='Intro &amp; Setup'!$BQ$19, VALUE(_xlfn.CONCAT(TEXT($F422, "0"), ".", $AA422)), IF($AB$8='Intro &amp; Setup'!$BQ$18, VALUE(_xlfn.CONCAT($AA422, ".", TEXT($F422, "0")))))))</f>
        <v/>
      </c>
      <c r="AD422" s="22" t="str">
        <f t="shared" si="93"/>
        <v/>
      </c>
      <c r="AE422" s="7" t="str">
        <f t="shared" si="94"/>
        <v/>
      </c>
      <c r="AF422" s="22" t="str">
        <f t="shared" si="92"/>
        <v/>
      </c>
      <c r="AH422" s="22" t="str">
        <f>IF($AJ422="", "", COUNTIF($AJ$11:$AJ$1010, "&lt;"&amp;$AJ422)+1+COUNTIF($AJ$11:$AJ422, $AJ422)-1)</f>
        <v/>
      </c>
      <c r="AJ422" s="22" t="str">
        <f t="shared" si="95"/>
        <v/>
      </c>
      <c r="AL422" s="43" t="str">
        <f t="shared" si="96"/>
        <v/>
      </c>
      <c r="AN422" s="6" t="str">
        <f t="shared" si="97"/>
        <v/>
      </c>
      <c r="AO422" s="7" t="str">
        <f t="shared" si="98"/>
        <v/>
      </c>
      <c r="AP422" s="6" t="str">
        <f t="shared" si="99"/>
        <v/>
      </c>
      <c r="AQ422" s="7" t="str">
        <f t="shared" ca="1" si="100"/>
        <v/>
      </c>
      <c r="AS422" s="22" t="str">
        <f t="shared" si="101"/>
        <v/>
      </c>
      <c r="AT422" s="32" t="str">
        <f t="shared" si="102"/>
        <v/>
      </c>
      <c r="AU422" s="43" t="str">
        <f t="shared" si="103"/>
        <v/>
      </c>
      <c r="AW422" s="22" t="str">
        <f t="shared" si="104"/>
        <v/>
      </c>
    </row>
    <row r="423" spans="1:49" x14ac:dyDescent="0.25">
      <c r="A423" s="28"/>
      <c r="B423" s="79"/>
      <c r="C423" s="80"/>
      <c r="D423" s="81"/>
      <c r="E423" s="82"/>
      <c r="F423" s="82"/>
      <c r="G423" s="83"/>
      <c r="H423" s="79"/>
      <c r="I423" s="81"/>
      <c r="J423" s="81"/>
      <c r="K423" s="81"/>
      <c r="L423" s="81"/>
      <c r="M423" s="81"/>
      <c r="N423" s="81"/>
      <c r="O423" s="81"/>
      <c r="P423" s="81"/>
      <c r="Q423" s="84"/>
      <c r="R423" s="85"/>
      <c r="S423" s="28"/>
      <c r="X423" s="22" t="str">
        <f t="shared" si="90"/>
        <v/>
      </c>
      <c r="Y423" s="32" t="str">
        <f t="shared" si="91"/>
        <v/>
      </c>
      <c r="AA423" s="22" t="str">
        <f>IF($D423="", "", IFERROR(INDEX('Intro &amp; Setup'!$BQ$33:$BQ$37, MATCH($D423, 'Intro &amp; Setup'!$AP$33:$AP$37, 0)), ""))</f>
        <v/>
      </c>
      <c r="AB423" s="22" t="str">
        <f>IF(AND($D423="", $F423=""), "", IF($R423=$U$3, "", IF($AB$8='Intro &amp; Setup'!$BQ$19, VALUE(_xlfn.CONCAT(TEXT($F423, "0"), ".", $AA423)), IF($AB$8='Intro &amp; Setup'!$BQ$18, VALUE(_xlfn.CONCAT($AA423, ".", TEXT($F423, "0")))))))</f>
        <v/>
      </c>
      <c r="AD423" s="22" t="str">
        <f t="shared" si="93"/>
        <v/>
      </c>
      <c r="AE423" s="7" t="str">
        <f t="shared" si="94"/>
        <v/>
      </c>
      <c r="AF423" s="22" t="str">
        <f t="shared" si="92"/>
        <v/>
      </c>
      <c r="AH423" s="22" t="str">
        <f>IF($AJ423="", "", COUNTIF($AJ$11:$AJ$1010, "&lt;"&amp;$AJ423)+1+COUNTIF($AJ$11:$AJ423, $AJ423)-1)</f>
        <v/>
      </c>
      <c r="AJ423" s="22" t="str">
        <f t="shared" si="95"/>
        <v/>
      </c>
      <c r="AL423" s="43" t="str">
        <f t="shared" si="96"/>
        <v/>
      </c>
      <c r="AN423" s="6" t="str">
        <f t="shared" si="97"/>
        <v/>
      </c>
      <c r="AO423" s="7" t="str">
        <f t="shared" si="98"/>
        <v/>
      </c>
      <c r="AP423" s="6" t="str">
        <f t="shared" si="99"/>
        <v/>
      </c>
      <c r="AQ423" s="7" t="str">
        <f t="shared" ca="1" si="100"/>
        <v/>
      </c>
      <c r="AS423" s="22" t="str">
        <f t="shared" si="101"/>
        <v/>
      </c>
      <c r="AT423" s="32" t="str">
        <f t="shared" si="102"/>
        <v/>
      </c>
      <c r="AU423" s="43" t="str">
        <f t="shared" si="103"/>
        <v/>
      </c>
      <c r="AW423" s="22" t="str">
        <f t="shared" si="104"/>
        <v/>
      </c>
    </row>
    <row r="424" spans="1:49" x14ac:dyDescent="0.25">
      <c r="A424" s="28"/>
      <c r="B424" s="79"/>
      <c r="C424" s="80"/>
      <c r="D424" s="81"/>
      <c r="E424" s="82"/>
      <c r="F424" s="82"/>
      <c r="G424" s="83"/>
      <c r="H424" s="79"/>
      <c r="I424" s="81"/>
      <c r="J424" s="81"/>
      <c r="K424" s="81"/>
      <c r="L424" s="81"/>
      <c r="M424" s="81"/>
      <c r="N424" s="81"/>
      <c r="O424" s="81"/>
      <c r="P424" s="81"/>
      <c r="Q424" s="84"/>
      <c r="R424" s="85"/>
      <c r="S424" s="28"/>
      <c r="X424" s="22" t="str">
        <f t="shared" si="90"/>
        <v/>
      </c>
      <c r="Y424" s="32" t="str">
        <f t="shared" si="91"/>
        <v/>
      </c>
      <c r="AA424" s="22" t="str">
        <f>IF($D424="", "", IFERROR(INDEX('Intro &amp; Setup'!$BQ$33:$BQ$37, MATCH($D424, 'Intro &amp; Setup'!$AP$33:$AP$37, 0)), ""))</f>
        <v/>
      </c>
      <c r="AB424" s="22" t="str">
        <f>IF(AND($D424="", $F424=""), "", IF($R424=$U$3, "", IF($AB$8='Intro &amp; Setup'!$BQ$19, VALUE(_xlfn.CONCAT(TEXT($F424, "0"), ".", $AA424)), IF($AB$8='Intro &amp; Setup'!$BQ$18, VALUE(_xlfn.CONCAT($AA424, ".", TEXT($F424, "0")))))))</f>
        <v/>
      </c>
      <c r="AD424" s="22" t="str">
        <f t="shared" si="93"/>
        <v/>
      </c>
      <c r="AE424" s="7" t="str">
        <f t="shared" si="94"/>
        <v/>
      </c>
      <c r="AF424" s="22" t="str">
        <f t="shared" si="92"/>
        <v/>
      </c>
      <c r="AH424" s="22" t="str">
        <f>IF($AJ424="", "", COUNTIF($AJ$11:$AJ$1010, "&lt;"&amp;$AJ424)+1+COUNTIF($AJ$11:$AJ424, $AJ424)-1)</f>
        <v/>
      </c>
      <c r="AJ424" s="22" t="str">
        <f t="shared" si="95"/>
        <v/>
      </c>
      <c r="AL424" s="43" t="str">
        <f t="shared" si="96"/>
        <v/>
      </c>
      <c r="AN424" s="6" t="str">
        <f t="shared" si="97"/>
        <v/>
      </c>
      <c r="AO424" s="7" t="str">
        <f t="shared" si="98"/>
        <v/>
      </c>
      <c r="AP424" s="6" t="str">
        <f t="shared" si="99"/>
        <v/>
      </c>
      <c r="AQ424" s="7" t="str">
        <f t="shared" ca="1" si="100"/>
        <v/>
      </c>
      <c r="AS424" s="22" t="str">
        <f t="shared" si="101"/>
        <v/>
      </c>
      <c r="AT424" s="32" t="str">
        <f t="shared" si="102"/>
        <v/>
      </c>
      <c r="AU424" s="43" t="str">
        <f t="shared" si="103"/>
        <v/>
      </c>
      <c r="AW424" s="22" t="str">
        <f t="shared" si="104"/>
        <v/>
      </c>
    </row>
    <row r="425" spans="1:49" x14ac:dyDescent="0.25">
      <c r="A425" s="28"/>
      <c r="B425" s="79"/>
      <c r="C425" s="80"/>
      <c r="D425" s="81"/>
      <c r="E425" s="82"/>
      <c r="F425" s="82"/>
      <c r="G425" s="83"/>
      <c r="H425" s="79"/>
      <c r="I425" s="81"/>
      <c r="J425" s="81"/>
      <c r="K425" s="81"/>
      <c r="L425" s="81"/>
      <c r="M425" s="81"/>
      <c r="N425" s="81"/>
      <c r="O425" s="81"/>
      <c r="P425" s="81"/>
      <c r="Q425" s="84"/>
      <c r="R425" s="85"/>
      <c r="S425" s="28"/>
      <c r="X425" s="22" t="str">
        <f t="shared" si="90"/>
        <v/>
      </c>
      <c r="Y425" s="32" t="str">
        <f t="shared" si="91"/>
        <v/>
      </c>
      <c r="AA425" s="22" t="str">
        <f>IF($D425="", "", IFERROR(INDEX('Intro &amp; Setup'!$BQ$33:$BQ$37, MATCH($D425, 'Intro &amp; Setup'!$AP$33:$AP$37, 0)), ""))</f>
        <v/>
      </c>
      <c r="AB425" s="22" t="str">
        <f>IF(AND($D425="", $F425=""), "", IF($R425=$U$3, "", IF($AB$8='Intro &amp; Setup'!$BQ$19, VALUE(_xlfn.CONCAT(TEXT($F425, "0"), ".", $AA425)), IF($AB$8='Intro &amp; Setup'!$BQ$18, VALUE(_xlfn.CONCAT($AA425, ".", TEXT($F425, "0")))))))</f>
        <v/>
      </c>
      <c r="AD425" s="22" t="str">
        <f t="shared" si="93"/>
        <v/>
      </c>
      <c r="AE425" s="7" t="str">
        <f t="shared" si="94"/>
        <v/>
      </c>
      <c r="AF425" s="22" t="str">
        <f t="shared" si="92"/>
        <v/>
      </c>
      <c r="AH425" s="22" t="str">
        <f>IF($AJ425="", "", COUNTIF($AJ$11:$AJ$1010, "&lt;"&amp;$AJ425)+1+COUNTIF($AJ$11:$AJ425, $AJ425)-1)</f>
        <v/>
      </c>
      <c r="AJ425" s="22" t="str">
        <f t="shared" si="95"/>
        <v/>
      </c>
      <c r="AL425" s="43" t="str">
        <f t="shared" si="96"/>
        <v/>
      </c>
      <c r="AN425" s="6" t="str">
        <f t="shared" si="97"/>
        <v/>
      </c>
      <c r="AO425" s="7" t="str">
        <f t="shared" si="98"/>
        <v/>
      </c>
      <c r="AP425" s="6" t="str">
        <f t="shared" si="99"/>
        <v/>
      </c>
      <c r="AQ425" s="7" t="str">
        <f t="shared" ca="1" si="100"/>
        <v/>
      </c>
      <c r="AS425" s="22" t="str">
        <f t="shared" si="101"/>
        <v/>
      </c>
      <c r="AT425" s="32" t="str">
        <f t="shared" si="102"/>
        <v/>
      </c>
      <c r="AU425" s="43" t="str">
        <f t="shared" si="103"/>
        <v/>
      </c>
      <c r="AW425" s="22" t="str">
        <f t="shared" si="104"/>
        <v/>
      </c>
    </row>
    <row r="426" spans="1:49" x14ac:dyDescent="0.25">
      <c r="A426" s="28"/>
      <c r="B426" s="79"/>
      <c r="C426" s="80"/>
      <c r="D426" s="81"/>
      <c r="E426" s="82"/>
      <c r="F426" s="82"/>
      <c r="G426" s="83"/>
      <c r="H426" s="79"/>
      <c r="I426" s="81"/>
      <c r="J426" s="81"/>
      <c r="K426" s="81"/>
      <c r="L426" s="81"/>
      <c r="M426" s="81"/>
      <c r="N426" s="81"/>
      <c r="O426" s="81"/>
      <c r="P426" s="81"/>
      <c r="Q426" s="84"/>
      <c r="R426" s="85"/>
      <c r="S426" s="28"/>
      <c r="X426" s="22" t="str">
        <f t="shared" si="90"/>
        <v/>
      </c>
      <c r="Y426" s="32" t="str">
        <f t="shared" si="91"/>
        <v/>
      </c>
      <c r="AA426" s="22" t="str">
        <f>IF($D426="", "", IFERROR(INDEX('Intro &amp; Setup'!$BQ$33:$BQ$37, MATCH($D426, 'Intro &amp; Setup'!$AP$33:$AP$37, 0)), ""))</f>
        <v/>
      </c>
      <c r="AB426" s="22" t="str">
        <f>IF(AND($D426="", $F426=""), "", IF($R426=$U$3, "", IF($AB$8='Intro &amp; Setup'!$BQ$19, VALUE(_xlfn.CONCAT(TEXT($F426, "0"), ".", $AA426)), IF($AB$8='Intro &amp; Setup'!$BQ$18, VALUE(_xlfn.CONCAT($AA426, ".", TEXT($F426, "0")))))))</f>
        <v/>
      </c>
      <c r="AD426" s="22" t="str">
        <f t="shared" si="93"/>
        <v/>
      </c>
      <c r="AE426" s="7" t="str">
        <f t="shared" si="94"/>
        <v/>
      </c>
      <c r="AF426" s="22" t="str">
        <f t="shared" si="92"/>
        <v/>
      </c>
      <c r="AH426" s="22" t="str">
        <f>IF($AJ426="", "", COUNTIF($AJ$11:$AJ$1010, "&lt;"&amp;$AJ426)+1+COUNTIF($AJ$11:$AJ426, $AJ426)-1)</f>
        <v/>
      </c>
      <c r="AJ426" s="22" t="str">
        <f t="shared" si="95"/>
        <v/>
      </c>
      <c r="AL426" s="43" t="str">
        <f t="shared" si="96"/>
        <v/>
      </c>
      <c r="AN426" s="6" t="str">
        <f t="shared" si="97"/>
        <v/>
      </c>
      <c r="AO426" s="7" t="str">
        <f t="shared" si="98"/>
        <v/>
      </c>
      <c r="AP426" s="6" t="str">
        <f t="shared" si="99"/>
        <v/>
      </c>
      <c r="AQ426" s="7" t="str">
        <f t="shared" ca="1" si="100"/>
        <v/>
      </c>
      <c r="AS426" s="22" t="str">
        <f t="shared" si="101"/>
        <v/>
      </c>
      <c r="AT426" s="32" t="str">
        <f t="shared" si="102"/>
        <v/>
      </c>
      <c r="AU426" s="43" t="str">
        <f t="shared" si="103"/>
        <v/>
      </c>
      <c r="AW426" s="22" t="str">
        <f t="shared" si="104"/>
        <v/>
      </c>
    </row>
    <row r="427" spans="1:49" x14ac:dyDescent="0.25">
      <c r="A427" s="28"/>
      <c r="B427" s="79"/>
      <c r="C427" s="80"/>
      <c r="D427" s="81"/>
      <c r="E427" s="82"/>
      <c r="F427" s="82"/>
      <c r="G427" s="83"/>
      <c r="H427" s="79"/>
      <c r="I427" s="81"/>
      <c r="J427" s="81"/>
      <c r="K427" s="81"/>
      <c r="L427" s="81"/>
      <c r="M427" s="81"/>
      <c r="N427" s="81"/>
      <c r="O427" s="81"/>
      <c r="P427" s="81"/>
      <c r="Q427" s="84"/>
      <c r="R427" s="85"/>
      <c r="S427" s="28"/>
      <c r="X427" s="22" t="str">
        <f t="shared" si="90"/>
        <v/>
      </c>
      <c r="Y427" s="32" t="str">
        <f t="shared" si="91"/>
        <v/>
      </c>
      <c r="AA427" s="22" t="str">
        <f>IF($D427="", "", IFERROR(INDEX('Intro &amp; Setup'!$BQ$33:$BQ$37, MATCH($D427, 'Intro &amp; Setup'!$AP$33:$AP$37, 0)), ""))</f>
        <v/>
      </c>
      <c r="AB427" s="22" t="str">
        <f>IF(AND($D427="", $F427=""), "", IF($R427=$U$3, "", IF($AB$8='Intro &amp; Setup'!$BQ$19, VALUE(_xlfn.CONCAT(TEXT($F427, "0"), ".", $AA427)), IF($AB$8='Intro &amp; Setup'!$BQ$18, VALUE(_xlfn.CONCAT($AA427, ".", TEXT($F427, "0")))))))</f>
        <v/>
      </c>
      <c r="AD427" s="22" t="str">
        <f t="shared" si="93"/>
        <v/>
      </c>
      <c r="AE427" s="7" t="str">
        <f t="shared" si="94"/>
        <v/>
      </c>
      <c r="AF427" s="22" t="str">
        <f t="shared" si="92"/>
        <v/>
      </c>
      <c r="AH427" s="22" t="str">
        <f>IF($AJ427="", "", COUNTIF($AJ$11:$AJ$1010, "&lt;"&amp;$AJ427)+1+COUNTIF($AJ$11:$AJ427, $AJ427)-1)</f>
        <v/>
      </c>
      <c r="AJ427" s="22" t="str">
        <f t="shared" si="95"/>
        <v/>
      </c>
      <c r="AL427" s="43" t="str">
        <f t="shared" si="96"/>
        <v/>
      </c>
      <c r="AN427" s="6" t="str">
        <f t="shared" si="97"/>
        <v/>
      </c>
      <c r="AO427" s="7" t="str">
        <f t="shared" si="98"/>
        <v/>
      </c>
      <c r="AP427" s="6" t="str">
        <f t="shared" si="99"/>
        <v/>
      </c>
      <c r="AQ427" s="7" t="str">
        <f t="shared" ca="1" si="100"/>
        <v/>
      </c>
      <c r="AS427" s="22" t="str">
        <f t="shared" si="101"/>
        <v/>
      </c>
      <c r="AT427" s="32" t="str">
        <f t="shared" si="102"/>
        <v/>
      </c>
      <c r="AU427" s="43" t="str">
        <f t="shared" si="103"/>
        <v/>
      </c>
      <c r="AW427" s="22" t="str">
        <f t="shared" si="104"/>
        <v/>
      </c>
    </row>
    <row r="428" spans="1:49" x14ac:dyDescent="0.25">
      <c r="A428" s="28"/>
      <c r="B428" s="79"/>
      <c r="C428" s="80"/>
      <c r="D428" s="81"/>
      <c r="E428" s="82"/>
      <c r="F428" s="82"/>
      <c r="G428" s="83"/>
      <c r="H428" s="79"/>
      <c r="I428" s="81"/>
      <c r="J428" s="81"/>
      <c r="K428" s="81"/>
      <c r="L428" s="81"/>
      <c r="M428" s="81"/>
      <c r="N428" s="81"/>
      <c r="O428" s="81"/>
      <c r="P428" s="81"/>
      <c r="Q428" s="84"/>
      <c r="R428" s="85"/>
      <c r="S428" s="28"/>
      <c r="X428" s="22" t="str">
        <f t="shared" si="90"/>
        <v/>
      </c>
      <c r="Y428" s="32" t="str">
        <f t="shared" si="91"/>
        <v/>
      </c>
      <c r="AA428" s="22" t="str">
        <f>IF($D428="", "", IFERROR(INDEX('Intro &amp; Setup'!$BQ$33:$BQ$37, MATCH($D428, 'Intro &amp; Setup'!$AP$33:$AP$37, 0)), ""))</f>
        <v/>
      </c>
      <c r="AB428" s="22" t="str">
        <f>IF(AND($D428="", $F428=""), "", IF($R428=$U$3, "", IF($AB$8='Intro &amp; Setup'!$BQ$19, VALUE(_xlfn.CONCAT(TEXT($F428, "0"), ".", $AA428)), IF($AB$8='Intro &amp; Setup'!$BQ$18, VALUE(_xlfn.CONCAT($AA428, ".", TEXT($F428, "0")))))))</f>
        <v/>
      </c>
      <c r="AD428" s="22" t="str">
        <f t="shared" si="93"/>
        <v/>
      </c>
      <c r="AE428" s="7" t="str">
        <f t="shared" si="94"/>
        <v/>
      </c>
      <c r="AF428" s="22" t="str">
        <f t="shared" si="92"/>
        <v/>
      </c>
      <c r="AH428" s="22" t="str">
        <f>IF($AJ428="", "", COUNTIF($AJ$11:$AJ$1010, "&lt;"&amp;$AJ428)+1+COUNTIF($AJ$11:$AJ428, $AJ428)-1)</f>
        <v/>
      </c>
      <c r="AJ428" s="22" t="str">
        <f t="shared" si="95"/>
        <v/>
      </c>
      <c r="AL428" s="43" t="str">
        <f t="shared" si="96"/>
        <v/>
      </c>
      <c r="AN428" s="6" t="str">
        <f t="shared" si="97"/>
        <v/>
      </c>
      <c r="AO428" s="7" t="str">
        <f t="shared" si="98"/>
        <v/>
      </c>
      <c r="AP428" s="6" t="str">
        <f t="shared" si="99"/>
        <v/>
      </c>
      <c r="AQ428" s="7" t="str">
        <f t="shared" ca="1" si="100"/>
        <v/>
      </c>
      <c r="AS428" s="22" t="str">
        <f t="shared" si="101"/>
        <v/>
      </c>
      <c r="AT428" s="32" t="str">
        <f t="shared" si="102"/>
        <v/>
      </c>
      <c r="AU428" s="43" t="str">
        <f t="shared" si="103"/>
        <v/>
      </c>
      <c r="AW428" s="22" t="str">
        <f t="shared" si="104"/>
        <v/>
      </c>
    </row>
    <row r="429" spans="1:49" x14ac:dyDescent="0.25">
      <c r="A429" s="28"/>
      <c r="B429" s="79"/>
      <c r="C429" s="80"/>
      <c r="D429" s="81"/>
      <c r="E429" s="82"/>
      <c r="F429" s="82"/>
      <c r="G429" s="83"/>
      <c r="H429" s="79"/>
      <c r="I429" s="81"/>
      <c r="J429" s="81"/>
      <c r="K429" s="81"/>
      <c r="L429" s="81"/>
      <c r="M429" s="81"/>
      <c r="N429" s="81"/>
      <c r="O429" s="81"/>
      <c r="P429" s="81"/>
      <c r="Q429" s="84"/>
      <c r="R429" s="85"/>
      <c r="S429" s="28"/>
      <c r="X429" s="22" t="str">
        <f t="shared" si="90"/>
        <v/>
      </c>
      <c r="Y429" s="32" t="str">
        <f t="shared" si="91"/>
        <v/>
      </c>
      <c r="AA429" s="22" t="str">
        <f>IF($D429="", "", IFERROR(INDEX('Intro &amp; Setup'!$BQ$33:$BQ$37, MATCH($D429, 'Intro &amp; Setup'!$AP$33:$AP$37, 0)), ""))</f>
        <v/>
      </c>
      <c r="AB429" s="22" t="str">
        <f>IF(AND($D429="", $F429=""), "", IF($R429=$U$3, "", IF($AB$8='Intro &amp; Setup'!$BQ$19, VALUE(_xlfn.CONCAT(TEXT($F429, "0"), ".", $AA429)), IF($AB$8='Intro &amp; Setup'!$BQ$18, VALUE(_xlfn.CONCAT($AA429, ".", TEXT($F429, "0")))))))</f>
        <v/>
      </c>
      <c r="AD429" s="22" t="str">
        <f t="shared" si="93"/>
        <v/>
      </c>
      <c r="AE429" s="7" t="str">
        <f t="shared" si="94"/>
        <v/>
      </c>
      <c r="AF429" s="22" t="str">
        <f t="shared" si="92"/>
        <v/>
      </c>
      <c r="AH429" s="22" t="str">
        <f>IF($AJ429="", "", COUNTIF($AJ$11:$AJ$1010, "&lt;"&amp;$AJ429)+1+COUNTIF($AJ$11:$AJ429, $AJ429)-1)</f>
        <v/>
      </c>
      <c r="AJ429" s="22" t="str">
        <f t="shared" si="95"/>
        <v/>
      </c>
      <c r="AL429" s="43" t="str">
        <f t="shared" si="96"/>
        <v/>
      </c>
      <c r="AN429" s="6" t="str">
        <f t="shared" si="97"/>
        <v/>
      </c>
      <c r="AO429" s="7" t="str">
        <f t="shared" si="98"/>
        <v/>
      </c>
      <c r="AP429" s="6" t="str">
        <f t="shared" si="99"/>
        <v/>
      </c>
      <c r="AQ429" s="7" t="str">
        <f t="shared" ca="1" si="100"/>
        <v/>
      </c>
      <c r="AS429" s="22" t="str">
        <f t="shared" si="101"/>
        <v/>
      </c>
      <c r="AT429" s="32" t="str">
        <f t="shared" si="102"/>
        <v/>
      </c>
      <c r="AU429" s="43" t="str">
        <f t="shared" si="103"/>
        <v/>
      </c>
      <c r="AW429" s="22" t="str">
        <f t="shared" si="104"/>
        <v/>
      </c>
    </row>
    <row r="430" spans="1:49" x14ac:dyDescent="0.25">
      <c r="A430" s="28"/>
      <c r="B430" s="79"/>
      <c r="C430" s="80"/>
      <c r="D430" s="81"/>
      <c r="E430" s="82"/>
      <c r="F430" s="82"/>
      <c r="G430" s="83"/>
      <c r="H430" s="79"/>
      <c r="I430" s="81"/>
      <c r="J430" s="81"/>
      <c r="K430" s="81"/>
      <c r="L430" s="81"/>
      <c r="M430" s="81"/>
      <c r="N430" s="81"/>
      <c r="O430" s="81"/>
      <c r="P430" s="81"/>
      <c r="Q430" s="84"/>
      <c r="R430" s="85"/>
      <c r="S430" s="28"/>
      <c r="X430" s="22" t="str">
        <f t="shared" si="90"/>
        <v/>
      </c>
      <c r="Y430" s="32" t="str">
        <f t="shared" si="91"/>
        <v/>
      </c>
      <c r="AA430" s="22" t="str">
        <f>IF($D430="", "", IFERROR(INDEX('Intro &amp; Setup'!$BQ$33:$BQ$37, MATCH($D430, 'Intro &amp; Setup'!$AP$33:$AP$37, 0)), ""))</f>
        <v/>
      </c>
      <c r="AB430" s="22" t="str">
        <f>IF(AND($D430="", $F430=""), "", IF($R430=$U$3, "", IF($AB$8='Intro &amp; Setup'!$BQ$19, VALUE(_xlfn.CONCAT(TEXT($F430, "0"), ".", $AA430)), IF($AB$8='Intro &amp; Setup'!$BQ$18, VALUE(_xlfn.CONCAT($AA430, ".", TEXT($F430, "0")))))))</f>
        <v/>
      </c>
      <c r="AD430" s="22" t="str">
        <f t="shared" si="93"/>
        <v/>
      </c>
      <c r="AE430" s="7" t="str">
        <f t="shared" si="94"/>
        <v/>
      </c>
      <c r="AF430" s="22" t="str">
        <f t="shared" si="92"/>
        <v/>
      </c>
      <c r="AH430" s="22" t="str">
        <f>IF($AJ430="", "", COUNTIF($AJ$11:$AJ$1010, "&lt;"&amp;$AJ430)+1+COUNTIF($AJ$11:$AJ430, $AJ430)-1)</f>
        <v/>
      </c>
      <c r="AJ430" s="22" t="str">
        <f t="shared" si="95"/>
        <v/>
      </c>
      <c r="AL430" s="43" t="str">
        <f t="shared" si="96"/>
        <v/>
      </c>
      <c r="AN430" s="6" t="str">
        <f t="shared" si="97"/>
        <v/>
      </c>
      <c r="AO430" s="7" t="str">
        <f t="shared" si="98"/>
        <v/>
      </c>
      <c r="AP430" s="6" t="str">
        <f t="shared" si="99"/>
        <v/>
      </c>
      <c r="AQ430" s="7" t="str">
        <f t="shared" ca="1" si="100"/>
        <v/>
      </c>
      <c r="AS430" s="22" t="str">
        <f t="shared" si="101"/>
        <v/>
      </c>
      <c r="AT430" s="32" t="str">
        <f t="shared" si="102"/>
        <v/>
      </c>
      <c r="AU430" s="43" t="str">
        <f t="shared" si="103"/>
        <v/>
      </c>
      <c r="AW430" s="22" t="str">
        <f t="shared" si="104"/>
        <v/>
      </c>
    </row>
    <row r="431" spans="1:49" x14ac:dyDescent="0.25">
      <c r="A431" s="28"/>
      <c r="B431" s="79"/>
      <c r="C431" s="80"/>
      <c r="D431" s="81"/>
      <c r="E431" s="82"/>
      <c r="F431" s="82"/>
      <c r="G431" s="83"/>
      <c r="H431" s="79"/>
      <c r="I431" s="81"/>
      <c r="J431" s="81"/>
      <c r="K431" s="81"/>
      <c r="L431" s="81"/>
      <c r="M431" s="81"/>
      <c r="N431" s="81"/>
      <c r="O431" s="81"/>
      <c r="P431" s="81"/>
      <c r="Q431" s="84"/>
      <c r="R431" s="85"/>
      <c r="S431" s="28"/>
      <c r="X431" s="22" t="str">
        <f t="shared" si="90"/>
        <v/>
      </c>
      <c r="Y431" s="32" t="str">
        <f t="shared" si="91"/>
        <v/>
      </c>
      <c r="AA431" s="22" t="str">
        <f>IF($D431="", "", IFERROR(INDEX('Intro &amp; Setup'!$BQ$33:$BQ$37, MATCH($D431, 'Intro &amp; Setup'!$AP$33:$AP$37, 0)), ""))</f>
        <v/>
      </c>
      <c r="AB431" s="22" t="str">
        <f>IF(AND($D431="", $F431=""), "", IF($R431=$U$3, "", IF($AB$8='Intro &amp; Setup'!$BQ$19, VALUE(_xlfn.CONCAT(TEXT($F431, "0"), ".", $AA431)), IF($AB$8='Intro &amp; Setup'!$BQ$18, VALUE(_xlfn.CONCAT($AA431, ".", TEXT($F431, "0")))))))</f>
        <v/>
      </c>
      <c r="AD431" s="22" t="str">
        <f t="shared" si="93"/>
        <v/>
      </c>
      <c r="AE431" s="7" t="str">
        <f t="shared" si="94"/>
        <v/>
      </c>
      <c r="AF431" s="22" t="str">
        <f t="shared" si="92"/>
        <v/>
      </c>
      <c r="AH431" s="22" t="str">
        <f>IF($AJ431="", "", COUNTIF($AJ$11:$AJ$1010, "&lt;"&amp;$AJ431)+1+COUNTIF($AJ$11:$AJ431, $AJ431)-1)</f>
        <v/>
      </c>
      <c r="AJ431" s="22" t="str">
        <f t="shared" si="95"/>
        <v/>
      </c>
      <c r="AL431" s="43" t="str">
        <f t="shared" si="96"/>
        <v/>
      </c>
      <c r="AN431" s="6" t="str">
        <f t="shared" si="97"/>
        <v/>
      </c>
      <c r="AO431" s="7" t="str">
        <f t="shared" si="98"/>
        <v/>
      </c>
      <c r="AP431" s="6" t="str">
        <f t="shared" si="99"/>
        <v/>
      </c>
      <c r="AQ431" s="7" t="str">
        <f t="shared" ca="1" si="100"/>
        <v/>
      </c>
      <c r="AS431" s="22" t="str">
        <f t="shared" si="101"/>
        <v/>
      </c>
      <c r="AT431" s="32" t="str">
        <f t="shared" si="102"/>
        <v/>
      </c>
      <c r="AU431" s="43" t="str">
        <f t="shared" si="103"/>
        <v/>
      </c>
      <c r="AW431" s="22" t="str">
        <f t="shared" si="104"/>
        <v/>
      </c>
    </row>
    <row r="432" spans="1:49" x14ac:dyDescent="0.25">
      <c r="A432" s="28"/>
      <c r="B432" s="79"/>
      <c r="C432" s="80"/>
      <c r="D432" s="81"/>
      <c r="E432" s="82"/>
      <c r="F432" s="82"/>
      <c r="G432" s="83"/>
      <c r="H432" s="79"/>
      <c r="I432" s="81"/>
      <c r="J432" s="81"/>
      <c r="K432" s="81"/>
      <c r="L432" s="81"/>
      <c r="M432" s="81"/>
      <c r="N432" s="81"/>
      <c r="O432" s="81"/>
      <c r="P432" s="81"/>
      <c r="Q432" s="84"/>
      <c r="R432" s="85"/>
      <c r="S432" s="28"/>
      <c r="X432" s="22" t="str">
        <f t="shared" si="90"/>
        <v/>
      </c>
      <c r="Y432" s="32" t="str">
        <f t="shared" si="91"/>
        <v/>
      </c>
      <c r="AA432" s="22" t="str">
        <f>IF($D432="", "", IFERROR(INDEX('Intro &amp; Setup'!$BQ$33:$BQ$37, MATCH($D432, 'Intro &amp; Setup'!$AP$33:$AP$37, 0)), ""))</f>
        <v/>
      </c>
      <c r="AB432" s="22" t="str">
        <f>IF(AND($D432="", $F432=""), "", IF($R432=$U$3, "", IF($AB$8='Intro &amp; Setup'!$BQ$19, VALUE(_xlfn.CONCAT(TEXT($F432, "0"), ".", $AA432)), IF($AB$8='Intro &amp; Setup'!$BQ$18, VALUE(_xlfn.CONCAT($AA432, ".", TEXT($F432, "0")))))))</f>
        <v/>
      </c>
      <c r="AD432" s="22" t="str">
        <f t="shared" si="93"/>
        <v/>
      </c>
      <c r="AE432" s="7" t="str">
        <f t="shared" si="94"/>
        <v/>
      </c>
      <c r="AF432" s="22" t="str">
        <f t="shared" si="92"/>
        <v/>
      </c>
      <c r="AH432" s="22" t="str">
        <f>IF($AJ432="", "", COUNTIF($AJ$11:$AJ$1010, "&lt;"&amp;$AJ432)+1+COUNTIF($AJ$11:$AJ432, $AJ432)-1)</f>
        <v/>
      </c>
      <c r="AJ432" s="22" t="str">
        <f t="shared" si="95"/>
        <v/>
      </c>
      <c r="AL432" s="43" t="str">
        <f t="shared" si="96"/>
        <v/>
      </c>
      <c r="AN432" s="6" t="str">
        <f t="shared" si="97"/>
        <v/>
      </c>
      <c r="AO432" s="7" t="str">
        <f t="shared" si="98"/>
        <v/>
      </c>
      <c r="AP432" s="6" t="str">
        <f t="shared" si="99"/>
        <v/>
      </c>
      <c r="AQ432" s="7" t="str">
        <f t="shared" ca="1" si="100"/>
        <v/>
      </c>
      <c r="AS432" s="22" t="str">
        <f t="shared" si="101"/>
        <v/>
      </c>
      <c r="AT432" s="32" t="str">
        <f t="shared" si="102"/>
        <v/>
      </c>
      <c r="AU432" s="43" t="str">
        <f t="shared" si="103"/>
        <v/>
      </c>
      <c r="AW432" s="22" t="str">
        <f t="shared" si="104"/>
        <v/>
      </c>
    </row>
    <row r="433" spans="1:49" x14ac:dyDescent="0.25">
      <c r="A433" s="28"/>
      <c r="B433" s="79"/>
      <c r="C433" s="80"/>
      <c r="D433" s="81"/>
      <c r="E433" s="82"/>
      <c r="F433" s="82"/>
      <c r="G433" s="83"/>
      <c r="H433" s="79"/>
      <c r="I433" s="81"/>
      <c r="J433" s="81"/>
      <c r="K433" s="81"/>
      <c r="L433" s="81"/>
      <c r="M433" s="81"/>
      <c r="N433" s="81"/>
      <c r="O433" s="81"/>
      <c r="P433" s="81"/>
      <c r="Q433" s="84"/>
      <c r="R433" s="85"/>
      <c r="S433" s="28"/>
      <c r="X433" s="22" t="str">
        <f t="shared" si="90"/>
        <v/>
      </c>
      <c r="Y433" s="32" t="str">
        <f t="shared" si="91"/>
        <v/>
      </c>
      <c r="AA433" s="22" t="str">
        <f>IF($D433="", "", IFERROR(INDEX('Intro &amp; Setup'!$BQ$33:$BQ$37, MATCH($D433, 'Intro &amp; Setup'!$AP$33:$AP$37, 0)), ""))</f>
        <v/>
      </c>
      <c r="AB433" s="22" t="str">
        <f>IF(AND($D433="", $F433=""), "", IF($R433=$U$3, "", IF($AB$8='Intro &amp; Setup'!$BQ$19, VALUE(_xlfn.CONCAT(TEXT($F433, "0"), ".", $AA433)), IF($AB$8='Intro &amp; Setup'!$BQ$18, VALUE(_xlfn.CONCAT($AA433, ".", TEXT($F433, "0")))))))</f>
        <v/>
      </c>
      <c r="AD433" s="22" t="str">
        <f t="shared" si="93"/>
        <v/>
      </c>
      <c r="AE433" s="7" t="str">
        <f t="shared" si="94"/>
        <v/>
      </c>
      <c r="AF433" s="22" t="str">
        <f t="shared" si="92"/>
        <v/>
      </c>
      <c r="AH433" s="22" t="str">
        <f>IF($AJ433="", "", COUNTIF($AJ$11:$AJ$1010, "&lt;"&amp;$AJ433)+1+COUNTIF($AJ$11:$AJ433, $AJ433)-1)</f>
        <v/>
      </c>
      <c r="AJ433" s="22" t="str">
        <f t="shared" si="95"/>
        <v/>
      </c>
      <c r="AL433" s="43" t="str">
        <f t="shared" si="96"/>
        <v/>
      </c>
      <c r="AN433" s="6" t="str">
        <f t="shared" si="97"/>
        <v/>
      </c>
      <c r="AO433" s="7" t="str">
        <f t="shared" si="98"/>
        <v/>
      </c>
      <c r="AP433" s="6" t="str">
        <f t="shared" si="99"/>
        <v/>
      </c>
      <c r="AQ433" s="7" t="str">
        <f t="shared" ca="1" si="100"/>
        <v/>
      </c>
      <c r="AS433" s="22" t="str">
        <f t="shared" si="101"/>
        <v/>
      </c>
      <c r="AT433" s="32" t="str">
        <f t="shared" si="102"/>
        <v/>
      </c>
      <c r="AU433" s="43" t="str">
        <f t="shared" si="103"/>
        <v/>
      </c>
      <c r="AW433" s="22" t="str">
        <f t="shared" si="104"/>
        <v/>
      </c>
    </row>
    <row r="434" spans="1:49" x14ac:dyDescent="0.25">
      <c r="A434" s="28"/>
      <c r="B434" s="79"/>
      <c r="C434" s="80"/>
      <c r="D434" s="81"/>
      <c r="E434" s="82"/>
      <c r="F434" s="82"/>
      <c r="G434" s="83"/>
      <c r="H434" s="79"/>
      <c r="I434" s="81"/>
      <c r="J434" s="81"/>
      <c r="K434" s="81"/>
      <c r="L434" s="81"/>
      <c r="M434" s="81"/>
      <c r="N434" s="81"/>
      <c r="O434" s="81"/>
      <c r="P434" s="81"/>
      <c r="Q434" s="84"/>
      <c r="R434" s="85"/>
      <c r="S434" s="28"/>
      <c r="X434" s="22" t="str">
        <f t="shared" si="90"/>
        <v/>
      </c>
      <c r="Y434" s="32" t="str">
        <f t="shared" si="91"/>
        <v/>
      </c>
      <c r="AA434" s="22" t="str">
        <f>IF($D434="", "", IFERROR(INDEX('Intro &amp; Setup'!$BQ$33:$BQ$37, MATCH($D434, 'Intro &amp; Setup'!$AP$33:$AP$37, 0)), ""))</f>
        <v/>
      </c>
      <c r="AB434" s="22" t="str">
        <f>IF(AND($D434="", $F434=""), "", IF($R434=$U$3, "", IF($AB$8='Intro &amp; Setup'!$BQ$19, VALUE(_xlfn.CONCAT(TEXT($F434, "0"), ".", $AA434)), IF($AB$8='Intro &amp; Setup'!$BQ$18, VALUE(_xlfn.CONCAT($AA434, ".", TEXT($F434, "0")))))))</f>
        <v/>
      </c>
      <c r="AD434" s="22" t="str">
        <f t="shared" si="93"/>
        <v/>
      </c>
      <c r="AE434" s="7" t="str">
        <f t="shared" si="94"/>
        <v/>
      </c>
      <c r="AF434" s="22" t="str">
        <f t="shared" si="92"/>
        <v/>
      </c>
      <c r="AH434" s="22" t="str">
        <f>IF($AJ434="", "", COUNTIF($AJ$11:$AJ$1010, "&lt;"&amp;$AJ434)+1+COUNTIF($AJ$11:$AJ434, $AJ434)-1)</f>
        <v/>
      </c>
      <c r="AJ434" s="22" t="str">
        <f t="shared" si="95"/>
        <v/>
      </c>
      <c r="AL434" s="43" t="str">
        <f t="shared" si="96"/>
        <v/>
      </c>
      <c r="AN434" s="6" t="str">
        <f t="shared" si="97"/>
        <v/>
      </c>
      <c r="AO434" s="7" t="str">
        <f t="shared" si="98"/>
        <v/>
      </c>
      <c r="AP434" s="6" t="str">
        <f t="shared" si="99"/>
        <v/>
      </c>
      <c r="AQ434" s="7" t="str">
        <f t="shared" ca="1" si="100"/>
        <v/>
      </c>
      <c r="AS434" s="22" t="str">
        <f t="shared" si="101"/>
        <v/>
      </c>
      <c r="AT434" s="32" t="str">
        <f t="shared" si="102"/>
        <v/>
      </c>
      <c r="AU434" s="43" t="str">
        <f t="shared" si="103"/>
        <v/>
      </c>
      <c r="AW434" s="22" t="str">
        <f t="shared" si="104"/>
        <v/>
      </c>
    </row>
    <row r="435" spans="1:49" x14ac:dyDescent="0.25">
      <c r="A435" s="28"/>
      <c r="B435" s="79"/>
      <c r="C435" s="80"/>
      <c r="D435" s="81"/>
      <c r="E435" s="82"/>
      <c r="F435" s="82"/>
      <c r="G435" s="83"/>
      <c r="H435" s="79"/>
      <c r="I435" s="81"/>
      <c r="J435" s="81"/>
      <c r="K435" s="81"/>
      <c r="L435" s="81"/>
      <c r="M435" s="81"/>
      <c r="N435" s="81"/>
      <c r="O435" s="81"/>
      <c r="P435" s="81"/>
      <c r="Q435" s="84"/>
      <c r="R435" s="85"/>
      <c r="S435" s="28"/>
      <c r="X435" s="22" t="str">
        <f t="shared" si="90"/>
        <v/>
      </c>
      <c r="Y435" s="32" t="str">
        <f t="shared" si="91"/>
        <v/>
      </c>
      <c r="AA435" s="22" t="str">
        <f>IF($D435="", "", IFERROR(INDEX('Intro &amp; Setup'!$BQ$33:$BQ$37, MATCH($D435, 'Intro &amp; Setup'!$AP$33:$AP$37, 0)), ""))</f>
        <v/>
      </c>
      <c r="AB435" s="22" t="str">
        <f>IF(AND($D435="", $F435=""), "", IF($R435=$U$3, "", IF($AB$8='Intro &amp; Setup'!$BQ$19, VALUE(_xlfn.CONCAT(TEXT($F435, "0"), ".", $AA435)), IF($AB$8='Intro &amp; Setup'!$BQ$18, VALUE(_xlfn.CONCAT($AA435, ".", TEXT($F435, "0")))))))</f>
        <v/>
      </c>
      <c r="AD435" s="22" t="str">
        <f t="shared" si="93"/>
        <v/>
      </c>
      <c r="AE435" s="7" t="str">
        <f t="shared" si="94"/>
        <v/>
      </c>
      <c r="AF435" s="22" t="str">
        <f t="shared" si="92"/>
        <v/>
      </c>
      <c r="AH435" s="22" t="str">
        <f>IF($AJ435="", "", COUNTIF($AJ$11:$AJ$1010, "&lt;"&amp;$AJ435)+1+COUNTIF($AJ$11:$AJ435, $AJ435)-1)</f>
        <v/>
      </c>
      <c r="AJ435" s="22" t="str">
        <f t="shared" si="95"/>
        <v/>
      </c>
      <c r="AL435" s="43" t="str">
        <f t="shared" si="96"/>
        <v/>
      </c>
      <c r="AN435" s="6" t="str">
        <f t="shared" si="97"/>
        <v/>
      </c>
      <c r="AO435" s="7" t="str">
        <f t="shared" si="98"/>
        <v/>
      </c>
      <c r="AP435" s="6" t="str">
        <f t="shared" si="99"/>
        <v/>
      </c>
      <c r="AQ435" s="7" t="str">
        <f t="shared" ca="1" si="100"/>
        <v/>
      </c>
      <c r="AS435" s="22" t="str">
        <f t="shared" si="101"/>
        <v/>
      </c>
      <c r="AT435" s="32" t="str">
        <f t="shared" si="102"/>
        <v/>
      </c>
      <c r="AU435" s="43" t="str">
        <f t="shared" si="103"/>
        <v/>
      </c>
      <c r="AW435" s="22" t="str">
        <f t="shared" si="104"/>
        <v/>
      </c>
    </row>
    <row r="436" spans="1:49" x14ac:dyDescent="0.25">
      <c r="A436" s="28"/>
      <c r="B436" s="79"/>
      <c r="C436" s="80"/>
      <c r="D436" s="81"/>
      <c r="E436" s="82"/>
      <c r="F436" s="82"/>
      <c r="G436" s="83"/>
      <c r="H436" s="79"/>
      <c r="I436" s="81"/>
      <c r="J436" s="81"/>
      <c r="K436" s="81"/>
      <c r="L436" s="81"/>
      <c r="M436" s="81"/>
      <c r="N436" s="81"/>
      <c r="O436" s="81"/>
      <c r="P436" s="81"/>
      <c r="Q436" s="84"/>
      <c r="R436" s="85"/>
      <c r="S436" s="28"/>
      <c r="X436" s="22" t="str">
        <f t="shared" si="90"/>
        <v/>
      </c>
      <c r="Y436" s="32" t="str">
        <f t="shared" si="91"/>
        <v/>
      </c>
      <c r="AA436" s="22" t="str">
        <f>IF($D436="", "", IFERROR(INDEX('Intro &amp; Setup'!$BQ$33:$BQ$37, MATCH($D436, 'Intro &amp; Setup'!$AP$33:$AP$37, 0)), ""))</f>
        <v/>
      </c>
      <c r="AB436" s="22" t="str">
        <f>IF(AND($D436="", $F436=""), "", IF($R436=$U$3, "", IF($AB$8='Intro &amp; Setup'!$BQ$19, VALUE(_xlfn.CONCAT(TEXT($F436, "0"), ".", $AA436)), IF($AB$8='Intro &amp; Setup'!$BQ$18, VALUE(_xlfn.CONCAT($AA436, ".", TEXT($F436, "0")))))))</f>
        <v/>
      </c>
      <c r="AD436" s="22" t="str">
        <f t="shared" si="93"/>
        <v/>
      </c>
      <c r="AE436" s="7" t="str">
        <f t="shared" si="94"/>
        <v/>
      </c>
      <c r="AF436" s="22" t="str">
        <f t="shared" si="92"/>
        <v/>
      </c>
      <c r="AH436" s="22" t="str">
        <f>IF($AJ436="", "", COUNTIF($AJ$11:$AJ$1010, "&lt;"&amp;$AJ436)+1+COUNTIF($AJ$11:$AJ436, $AJ436)-1)</f>
        <v/>
      </c>
      <c r="AJ436" s="22" t="str">
        <f t="shared" si="95"/>
        <v/>
      </c>
      <c r="AL436" s="43" t="str">
        <f t="shared" si="96"/>
        <v/>
      </c>
      <c r="AN436" s="6" t="str">
        <f t="shared" si="97"/>
        <v/>
      </c>
      <c r="AO436" s="7" t="str">
        <f t="shared" si="98"/>
        <v/>
      </c>
      <c r="AP436" s="6" t="str">
        <f t="shared" si="99"/>
        <v/>
      </c>
      <c r="AQ436" s="7" t="str">
        <f t="shared" ca="1" si="100"/>
        <v/>
      </c>
      <c r="AS436" s="22" t="str">
        <f t="shared" si="101"/>
        <v/>
      </c>
      <c r="AT436" s="32" t="str">
        <f t="shared" si="102"/>
        <v/>
      </c>
      <c r="AU436" s="43" t="str">
        <f t="shared" si="103"/>
        <v/>
      </c>
      <c r="AW436" s="22" t="str">
        <f t="shared" si="104"/>
        <v/>
      </c>
    </row>
    <row r="437" spans="1:49" x14ac:dyDescent="0.25">
      <c r="A437" s="28"/>
      <c r="B437" s="79"/>
      <c r="C437" s="80"/>
      <c r="D437" s="81"/>
      <c r="E437" s="82"/>
      <c r="F437" s="82"/>
      <c r="G437" s="83"/>
      <c r="H437" s="79"/>
      <c r="I437" s="81"/>
      <c r="J437" s="81"/>
      <c r="K437" s="81"/>
      <c r="L437" s="81"/>
      <c r="M437" s="81"/>
      <c r="N437" s="81"/>
      <c r="O437" s="81"/>
      <c r="P437" s="81"/>
      <c r="Q437" s="84"/>
      <c r="R437" s="85"/>
      <c r="S437" s="28"/>
      <c r="X437" s="22" t="str">
        <f t="shared" si="90"/>
        <v/>
      </c>
      <c r="Y437" s="32" t="str">
        <f t="shared" si="91"/>
        <v/>
      </c>
      <c r="AA437" s="22" t="str">
        <f>IF($D437="", "", IFERROR(INDEX('Intro &amp; Setup'!$BQ$33:$BQ$37, MATCH($D437, 'Intro &amp; Setup'!$AP$33:$AP$37, 0)), ""))</f>
        <v/>
      </c>
      <c r="AB437" s="22" t="str">
        <f>IF(AND($D437="", $F437=""), "", IF($R437=$U$3, "", IF($AB$8='Intro &amp; Setup'!$BQ$19, VALUE(_xlfn.CONCAT(TEXT($F437, "0"), ".", $AA437)), IF($AB$8='Intro &amp; Setup'!$BQ$18, VALUE(_xlfn.CONCAT($AA437, ".", TEXT($F437, "0")))))))</f>
        <v/>
      </c>
      <c r="AD437" s="22" t="str">
        <f t="shared" si="93"/>
        <v/>
      </c>
      <c r="AE437" s="7" t="str">
        <f t="shared" si="94"/>
        <v/>
      </c>
      <c r="AF437" s="22" t="str">
        <f t="shared" si="92"/>
        <v/>
      </c>
      <c r="AH437" s="22" t="str">
        <f>IF($AJ437="", "", COUNTIF($AJ$11:$AJ$1010, "&lt;"&amp;$AJ437)+1+COUNTIF($AJ$11:$AJ437, $AJ437)-1)</f>
        <v/>
      </c>
      <c r="AJ437" s="22" t="str">
        <f t="shared" si="95"/>
        <v/>
      </c>
      <c r="AL437" s="43" t="str">
        <f t="shared" si="96"/>
        <v/>
      </c>
      <c r="AN437" s="6" t="str">
        <f t="shared" si="97"/>
        <v/>
      </c>
      <c r="AO437" s="7" t="str">
        <f t="shared" si="98"/>
        <v/>
      </c>
      <c r="AP437" s="6" t="str">
        <f t="shared" si="99"/>
        <v/>
      </c>
      <c r="AQ437" s="7" t="str">
        <f t="shared" ca="1" si="100"/>
        <v/>
      </c>
      <c r="AS437" s="22" t="str">
        <f t="shared" si="101"/>
        <v/>
      </c>
      <c r="AT437" s="32" t="str">
        <f t="shared" si="102"/>
        <v/>
      </c>
      <c r="AU437" s="43" t="str">
        <f t="shared" si="103"/>
        <v/>
      </c>
      <c r="AW437" s="22" t="str">
        <f t="shared" si="104"/>
        <v/>
      </c>
    </row>
    <row r="438" spans="1:49" x14ac:dyDescent="0.25">
      <c r="A438" s="28"/>
      <c r="B438" s="79"/>
      <c r="C438" s="80"/>
      <c r="D438" s="81"/>
      <c r="E438" s="82"/>
      <c r="F438" s="82"/>
      <c r="G438" s="83"/>
      <c r="H438" s="79"/>
      <c r="I438" s="81"/>
      <c r="J438" s="81"/>
      <c r="K438" s="81"/>
      <c r="L438" s="81"/>
      <c r="M438" s="81"/>
      <c r="N438" s="81"/>
      <c r="O438" s="81"/>
      <c r="P438" s="81"/>
      <c r="Q438" s="84"/>
      <c r="R438" s="85"/>
      <c r="S438" s="28"/>
      <c r="X438" s="22" t="str">
        <f t="shared" si="90"/>
        <v/>
      </c>
      <c r="Y438" s="32" t="str">
        <f t="shared" si="91"/>
        <v/>
      </c>
      <c r="AA438" s="22" t="str">
        <f>IF($D438="", "", IFERROR(INDEX('Intro &amp; Setup'!$BQ$33:$BQ$37, MATCH($D438, 'Intro &amp; Setup'!$AP$33:$AP$37, 0)), ""))</f>
        <v/>
      </c>
      <c r="AB438" s="22" t="str">
        <f>IF(AND($D438="", $F438=""), "", IF($R438=$U$3, "", IF($AB$8='Intro &amp; Setup'!$BQ$19, VALUE(_xlfn.CONCAT(TEXT($F438, "0"), ".", $AA438)), IF($AB$8='Intro &amp; Setup'!$BQ$18, VALUE(_xlfn.CONCAT($AA438, ".", TEXT($F438, "0")))))))</f>
        <v/>
      </c>
      <c r="AD438" s="22" t="str">
        <f t="shared" si="93"/>
        <v/>
      </c>
      <c r="AE438" s="7" t="str">
        <f t="shared" si="94"/>
        <v/>
      </c>
      <c r="AF438" s="22" t="str">
        <f t="shared" si="92"/>
        <v/>
      </c>
      <c r="AH438" s="22" t="str">
        <f>IF($AJ438="", "", COUNTIF($AJ$11:$AJ$1010, "&lt;"&amp;$AJ438)+1+COUNTIF($AJ$11:$AJ438, $AJ438)-1)</f>
        <v/>
      </c>
      <c r="AJ438" s="22" t="str">
        <f t="shared" si="95"/>
        <v/>
      </c>
      <c r="AL438" s="43" t="str">
        <f t="shared" si="96"/>
        <v/>
      </c>
      <c r="AN438" s="6" t="str">
        <f t="shared" si="97"/>
        <v/>
      </c>
      <c r="AO438" s="7" t="str">
        <f t="shared" si="98"/>
        <v/>
      </c>
      <c r="AP438" s="6" t="str">
        <f t="shared" si="99"/>
        <v/>
      </c>
      <c r="AQ438" s="7" t="str">
        <f t="shared" ca="1" si="100"/>
        <v/>
      </c>
      <c r="AS438" s="22" t="str">
        <f t="shared" si="101"/>
        <v/>
      </c>
      <c r="AT438" s="32" t="str">
        <f t="shared" si="102"/>
        <v/>
      </c>
      <c r="AU438" s="43" t="str">
        <f t="shared" si="103"/>
        <v/>
      </c>
      <c r="AW438" s="22" t="str">
        <f t="shared" si="104"/>
        <v/>
      </c>
    </row>
    <row r="439" spans="1:49" x14ac:dyDescent="0.25">
      <c r="A439" s="28"/>
      <c r="B439" s="79"/>
      <c r="C439" s="80"/>
      <c r="D439" s="81"/>
      <c r="E439" s="82"/>
      <c r="F439" s="82"/>
      <c r="G439" s="83"/>
      <c r="H439" s="79"/>
      <c r="I439" s="81"/>
      <c r="J439" s="81"/>
      <c r="K439" s="81"/>
      <c r="L439" s="81"/>
      <c r="M439" s="81"/>
      <c r="N439" s="81"/>
      <c r="O439" s="81"/>
      <c r="P439" s="81"/>
      <c r="Q439" s="84"/>
      <c r="R439" s="85"/>
      <c r="S439" s="28"/>
      <c r="X439" s="22" t="str">
        <f t="shared" si="90"/>
        <v/>
      </c>
      <c r="Y439" s="32" t="str">
        <f t="shared" si="91"/>
        <v/>
      </c>
      <c r="AA439" s="22" t="str">
        <f>IF($D439="", "", IFERROR(INDEX('Intro &amp; Setup'!$BQ$33:$BQ$37, MATCH($D439, 'Intro &amp; Setup'!$AP$33:$AP$37, 0)), ""))</f>
        <v/>
      </c>
      <c r="AB439" s="22" t="str">
        <f>IF(AND($D439="", $F439=""), "", IF($R439=$U$3, "", IF($AB$8='Intro &amp; Setup'!$BQ$19, VALUE(_xlfn.CONCAT(TEXT($F439, "0"), ".", $AA439)), IF($AB$8='Intro &amp; Setup'!$BQ$18, VALUE(_xlfn.CONCAT($AA439, ".", TEXT($F439, "0")))))))</f>
        <v/>
      </c>
      <c r="AD439" s="22" t="str">
        <f t="shared" si="93"/>
        <v/>
      </c>
      <c r="AE439" s="7" t="str">
        <f t="shared" si="94"/>
        <v/>
      </c>
      <c r="AF439" s="22" t="str">
        <f t="shared" si="92"/>
        <v/>
      </c>
      <c r="AH439" s="22" t="str">
        <f>IF($AJ439="", "", COUNTIF($AJ$11:$AJ$1010, "&lt;"&amp;$AJ439)+1+COUNTIF($AJ$11:$AJ439, $AJ439)-1)</f>
        <v/>
      </c>
      <c r="AJ439" s="22" t="str">
        <f t="shared" si="95"/>
        <v/>
      </c>
      <c r="AL439" s="43" t="str">
        <f t="shared" si="96"/>
        <v/>
      </c>
      <c r="AN439" s="6" t="str">
        <f t="shared" si="97"/>
        <v/>
      </c>
      <c r="AO439" s="7" t="str">
        <f t="shared" si="98"/>
        <v/>
      </c>
      <c r="AP439" s="6" t="str">
        <f t="shared" si="99"/>
        <v/>
      </c>
      <c r="AQ439" s="7" t="str">
        <f t="shared" ca="1" si="100"/>
        <v/>
      </c>
      <c r="AS439" s="22" t="str">
        <f t="shared" si="101"/>
        <v/>
      </c>
      <c r="AT439" s="32" t="str">
        <f t="shared" si="102"/>
        <v/>
      </c>
      <c r="AU439" s="43" t="str">
        <f t="shared" si="103"/>
        <v/>
      </c>
      <c r="AW439" s="22" t="str">
        <f t="shared" si="104"/>
        <v/>
      </c>
    </row>
    <row r="440" spans="1:49" x14ac:dyDescent="0.25">
      <c r="A440" s="28"/>
      <c r="B440" s="79"/>
      <c r="C440" s="80"/>
      <c r="D440" s="81"/>
      <c r="E440" s="82"/>
      <c r="F440" s="82"/>
      <c r="G440" s="83"/>
      <c r="H440" s="79"/>
      <c r="I440" s="81"/>
      <c r="J440" s="81"/>
      <c r="K440" s="81"/>
      <c r="L440" s="81"/>
      <c r="M440" s="81"/>
      <c r="N440" s="81"/>
      <c r="O440" s="81"/>
      <c r="P440" s="81"/>
      <c r="Q440" s="84"/>
      <c r="R440" s="85"/>
      <c r="S440" s="28"/>
      <c r="X440" s="22" t="str">
        <f t="shared" si="90"/>
        <v/>
      </c>
      <c r="Y440" s="32" t="str">
        <f t="shared" si="91"/>
        <v/>
      </c>
      <c r="AA440" s="22" t="str">
        <f>IF($D440="", "", IFERROR(INDEX('Intro &amp; Setup'!$BQ$33:$BQ$37, MATCH($D440, 'Intro &amp; Setup'!$AP$33:$AP$37, 0)), ""))</f>
        <v/>
      </c>
      <c r="AB440" s="22" t="str">
        <f>IF(AND($D440="", $F440=""), "", IF($R440=$U$3, "", IF($AB$8='Intro &amp; Setup'!$BQ$19, VALUE(_xlfn.CONCAT(TEXT($F440, "0"), ".", $AA440)), IF($AB$8='Intro &amp; Setup'!$BQ$18, VALUE(_xlfn.CONCAT($AA440, ".", TEXT($F440, "0")))))))</f>
        <v/>
      </c>
      <c r="AD440" s="22" t="str">
        <f t="shared" si="93"/>
        <v/>
      </c>
      <c r="AE440" s="7" t="str">
        <f t="shared" si="94"/>
        <v/>
      </c>
      <c r="AF440" s="22" t="str">
        <f t="shared" si="92"/>
        <v/>
      </c>
      <c r="AH440" s="22" t="str">
        <f>IF($AJ440="", "", COUNTIF($AJ$11:$AJ$1010, "&lt;"&amp;$AJ440)+1+COUNTIF($AJ$11:$AJ440, $AJ440)-1)</f>
        <v/>
      </c>
      <c r="AJ440" s="22" t="str">
        <f t="shared" si="95"/>
        <v/>
      </c>
      <c r="AL440" s="43" t="str">
        <f t="shared" si="96"/>
        <v/>
      </c>
      <c r="AN440" s="6" t="str">
        <f t="shared" si="97"/>
        <v/>
      </c>
      <c r="AO440" s="7" t="str">
        <f t="shared" si="98"/>
        <v/>
      </c>
      <c r="AP440" s="6" t="str">
        <f t="shared" si="99"/>
        <v/>
      </c>
      <c r="AQ440" s="7" t="str">
        <f t="shared" ca="1" si="100"/>
        <v/>
      </c>
      <c r="AS440" s="22" t="str">
        <f t="shared" si="101"/>
        <v/>
      </c>
      <c r="AT440" s="32" t="str">
        <f t="shared" si="102"/>
        <v/>
      </c>
      <c r="AU440" s="43" t="str">
        <f t="shared" si="103"/>
        <v/>
      </c>
      <c r="AW440" s="22" t="str">
        <f t="shared" si="104"/>
        <v/>
      </c>
    </row>
    <row r="441" spans="1:49" x14ac:dyDescent="0.25">
      <c r="A441" s="28"/>
      <c r="B441" s="79"/>
      <c r="C441" s="80"/>
      <c r="D441" s="81"/>
      <c r="E441" s="82"/>
      <c r="F441" s="82"/>
      <c r="G441" s="83"/>
      <c r="H441" s="79"/>
      <c r="I441" s="81"/>
      <c r="J441" s="81"/>
      <c r="K441" s="81"/>
      <c r="L441" s="81"/>
      <c r="M441" s="81"/>
      <c r="N441" s="81"/>
      <c r="O441" s="81"/>
      <c r="P441" s="81"/>
      <c r="Q441" s="84"/>
      <c r="R441" s="85"/>
      <c r="S441" s="28"/>
      <c r="X441" s="22" t="str">
        <f t="shared" si="90"/>
        <v/>
      </c>
      <c r="Y441" s="32" t="str">
        <f t="shared" si="91"/>
        <v/>
      </c>
      <c r="AA441" s="22" t="str">
        <f>IF($D441="", "", IFERROR(INDEX('Intro &amp; Setup'!$BQ$33:$BQ$37, MATCH($D441, 'Intro &amp; Setup'!$AP$33:$AP$37, 0)), ""))</f>
        <v/>
      </c>
      <c r="AB441" s="22" t="str">
        <f>IF(AND($D441="", $F441=""), "", IF($R441=$U$3, "", IF($AB$8='Intro &amp; Setup'!$BQ$19, VALUE(_xlfn.CONCAT(TEXT($F441, "0"), ".", $AA441)), IF($AB$8='Intro &amp; Setup'!$BQ$18, VALUE(_xlfn.CONCAT($AA441, ".", TEXT($F441, "0")))))))</f>
        <v/>
      </c>
      <c r="AD441" s="22" t="str">
        <f t="shared" si="93"/>
        <v/>
      </c>
      <c r="AE441" s="7" t="str">
        <f t="shared" si="94"/>
        <v/>
      </c>
      <c r="AF441" s="22" t="str">
        <f t="shared" si="92"/>
        <v/>
      </c>
      <c r="AH441" s="22" t="str">
        <f>IF($AJ441="", "", COUNTIF($AJ$11:$AJ$1010, "&lt;"&amp;$AJ441)+1+COUNTIF($AJ$11:$AJ441, $AJ441)-1)</f>
        <v/>
      </c>
      <c r="AJ441" s="22" t="str">
        <f t="shared" si="95"/>
        <v/>
      </c>
      <c r="AL441" s="43" t="str">
        <f t="shared" si="96"/>
        <v/>
      </c>
      <c r="AN441" s="6" t="str">
        <f t="shared" si="97"/>
        <v/>
      </c>
      <c r="AO441" s="7" t="str">
        <f t="shared" si="98"/>
        <v/>
      </c>
      <c r="AP441" s="6" t="str">
        <f t="shared" si="99"/>
        <v/>
      </c>
      <c r="AQ441" s="7" t="str">
        <f t="shared" ca="1" si="100"/>
        <v/>
      </c>
      <c r="AS441" s="22" t="str">
        <f t="shared" si="101"/>
        <v/>
      </c>
      <c r="AT441" s="32" t="str">
        <f t="shared" si="102"/>
        <v/>
      </c>
      <c r="AU441" s="43" t="str">
        <f t="shared" si="103"/>
        <v/>
      </c>
      <c r="AW441" s="22" t="str">
        <f t="shared" si="104"/>
        <v/>
      </c>
    </row>
    <row r="442" spans="1:49" x14ac:dyDescent="0.25">
      <c r="A442" s="28"/>
      <c r="B442" s="79"/>
      <c r="C442" s="80"/>
      <c r="D442" s="81"/>
      <c r="E442" s="82"/>
      <c r="F442" s="82"/>
      <c r="G442" s="83"/>
      <c r="H442" s="79"/>
      <c r="I442" s="81"/>
      <c r="J442" s="81"/>
      <c r="K442" s="81"/>
      <c r="L442" s="81"/>
      <c r="M442" s="81"/>
      <c r="N442" s="81"/>
      <c r="O442" s="81"/>
      <c r="P442" s="81"/>
      <c r="Q442" s="84"/>
      <c r="R442" s="85"/>
      <c r="S442" s="28"/>
      <c r="X442" s="22" t="str">
        <f t="shared" si="90"/>
        <v/>
      </c>
      <c r="Y442" s="32" t="str">
        <f t="shared" si="91"/>
        <v/>
      </c>
      <c r="AA442" s="22" t="str">
        <f>IF($D442="", "", IFERROR(INDEX('Intro &amp; Setup'!$BQ$33:$BQ$37, MATCH($D442, 'Intro &amp; Setup'!$AP$33:$AP$37, 0)), ""))</f>
        <v/>
      </c>
      <c r="AB442" s="22" t="str">
        <f>IF(AND($D442="", $F442=""), "", IF($R442=$U$3, "", IF($AB$8='Intro &amp; Setup'!$BQ$19, VALUE(_xlfn.CONCAT(TEXT($F442, "0"), ".", $AA442)), IF($AB$8='Intro &amp; Setup'!$BQ$18, VALUE(_xlfn.CONCAT($AA442, ".", TEXT($F442, "0")))))))</f>
        <v/>
      </c>
      <c r="AD442" s="22" t="str">
        <f t="shared" si="93"/>
        <v/>
      </c>
      <c r="AE442" s="7" t="str">
        <f t="shared" si="94"/>
        <v/>
      </c>
      <c r="AF442" s="22" t="str">
        <f t="shared" si="92"/>
        <v/>
      </c>
      <c r="AH442" s="22" t="str">
        <f>IF($AJ442="", "", COUNTIF($AJ$11:$AJ$1010, "&lt;"&amp;$AJ442)+1+COUNTIF($AJ$11:$AJ442, $AJ442)-1)</f>
        <v/>
      </c>
      <c r="AJ442" s="22" t="str">
        <f t="shared" si="95"/>
        <v/>
      </c>
      <c r="AL442" s="43" t="str">
        <f t="shared" si="96"/>
        <v/>
      </c>
      <c r="AN442" s="6" t="str">
        <f t="shared" si="97"/>
        <v/>
      </c>
      <c r="AO442" s="7" t="str">
        <f t="shared" si="98"/>
        <v/>
      </c>
      <c r="AP442" s="6" t="str">
        <f t="shared" si="99"/>
        <v/>
      </c>
      <c r="AQ442" s="7" t="str">
        <f t="shared" ca="1" si="100"/>
        <v/>
      </c>
      <c r="AS442" s="22" t="str">
        <f t="shared" si="101"/>
        <v/>
      </c>
      <c r="AT442" s="32" t="str">
        <f t="shared" si="102"/>
        <v/>
      </c>
      <c r="AU442" s="43" t="str">
        <f t="shared" si="103"/>
        <v/>
      </c>
      <c r="AW442" s="22" t="str">
        <f t="shared" si="104"/>
        <v/>
      </c>
    </row>
    <row r="443" spans="1:49" x14ac:dyDescent="0.25">
      <c r="A443" s="28"/>
      <c r="B443" s="79"/>
      <c r="C443" s="80"/>
      <c r="D443" s="81"/>
      <c r="E443" s="82"/>
      <c r="F443" s="82"/>
      <c r="G443" s="83"/>
      <c r="H443" s="79"/>
      <c r="I443" s="81"/>
      <c r="J443" s="81"/>
      <c r="K443" s="81"/>
      <c r="L443" s="81"/>
      <c r="M443" s="81"/>
      <c r="N443" s="81"/>
      <c r="O443" s="81"/>
      <c r="P443" s="81"/>
      <c r="Q443" s="84"/>
      <c r="R443" s="85"/>
      <c r="S443" s="28"/>
      <c r="X443" s="22" t="str">
        <f t="shared" si="90"/>
        <v/>
      </c>
      <c r="Y443" s="32" t="str">
        <f t="shared" si="91"/>
        <v/>
      </c>
      <c r="AA443" s="22" t="str">
        <f>IF($D443="", "", IFERROR(INDEX('Intro &amp; Setup'!$BQ$33:$BQ$37, MATCH($D443, 'Intro &amp; Setup'!$AP$33:$AP$37, 0)), ""))</f>
        <v/>
      </c>
      <c r="AB443" s="22" t="str">
        <f>IF(AND($D443="", $F443=""), "", IF($R443=$U$3, "", IF($AB$8='Intro &amp; Setup'!$BQ$19, VALUE(_xlfn.CONCAT(TEXT($F443, "0"), ".", $AA443)), IF($AB$8='Intro &amp; Setup'!$BQ$18, VALUE(_xlfn.CONCAT($AA443, ".", TEXT($F443, "0")))))))</f>
        <v/>
      </c>
      <c r="AD443" s="22" t="str">
        <f t="shared" si="93"/>
        <v/>
      </c>
      <c r="AE443" s="7" t="str">
        <f t="shared" si="94"/>
        <v/>
      </c>
      <c r="AF443" s="22" t="str">
        <f t="shared" si="92"/>
        <v/>
      </c>
      <c r="AH443" s="22" t="str">
        <f>IF($AJ443="", "", COUNTIF($AJ$11:$AJ$1010, "&lt;"&amp;$AJ443)+1+COUNTIF($AJ$11:$AJ443, $AJ443)-1)</f>
        <v/>
      </c>
      <c r="AJ443" s="22" t="str">
        <f t="shared" si="95"/>
        <v/>
      </c>
      <c r="AL443" s="43" t="str">
        <f t="shared" si="96"/>
        <v/>
      </c>
      <c r="AN443" s="6" t="str">
        <f t="shared" si="97"/>
        <v/>
      </c>
      <c r="AO443" s="7" t="str">
        <f t="shared" si="98"/>
        <v/>
      </c>
      <c r="AP443" s="6" t="str">
        <f t="shared" si="99"/>
        <v/>
      </c>
      <c r="AQ443" s="7" t="str">
        <f t="shared" ca="1" si="100"/>
        <v/>
      </c>
      <c r="AS443" s="22" t="str">
        <f t="shared" si="101"/>
        <v/>
      </c>
      <c r="AT443" s="32" t="str">
        <f t="shared" si="102"/>
        <v/>
      </c>
      <c r="AU443" s="43" t="str">
        <f t="shared" si="103"/>
        <v/>
      </c>
      <c r="AW443" s="22" t="str">
        <f t="shared" si="104"/>
        <v/>
      </c>
    </row>
    <row r="444" spans="1:49" x14ac:dyDescent="0.25">
      <c r="A444" s="28"/>
      <c r="B444" s="79"/>
      <c r="C444" s="80"/>
      <c r="D444" s="81"/>
      <c r="E444" s="82"/>
      <c r="F444" s="82"/>
      <c r="G444" s="83"/>
      <c r="H444" s="79"/>
      <c r="I444" s="81"/>
      <c r="J444" s="81"/>
      <c r="K444" s="81"/>
      <c r="L444" s="81"/>
      <c r="M444" s="81"/>
      <c r="N444" s="81"/>
      <c r="O444" s="81"/>
      <c r="P444" s="81"/>
      <c r="Q444" s="84"/>
      <c r="R444" s="85"/>
      <c r="S444" s="28"/>
      <c r="X444" s="22" t="str">
        <f t="shared" si="90"/>
        <v/>
      </c>
      <c r="Y444" s="32" t="str">
        <f t="shared" si="91"/>
        <v/>
      </c>
      <c r="AA444" s="22" t="str">
        <f>IF($D444="", "", IFERROR(INDEX('Intro &amp; Setup'!$BQ$33:$BQ$37, MATCH($D444, 'Intro &amp; Setup'!$AP$33:$AP$37, 0)), ""))</f>
        <v/>
      </c>
      <c r="AB444" s="22" t="str">
        <f>IF(AND($D444="", $F444=""), "", IF($R444=$U$3, "", IF($AB$8='Intro &amp; Setup'!$BQ$19, VALUE(_xlfn.CONCAT(TEXT($F444, "0"), ".", $AA444)), IF($AB$8='Intro &amp; Setup'!$BQ$18, VALUE(_xlfn.CONCAT($AA444, ".", TEXT($F444, "0")))))))</f>
        <v/>
      </c>
      <c r="AD444" s="22" t="str">
        <f t="shared" si="93"/>
        <v/>
      </c>
      <c r="AE444" s="7" t="str">
        <f t="shared" si="94"/>
        <v/>
      </c>
      <c r="AF444" s="22" t="str">
        <f t="shared" si="92"/>
        <v/>
      </c>
      <c r="AH444" s="22" t="str">
        <f>IF($AJ444="", "", COUNTIF($AJ$11:$AJ$1010, "&lt;"&amp;$AJ444)+1+COUNTIF($AJ$11:$AJ444, $AJ444)-1)</f>
        <v/>
      </c>
      <c r="AJ444" s="22" t="str">
        <f t="shared" si="95"/>
        <v/>
      </c>
      <c r="AL444" s="43" t="str">
        <f t="shared" si="96"/>
        <v/>
      </c>
      <c r="AN444" s="6" t="str">
        <f t="shared" si="97"/>
        <v/>
      </c>
      <c r="AO444" s="7" t="str">
        <f t="shared" si="98"/>
        <v/>
      </c>
      <c r="AP444" s="6" t="str">
        <f t="shared" si="99"/>
        <v/>
      </c>
      <c r="AQ444" s="7" t="str">
        <f t="shared" ca="1" si="100"/>
        <v/>
      </c>
      <c r="AS444" s="22" t="str">
        <f t="shared" si="101"/>
        <v/>
      </c>
      <c r="AT444" s="32" t="str">
        <f t="shared" si="102"/>
        <v/>
      </c>
      <c r="AU444" s="43" t="str">
        <f t="shared" si="103"/>
        <v/>
      </c>
      <c r="AW444" s="22" t="str">
        <f t="shared" si="104"/>
        <v/>
      </c>
    </row>
    <row r="445" spans="1:49" x14ac:dyDescent="0.25">
      <c r="A445" s="28"/>
      <c r="B445" s="79"/>
      <c r="C445" s="80"/>
      <c r="D445" s="81"/>
      <c r="E445" s="82"/>
      <c r="F445" s="82"/>
      <c r="G445" s="83"/>
      <c r="H445" s="79"/>
      <c r="I445" s="81"/>
      <c r="J445" s="81"/>
      <c r="K445" s="81"/>
      <c r="L445" s="81"/>
      <c r="M445" s="81"/>
      <c r="N445" s="81"/>
      <c r="O445" s="81"/>
      <c r="P445" s="81"/>
      <c r="Q445" s="84"/>
      <c r="R445" s="85"/>
      <c r="S445" s="28"/>
      <c r="X445" s="22" t="str">
        <f t="shared" si="90"/>
        <v/>
      </c>
      <c r="Y445" s="32" t="str">
        <f t="shared" si="91"/>
        <v/>
      </c>
      <c r="AA445" s="22" t="str">
        <f>IF($D445="", "", IFERROR(INDEX('Intro &amp; Setup'!$BQ$33:$BQ$37, MATCH($D445, 'Intro &amp; Setup'!$AP$33:$AP$37, 0)), ""))</f>
        <v/>
      </c>
      <c r="AB445" s="22" t="str">
        <f>IF(AND($D445="", $F445=""), "", IF($R445=$U$3, "", IF($AB$8='Intro &amp; Setup'!$BQ$19, VALUE(_xlfn.CONCAT(TEXT($F445, "0"), ".", $AA445)), IF($AB$8='Intro &amp; Setup'!$BQ$18, VALUE(_xlfn.CONCAT($AA445, ".", TEXT($F445, "0")))))))</f>
        <v/>
      </c>
      <c r="AD445" s="22" t="str">
        <f t="shared" si="93"/>
        <v/>
      </c>
      <c r="AE445" s="7" t="str">
        <f t="shared" si="94"/>
        <v/>
      </c>
      <c r="AF445" s="22" t="str">
        <f t="shared" si="92"/>
        <v/>
      </c>
      <c r="AH445" s="22" t="str">
        <f>IF($AJ445="", "", COUNTIF($AJ$11:$AJ$1010, "&lt;"&amp;$AJ445)+1+COUNTIF($AJ$11:$AJ445, $AJ445)-1)</f>
        <v/>
      </c>
      <c r="AJ445" s="22" t="str">
        <f t="shared" si="95"/>
        <v/>
      </c>
      <c r="AL445" s="43" t="str">
        <f t="shared" si="96"/>
        <v/>
      </c>
      <c r="AN445" s="6" t="str">
        <f t="shared" si="97"/>
        <v/>
      </c>
      <c r="AO445" s="7" t="str">
        <f t="shared" si="98"/>
        <v/>
      </c>
      <c r="AP445" s="6" t="str">
        <f t="shared" si="99"/>
        <v/>
      </c>
      <c r="AQ445" s="7" t="str">
        <f t="shared" ca="1" si="100"/>
        <v/>
      </c>
      <c r="AS445" s="22" t="str">
        <f t="shared" si="101"/>
        <v/>
      </c>
      <c r="AT445" s="32" t="str">
        <f t="shared" si="102"/>
        <v/>
      </c>
      <c r="AU445" s="43" t="str">
        <f t="shared" si="103"/>
        <v/>
      </c>
      <c r="AW445" s="22" t="str">
        <f t="shared" si="104"/>
        <v/>
      </c>
    </row>
    <row r="446" spans="1:49" x14ac:dyDescent="0.25">
      <c r="A446" s="28"/>
      <c r="B446" s="79"/>
      <c r="C446" s="80"/>
      <c r="D446" s="81"/>
      <c r="E446" s="82"/>
      <c r="F446" s="82"/>
      <c r="G446" s="83"/>
      <c r="H446" s="79"/>
      <c r="I446" s="81"/>
      <c r="J446" s="81"/>
      <c r="K446" s="81"/>
      <c r="L446" s="81"/>
      <c r="M446" s="81"/>
      <c r="N446" s="81"/>
      <c r="O446" s="81"/>
      <c r="P446" s="81"/>
      <c r="Q446" s="84"/>
      <c r="R446" s="85"/>
      <c r="S446" s="28"/>
      <c r="X446" s="22" t="str">
        <f t="shared" si="90"/>
        <v/>
      </c>
      <c r="Y446" s="32" t="str">
        <f t="shared" si="91"/>
        <v/>
      </c>
      <c r="AA446" s="22" t="str">
        <f>IF($D446="", "", IFERROR(INDEX('Intro &amp; Setup'!$BQ$33:$BQ$37, MATCH($D446, 'Intro &amp; Setup'!$AP$33:$AP$37, 0)), ""))</f>
        <v/>
      </c>
      <c r="AB446" s="22" t="str">
        <f>IF(AND($D446="", $F446=""), "", IF($R446=$U$3, "", IF($AB$8='Intro &amp; Setup'!$BQ$19, VALUE(_xlfn.CONCAT(TEXT($F446, "0"), ".", $AA446)), IF($AB$8='Intro &amp; Setup'!$BQ$18, VALUE(_xlfn.CONCAT($AA446, ".", TEXT($F446, "0")))))))</f>
        <v/>
      </c>
      <c r="AD446" s="22" t="str">
        <f t="shared" si="93"/>
        <v/>
      </c>
      <c r="AE446" s="7" t="str">
        <f t="shared" si="94"/>
        <v/>
      </c>
      <c r="AF446" s="22" t="str">
        <f t="shared" si="92"/>
        <v/>
      </c>
      <c r="AH446" s="22" t="str">
        <f>IF($AJ446="", "", COUNTIF($AJ$11:$AJ$1010, "&lt;"&amp;$AJ446)+1+COUNTIF($AJ$11:$AJ446, $AJ446)-1)</f>
        <v/>
      </c>
      <c r="AJ446" s="22" t="str">
        <f t="shared" si="95"/>
        <v/>
      </c>
      <c r="AL446" s="43" t="str">
        <f t="shared" si="96"/>
        <v/>
      </c>
      <c r="AN446" s="6" t="str">
        <f t="shared" si="97"/>
        <v/>
      </c>
      <c r="AO446" s="7" t="str">
        <f t="shared" si="98"/>
        <v/>
      </c>
      <c r="AP446" s="6" t="str">
        <f t="shared" si="99"/>
        <v/>
      </c>
      <c r="AQ446" s="7" t="str">
        <f t="shared" ca="1" si="100"/>
        <v/>
      </c>
      <c r="AS446" s="22" t="str">
        <f t="shared" si="101"/>
        <v/>
      </c>
      <c r="AT446" s="32" t="str">
        <f t="shared" si="102"/>
        <v/>
      </c>
      <c r="AU446" s="43" t="str">
        <f t="shared" si="103"/>
        <v/>
      </c>
      <c r="AW446" s="22" t="str">
        <f t="shared" si="104"/>
        <v/>
      </c>
    </row>
    <row r="447" spans="1:49" x14ac:dyDescent="0.25">
      <c r="A447" s="28"/>
      <c r="B447" s="79"/>
      <c r="C447" s="80"/>
      <c r="D447" s="81"/>
      <c r="E447" s="82"/>
      <c r="F447" s="82"/>
      <c r="G447" s="83"/>
      <c r="H447" s="79"/>
      <c r="I447" s="81"/>
      <c r="J447" s="81"/>
      <c r="K447" s="81"/>
      <c r="L447" s="81"/>
      <c r="M447" s="81"/>
      <c r="N447" s="81"/>
      <c r="O447" s="81"/>
      <c r="P447" s="81"/>
      <c r="Q447" s="84"/>
      <c r="R447" s="85"/>
      <c r="S447" s="28"/>
      <c r="X447" s="22" t="str">
        <f t="shared" si="90"/>
        <v/>
      </c>
      <c r="Y447" s="32" t="str">
        <f t="shared" si="91"/>
        <v/>
      </c>
      <c r="AA447" s="22" t="str">
        <f>IF($D447="", "", IFERROR(INDEX('Intro &amp; Setup'!$BQ$33:$BQ$37, MATCH($D447, 'Intro &amp; Setup'!$AP$33:$AP$37, 0)), ""))</f>
        <v/>
      </c>
      <c r="AB447" s="22" t="str">
        <f>IF(AND($D447="", $F447=""), "", IF($R447=$U$3, "", IF($AB$8='Intro &amp; Setup'!$BQ$19, VALUE(_xlfn.CONCAT(TEXT($F447, "0"), ".", $AA447)), IF($AB$8='Intro &amp; Setup'!$BQ$18, VALUE(_xlfn.CONCAT($AA447, ".", TEXT($F447, "0")))))))</f>
        <v/>
      </c>
      <c r="AD447" s="22" t="str">
        <f t="shared" si="93"/>
        <v/>
      </c>
      <c r="AE447" s="7" t="str">
        <f t="shared" si="94"/>
        <v/>
      </c>
      <c r="AF447" s="22" t="str">
        <f t="shared" si="92"/>
        <v/>
      </c>
      <c r="AH447" s="22" t="str">
        <f>IF($AJ447="", "", COUNTIF($AJ$11:$AJ$1010, "&lt;"&amp;$AJ447)+1+COUNTIF($AJ$11:$AJ447, $AJ447)-1)</f>
        <v/>
      </c>
      <c r="AJ447" s="22" t="str">
        <f t="shared" si="95"/>
        <v/>
      </c>
      <c r="AL447" s="43" t="str">
        <f t="shared" si="96"/>
        <v/>
      </c>
      <c r="AN447" s="6" t="str">
        <f t="shared" si="97"/>
        <v/>
      </c>
      <c r="AO447" s="7" t="str">
        <f t="shared" si="98"/>
        <v/>
      </c>
      <c r="AP447" s="6" t="str">
        <f t="shared" si="99"/>
        <v/>
      </c>
      <c r="AQ447" s="7" t="str">
        <f t="shared" ca="1" si="100"/>
        <v/>
      </c>
      <c r="AS447" s="22" t="str">
        <f t="shared" si="101"/>
        <v/>
      </c>
      <c r="AT447" s="32" t="str">
        <f t="shared" si="102"/>
        <v/>
      </c>
      <c r="AU447" s="43" t="str">
        <f t="shared" si="103"/>
        <v/>
      </c>
      <c r="AW447" s="22" t="str">
        <f t="shared" si="104"/>
        <v/>
      </c>
    </row>
    <row r="448" spans="1:49" x14ac:dyDescent="0.25">
      <c r="A448" s="28"/>
      <c r="B448" s="79"/>
      <c r="C448" s="80"/>
      <c r="D448" s="81"/>
      <c r="E448" s="82"/>
      <c r="F448" s="82"/>
      <c r="G448" s="83"/>
      <c r="H448" s="79"/>
      <c r="I448" s="81"/>
      <c r="J448" s="81"/>
      <c r="K448" s="81"/>
      <c r="L448" s="81"/>
      <c r="M448" s="81"/>
      <c r="N448" s="81"/>
      <c r="O448" s="81"/>
      <c r="P448" s="81"/>
      <c r="Q448" s="84"/>
      <c r="R448" s="85"/>
      <c r="S448" s="28"/>
      <c r="X448" s="22" t="str">
        <f t="shared" si="90"/>
        <v/>
      </c>
      <c r="Y448" s="32" t="str">
        <f t="shared" si="91"/>
        <v/>
      </c>
      <c r="AA448" s="22" t="str">
        <f>IF($D448="", "", IFERROR(INDEX('Intro &amp; Setup'!$BQ$33:$BQ$37, MATCH($D448, 'Intro &amp; Setup'!$AP$33:$AP$37, 0)), ""))</f>
        <v/>
      </c>
      <c r="AB448" s="22" t="str">
        <f>IF(AND($D448="", $F448=""), "", IF($R448=$U$3, "", IF($AB$8='Intro &amp; Setup'!$BQ$19, VALUE(_xlfn.CONCAT(TEXT($F448, "0"), ".", $AA448)), IF($AB$8='Intro &amp; Setup'!$BQ$18, VALUE(_xlfn.CONCAT($AA448, ".", TEXT($F448, "0")))))))</f>
        <v/>
      </c>
      <c r="AD448" s="22" t="str">
        <f t="shared" si="93"/>
        <v/>
      </c>
      <c r="AE448" s="7" t="str">
        <f t="shared" si="94"/>
        <v/>
      </c>
      <c r="AF448" s="22" t="str">
        <f t="shared" si="92"/>
        <v/>
      </c>
      <c r="AH448" s="22" t="str">
        <f>IF($AJ448="", "", COUNTIF($AJ$11:$AJ$1010, "&lt;"&amp;$AJ448)+1+COUNTIF($AJ$11:$AJ448, $AJ448)-1)</f>
        <v/>
      </c>
      <c r="AJ448" s="22" t="str">
        <f t="shared" si="95"/>
        <v/>
      </c>
      <c r="AL448" s="43" t="str">
        <f t="shared" si="96"/>
        <v/>
      </c>
      <c r="AN448" s="6" t="str">
        <f t="shared" si="97"/>
        <v/>
      </c>
      <c r="AO448" s="7" t="str">
        <f t="shared" si="98"/>
        <v/>
      </c>
      <c r="AP448" s="6" t="str">
        <f t="shared" si="99"/>
        <v/>
      </c>
      <c r="AQ448" s="7" t="str">
        <f t="shared" ca="1" si="100"/>
        <v/>
      </c>
      <c r="AS448" s="22" t="str">
        <f t="shared" si="101"/>
        <v/>
      </c>
      <c r="AT448" s="32" t="str">
        <f t="shared" si="102"/>
        <v/>
      </c>
      <c r="AU448" s="43" t="str">
        <f t="shared" si="103"/>
        <v/>
      </c>
      <c r="AW448" s="22" t="str">
        <f t="shared" si="104"/>
        <v/>
      </c>
    </row>
    <row r="449" spans="1:49" x14ac:dyDescent="0.25">
      <c r="A449" s="28"/>
      <c r="B449" s="79"/>
      <c r="C449" s="80"/>
      <c r="D449" s="81"/>
      <c r="E449" s="82"/>
      <c r="F449" s="82"/>
      <c r="G449" s="83"/>
      <c r="H449" s="79"/>
      <c r="I449" s="81"/>
      <c r="J449" s="81"/>
      <c r="K449" s="81"/>
      <c r="L449" s="81"/>
      <c r="M449" s="81"/>
      <c r="N449" s="81"/>
      <c r="O449" s="81"/>
      <c r="P449" s="81"/>
      <c r="Q449" s="84"/>
      <c r="R449" s="85"/>
      <c r="S449" s="28"/>
      <c r="X449" s="22" t="str">
        <f t="shared" si="90"/>
        <v/>
      </c>
      <c r="Y449" s="32" t="str">
        <f t="shared" si="91"/>
        <v/>
      </c>
      <c r="AA449" s="22" t="str">
        <f>IF($D449="", "", IFERROR(INDEX('Intro &amp; Setup'!$BQ$33:$BQ$37, MATCH($D449, 'Intro &amp; Setup'!$AP$33:$AP$37, 0)), ""))</f>
        <v/>
      </c>
      <c r="AB449" s="22" t="str">
        <f>IF(AND($D449="", $F449=""), "", IF($R449=$U$3, "", IF($AB$8='Intro &amp; Setup'!$BQ$19, VALUE(_xlfn.CONCAT(TEXT($F449, "0"), ".", $AA449)), IF($AB$8='Intro &amp; Setup'!$BQ$18, VALUE(_xlfn.CONCAT($AA449, ".", TEXT($F449, "0")))))))</f>
        <v/>
      </c>
      <c r="AD449" s="22" t="str">
        <f t="shared" si="93"/>
        <v/>
      </c>
      <c r="AE449" s="7" t="str">
        <f t="shared" si="94"/>
        <v/>
      </c>
      <c r="AF449" s="22" t="str">
        <f t="shared" si="92"/>
        <v/>
      </c>
      <c r="AH449" s="22" t="str">
        <f>IF($AJ449="", "", COUNTIF($AJ$11:$AJ$1010, "&lt;"&amp;$AJ449)+1+COUNTIF($AJ$11:$AJ449, $AJ449)-1)</f>
        <v/>
      </c>
      <c r="AJ449" s="22" t="str">
        <f t="shared" si="95"/>
        <v/>
      </c>
      <c r="AL449" s="43" t="str">
        <f t="shared" si="96"/>
        <v/>
      </c>
      <c r="AN449" s="6" t="str">
        <f t="shared" si="97"/>
        <v/>
      </c>
      <c r="AO449" s="7" t="str">
        <f t="shared" si="98"/>
        <v/>
      </c>
      <c r="AP449" s="6" t="str">
        <f t="shared" si="99"/>
        <v/>
      </c>
      <c r="AQ449" s="7" t="str">
        <f t="shared" ca="1" si="100"/>
        <v/>
      </c>
      <c r="AS449" s="22" t="str">
        <f t="shared" si="101"/>
        <v/>
      </c>
      <c r="AT449" s="32" t="str">
        <f t="shared" si="102"/>
        <v/>
      </c>
      <c r="AU449" s="43" t="str">
        <f t="shared" si="103"/>
        <v/>
      </c>
      <c r="AW449" s="22" t="str">
        <f t="shared" si="104"/>
        <v/>
      </c>
    </row>
    <row r="450" spans="1:49" x14ac:dyDescent="0.25">
      <c r="A450" s="28"/>
      <c r="B450" s="79"/>
      <c r="C450" s="80"/>
      <c r="D450" s="81"/>
      <c r="E450" s="82"/>
      <c r="F450" s="82"/>
      <c r="G450" s="83"/>
      <c r="H450" s="79"/>
      <c r="I450" s="81"/>
      <c r="J450" s="81"/>
      <c r="K450" s="81"/>
      <c r="L450" s="81"/>
      <c r="M450" s="81"/>
      <c r="N450" s="81"/>
      <c r="O450" s="81"/>
      <c r="P450" s="81"/>
      <c r="Q450" s="84"/>
      <c r="R450" s="85"/>
      <c r="S450" s="28"/>
      <c r="X450" s="22" t="str">
        <f t="shared" si="90"/>
        <v/>
      </c>
      <c r="Y450" s="32" t="str">
        <f t="shared" si="91"/>
        <v/>
      </c>
      <c r="AA450" s="22" t="str">
        <f>IF($D450="", "", IFERROR(INDEX('Intro &amp; Setup'!$BQ$33:$BQ$37, MATCH($D450, 'Intro &amp; Setup'!$AP$33:$AP$37, 0)), ""))</f>
        <v/>
      </c>
      <c r="AB450" s="22" t="str">
        <f>IF(AND($D450="", $F450=""), "", IF($R450=$U$3, "", IF($AB$8='Intro &amp; Setup'!$BQ$19, VALUE(_xlfn.CONCAT(TEXT($F450, "0"), ".", $AA450)), IF($AB$8='Intro &amp; Setup'!$BQ$18, VALUE(_xlfn.CONCAT($AA450, ".", TEXT($F450, "0")))))))</f>
        <v/>
      </c>
      <c r="AD450" s="22" t="str">
        <f t="shared" si="93"/>
        <v/>
      </c>
      <c r="AE450" s="7" t="str">
        <f t="shared" si="94"/>
        <v/>
      </c>
      <c r="AF450" s="22" t="str">
        <f t="shared" si="92"/>
        <v/>
      </c>
      <c r="AH450" s="22" t="str">
        <f>IF($AJ450="", "", COUNTIF($AJ$11:$AJ$1010, "&lt;"&amp;$AJ450)+1+COUNTIF($AJ$11:$AJ450, $AJ450)-1)</f>
        <v/>
      </c>
      <c r="AJ450" s="22" t="str">
        <f t="shared" si="95"/>
        <v/>
      </c>
      <c r="AL450" s="43" t="str">
        <f t="shared" si="96"/>
        <v/>
      </c>
      <c r="AN450" s="6" t="str">
        <f t="shared" si="97"/>
        <v/>
      </c>
      <c r="AO450" s="7" t="str">
        <f t="shared" si="98"/>
        <v/>
      </c>
      <c r="AP450" s="6" t="str">
        <f t="shared" si="99"/>
        <v/>
      </c>
      <c r="AQ450" s="7" t="str">
        <f t="shared" ca="1" si="100"/>
        <v/>
      </c>
      <c r="AS450" s="22" t="str">
        <f t="shared" si="101"/>
        <v/>
      </c>
      <c r="AT450" s="32" t="str">
        <f t="shared" si="102"/>
        <v/>
      </c>
      <c r="AU450" s="43" t="str">
        <f t="shared" si="103"/>
        <v/>
      </c>
      <c r="AW450" s="22" t="str">
        <f t="shared" si="104"/>
        <v/>
      </c>
    </row>
    <row r="451" spans="1:49" x14ac:dyDescent="0.25">
      <c r="A451" s="28"/>
      <c r="B451" s="79"/>
      <c r="C451" s="80"/>
      <c r="D451" s="81"/>
      <c r="E451" s="82"/>
      <c r="F451" s="82"/>
      <c r="G451" s="83"/>
      <c r="H451" s="79"/>
      <c r="I451" s="81"/>
      <c r="J451" s="81"/>
      <c r="K451" s="81"/>
      <c r="L451" s="81"/>
      <c r="M451" s="81"/>
      <c r="N451" s="81"/>
      <c r="O451" s="81"/>
      <c r="P451" s="81"/>
      <c r="Q451" s="84"/>
      <c r="R451" s="85"/>
      <c r="S451" s="28"/>
      <c r="X451" s="22" t="str">
        <f t="shared" si="90"/>
        <v/>
      </c>
      <c r="Y451" s="32" t="str">
        <f t="shared" si="91"/>
        <v/>
      </c>
      <c r="AA451" s="22" t="str">
        <f>IF($D451="", "", IFERROR(INDEX('Intro &amp; Setup'!$BQ$33:$BQ$37, MATCH($D451, 'Intro &amp; Setup'!$AP$33:$AP$37, 0)), ""))</f>
        <v/>
      </c>
      <c r="AB451" s="22" t="str">
        <f>IF(AND($D451="", $F451=""), "", IF($R451=$U$3, "", IF($AB$8='Intro &amp; Setup'!$BQ$19, VALUE(_xlfn.CONCAT(TEXT($F451, "0"), ".", $AA451)), IF($AB$8='Intro &amp; Setup'!$BQ$18, VALUE(_xlfn.CONCAT($AA451, ".", TEXT($F451, "0")))))))</f>
        <v/>
      </c>
      <c r="AD451" s="22" t="str">
        <f t="shared" si="93"/>
        <v/>
      </c>
      <c r="AE451" s="7" t="str">
        <f t="shared" si="94"/>
        <v/>
      </c>
      <c r="AF451" s="22" t="str">
        <f t="shared" si="92"/>
        <v/>
      </c>
      <c r="AH451" s="22" t="str">
        <f>IF($AJ451="", "", COUNTIF($AJ$11:$AJ$1010, "&lt;"&amp;$AJ451)+1+COUNTIF($AJ$11:$AJ451, $AJ451)-1)</f>
        <v/>
      </c>
      <c r="AJ451" s="22" t="str">
        <f t="shared" si="95"/>
        <v/>
      </c>
      <c r="AL451" s="43" t="str">
        <f t="shared" si="96"/>
        <v/>
      </c>
      <c r="AN451" s="6" t="str">
        <f t="shared" si="97"/>
        <v/>
      </c>
      <c r="AO451" s="7" t="str">
        <f t="shared" si="98"/>
        <v/>
      </c>
      <c r="AP451" s="6" t="str">
        <f t="shared" si="99"/>
        <v/>
      </c>
      <c r="AQ451" s="7" t="str">
        <f t="shared" ca="1" si="100"/>
        <v/>
      </c>
      <c r="AS451" s="22" t="str">
        <f t="shared" si="101"/>
        <v/>
      </c>
      <c r="AT451" s="32" t="str">
        <f t="shared" si="102"/>
        <v/>
      </c>
      <c r="AU451" s="43" t="str">
        <f t="shared" si="103"/>
        <v/>
      </c>
      <c r="AW451" s="22" t="str">
        <f t="shared" si="104"/>
        <v/>
      </c>
    </row>
    <row r="452" spans="1:49" x14ac:dyDescent="0.25">
      <c r="A452" s="28"/>
      <c r="B452" s="79"/>
      <c r="C452" s="80"/>
      <c r="D452" s="81"/>
      <c r="E452" s="82"/>
      <c r="F452" s="82"/>
      <c r="G452" s="83"/>
      <c r="H452" s="79"/>
      <c r="I452" s="81"/>
      <c r="J452" s="81"/>
      <c r="K452" s="81"/>
      <c r="L452" s="81"/>
      <c r="M452" s="81"/>
      <c r="N452" s="81"/>
      <c r="O452" s="81"/>
      <c r="P452" s="81"/>
      <c r="Q452" s="84"/>
      <c r="R452" s="85"/>
      <c r="S452" s="28"/>
      <c r="X452" s="22" t="str">
        <f t="shared" si="90"/>
        <v/>
      </c>
      <c r="Y452" s="32" t="str">
        <f t="shared" si="91"/>
        <v/>
      </c>
      <c r="AA452" s="22" t="str">
        <f>IF($D452="", "", IFERROR(INDEX('Intro &amp; Setup'!$BQ$33:$BQ$37, MATCH($D452, 'Intro &amp; Setup'!$AP$33:$AP$37, 0)), ""))</f>
        <v/>
      </c>
      <c r="AB452" s="22" t="str">
        <f>IF(AND($D452="", $F452=""), "", IF($R452=$U$3, "", IF($AB$8='Intro &amp; Setup'!$BQ$19, VALUE(_xlfn.CONCAT(TEXT($F452, "0"), ".", $AA452)), IF($AB$8='Intro &amp; Setup'!$BQ$18, VALUE(_xlfn.CONCAT($AA452, ".", TEXT($F452, "0")))))))</f>
        <v/>
      </c>
      <c r="AD452" s="22" t="str">
        <f t="shared" si="93"/>
        <v/>
      </c>
      <c r="AE452" s="7" t="str">
        <f t="shared" si="94"/>
        <v/>
      </c>
      <c r="AF452" s="22" t="str">
        <f t="shared" si="92"/>
        <v/>
      </c>
      <c r="AH452" s="22" t="str">
        <f>IF($AJ452="", "", COUNTIF($AJ$11:$AJ$1010, "&lt;"&amp;$AJ452)+1+COUNTIF($AJ$11:$AJ452, $AJ452)-1)</f>
        <v/>
      </c>
      <c r="AJ452" s="22" t="str">
        <f t="shared" si="95"/>
        <v/>
      </c>
      <c r="AL452" s="43" t="str">
        <f t="shared" si="96"/>
        <v/>
      </c>
      <c r="AN452" s="6" t="str">
        <f t="shared" si="97"/>
        <v/>
      </c>
      <c r="AO452" s="7" t="str">
        <f t="shared" si="98"/>
        <v/>
      </c>
      <c r="AP452" s="6" t="str">
        <f t="shared" si="99"/>
        <v/>
      </c>
      <c r="AQ452" s="7" t="str">
        <f t="shared" ca="1" si="100"/>
        <v/>
      </c>
      <c r="AS452" s="22" t="str">
        <f t="shared" si="101"/>
        <v/>
      </c>
      <c r="AT452" s="32" t="str">
        <f t="shared" si="102"/>
        <v/>
      </c>
      <c r="AU452" s="43" t="str">
        <f t="shared" si="103"/>
        <v/>
      </c>
      <c r="AW452" s="22" t="str">
        <f t="shared" si="104"/>
        <v/>
      </c>
    </row>
    <row r="453" spans="1:49" x14ac:dyDescent="0.25">
      <c r="A453" s="28"/>
      <c r="B453" s="79"/>
      <c r="C453" s="80"/>
      <c r="D453" s="81"/>
      <c r="E453" s="82"/>
      <c r="F453" s="82"/>
      <c r="G453" s="83"/>
      <c r="H453" s="79"/>
      <c r="I453" s="81"/>
      <c r="J453" s="81"/>
      <c r="K453" s="81"/>
      <c r="L453" s="81"/>
      <c r="M453" s="81"/>
      <c r="N453" s="81"/>
      <c r="O453" s="81"/>
      <c r="P453" s="81"/>
      <c r="Q453" s="84"/>
      <c r="R453" s="85"/>
      <c r="S453" s="28"/>
      <c r="X453" s="22" t="str">
        <f t="shared" si="90"/>
        <v/>
      </c>
      <c r="Y453" s="32" t="str">
        <f t="shared" si="91"/>
        <v/>
      </c>
      <c r="AA453" s="22" t="str">
        <f>IF($D453="", "", IFERROR(INDEX('Intro &amp; Setup'!$BQ$33:$BQ$37, MATCH($D453, 'Intro &amp; Setup'!$AP$33:$AP$37, 0)), ""))</f>
        <v/>
      </c>
      <c r="AB453" s="22" t="str">
        <f>IF(AND($D453="", $F453=""), "", IF($R453=$U$3, "", IF($AB$8='Intro &amp; Setup'!$BQ$19, VALUE(_xlfn.CONCAT(TEXT($F453, "0"), ".", $AA453)), IF($AB$8='Intro &amp; Setup'!$BQ$18, VALUE(_xlfn.CONCAT($AA453, ".", TEXT($F453, "0")))))))</f>
        <v/>
      </c>
      <c r="AD453" s="22" t="str">
        <f t="shared" si="93"/>
        <v/>
      </c>
      <c r="AE453" s="7" t="str">
        <f t="shared" si="94"/>
        <v/>
      </c>
      <c r="AF453" s="22" t="str">
        <f t="shared" si="92"/>
        <v/>
      </c>
      <c r="AH453" s="22" t="str">
        <f>IF($AJ453="", "", COUNTIF($AJ$11:$AJ$1010, "&lt;"&amp;$AJ453)+1+COUNTIF($AJ$11:$AJ453, $AJ453)-1)</f>
        <v/>
      </c>
      <c r="AJ453" s="22" t="str">
        <f t="shared" si="95"/>
        <v/>
      </c>
      <c r="AL453" s="43" t="str">
        <f t="shared" si="96"/>
        <v/>
      </c>
      <c r="AN453" s="6" t="str">
        <f t="shared" si="97"/>
        <v/>
      </c>
      <c r="AO453" s="7" t="str">
        <f t="shared" si="98"/>
        <v/>
      </c>
      <c r="AP453" s="6" t="str">
        <f t="shared" si="99"/>
        <v/>
      </c>
      <c r="AQ453" s="7" t="str">
        <f t="shared" ca="1" si="100"/>
        <v/>
      </c>
      <c r="AS453" s="22" t="str">
        <f t="shared" si="101"/>
        <v/>
      </c>
      <c r="AT453" s="32" t="str">
        <f t="shared" si="102"/>
        <v/>
      </c>
      <c r="AU453" s="43" t="str">
        <f t="shared" si="103"/>
        <v/>
      </c>
      <c r="AW453" s="22" t="str">
        <f t="shared" si="104"/>
        <v/>
      </c>
    </row>
    <row r="454" spans="1:49" x14ac:dyDescent="0.25">
      <c r="A454" s="28"/>
      <c r="B454" s="79"/>
      <c r="C454" s="80"/>
      <c r="D454" s="81"/>
      <c r="E454" s="82"/>
      <c r="F454" s="82"/>
      <c r="G454" s="83"/>
      <c r="H454" s="79"/>
      <c r="I454" s="81"/>
      <c r="J454" s="81"/>
      <c r="K454" s="81"/>
      <c r="L454" s="81"/>
      <c r="M454" s="81"/>
      <c r="N454" s="81"/>
      <c r="O454" s="81"/>
      <c r="P454" s="81"/>
      <c r="Q454" s="84"/>
      <c r="R454" s="85"/>
      <c r="S454" s="28"/>
      <c r="X454" s="22" t="str">
        <f t="shared" si="90"/>
        <v/>
      </c>
      <c r="Y454" s="32" t="str">
        <f t="shared" si="91"/>
        <v/>
      </c>
      <c r="AA454" s="22" t="str">
        <f>IF($D454="", "", IFERROR(INDEX('Intro &amp; Setup'!$BQ$33:$BQ$37, MATCH($D454, 'Intro &amp; Setup'!$AP$33:$AP$37, 0)), ""))</f>
        <v/>
      </c>
      <c r="AB454" s="22" t="str">
        <f>IF(AND($D454="", $F454=""), "", IF($R454=$U$3, "", IF($AB$8='Intro &amp; Setup'!$BQ$19, VALUE(_xlfn.CONCAT(TEXT($F454, "0"), ".", $AA454)), IF($AB$8='Intro &amp; Setup'!$BQ$18, VALUE(_xlfn.CONCAT($AA454, ".", TEXT($F454, "0")))))))</f>
        <v/>
      </c>
      <c r="AD454" s="22" t="str">
        <f t="shared" si="93"/>
        <v/>
      </c>
      <c r="AE454" s="7" t="str">
        <f t="shared" si="94"/>
        <v/>
      </c>
      <c r="AF454" s="22" t="str">
        <f t="shared" si="92"/>
        <v/>
      </c>
      <c r="AH454" s="22" t="str">
        <f>IF($AJ454="", "", COUNTIF($AJ$11:$AJ$1010, "&lt;"&amp;$AJ454)+1+COUNTIF($AJ$11:$AJ454, $AJ454)-1)</f>
        <v/>
      </c>
      <c r="AJ454" s="22" t="str">
        <f t="shared" si="95"/>
        <v/>
      </c>
      <c r="AL454" s="43" t="str">
        <f t="shared" si="96"/>
        <v/>
      </c>
      <c r="AN454" s="6" t="str">
        <f t="shared" si="97"/>
        <v/>
      </c>
      <c r="AO454" s="7" t="str">
        <f t="shared" si="98"/>
        <v/>
      </c>
      <c r="AP454" s="6" t="str">
        <f t="shared" si="99"/>
        <v/>
      </c>
      <c r="AQ454" s="7" t="str">
        <f t="shared" ca="1" si="100"/>
        <v/>
      </c>
      <c r="AS454" s="22" t="str">
        <f t="shared" si="101"/>
        <v/>
      </c>
      <c r="AT454" s="32" t="str">
        <f t="shared" si="102"/>
        <v/>
      </c>
      <c r="AU454" s="43" t="str">
        <f t="shared" si="103"/>
        <v/>
      </c>
      <c r="AW454" s="22" t="str">
        <f t="shared" si="104"/>
        <v/>
      </c>
    </row>
    <row r="455" spans="1:49" x14ac:dyDescent="0.25">
      <c r="A455" s="28"/>
      <c r="B455" s="79"/>
      <c r="C455" s="80"/>
      <c r="D455" s="81"/>
      <c r="E455" s="82"/>
      <c r="F455" s="82"/>
      <c r="G455" s="83"/>
      <c r="H455" s="79"/>
      <c r="I455" s="81"/>
      <c r="J455" s="81"/>
      <c r="K455" s="81"/>
      <c r="L455" s="81"/>
      <c r="M455" s="81"/>
      <c r="N455" s="81"/>
      <c r="O455" s="81"/>
      <c r="P455" s="81"/>
      <c r="Q455" s="84"/>
      <c r="R455" s="85"/>
      <c r="S455" s="28"/>
      <c r="X455" s="22" t="str">
        <f t="shared" si="90"/>
        <v/>
      </c>
      <c r="Y455" s="32" t="str">
        <f t="shared" si="91"/>
        <v/>
      </c>
      <c r="AA455" s="22" t="str">
        <f>IF($D455="", "", IFERROR(INDEX('Intro &amp; Setup'!$BQ$33:$BQ$37, MATCH($D455, 'Intro &amp; Setup'!$AP$33:$AP$37, 0)), ""))</f>
        <v/>
      </c>
      <c r="AB455" s="22" t="str">
        <f>IF(AND($D455="", $F455=""), "", IF($R455=$U$3, "", IF($AB$8='Intro &amp; Setup'!$BQ$19, VALUE(_xlfn.CONCAT(TEXT($F455, "0"), ".", $AA455)), IF($AB$8='Intro &amp; Setup'!$BQ$18, VALUE(_xlfn.CONCAT($AA455, ".", TEXT($F455, "0")))))))</f>
        <v/>
      </c>
      <c r="AD455" s="22" t="str">
        <f t="shared" si="93"/>
        <v/>
      </c>
      <c r="AE455" s="7" t="str">
        <f t="shared" si="94"/>
        <v/>
      </c>
      <c r="AF455" s="22" t="str">
        <f t="shared" si="92"/>
        <v/>
      </c>
      <c r="AH455" s="22" t="str">
        <f>IF($AJ455="", "", COUNTIF($AJ$11:$AJ$1010, "&lt;"&amp;$AJ455)+1+COUNTIF($AJ$11:$AJ455, $AJ455)-1)</f>
        <v/>
      </c>
      <c r="AJ455" s="22" t="str">
        <f t="shared" si="95"/>
        <v/>
      </c>
      <c r="AL455" s="43" t="str">
        <f t="shared" si="96"/>
        <v/>
      </c>
      <c r="AN455" s="6" t="str">
        <f t="shared" si="97"/>
        <v/>
      </c>
      <c r="AO455" s="7" t="str">
        <f t="shared" si="98"/>
        <v/>
      </c>
      <c r="AP455" s="6" t="str">
        <f t="shared" si="99"/>
        <v/>
      </c>
      <c r="AQ455" s="7" t="str">
        <f t="shared" ca="1" si="100"/>
        <v/>
      </c>
      <c r="AS455" s="22" t="str">
        <f t="shared" si="101"/>
        <v/>
      </c>
      <c r="AT455" s="32" t="str">
        <f t="shared" si="102"/>
        <v/>
      </c>
      <c r="AU455" s="43" t="str">
        <f t="shared" si="103"/>
        <v/>
      </c>
      <c r="AW455" s="22" t="str">
        <f t="shared" si="104"/>
        <v/>
      </c>
    </row>
    <row r="456" spans="1:49" x14ac:dyDescent="0.25">
      <c r="A456" s="28"/>
      <c r="B456" s="79"/>
      <c r="C456" s="80"/>
      <c r="D456" s="81"/>
      <c r="E456" s="82"/>
      <c r="F456" s="82"/>
      <c r="G456" s="83"/>
      <c r="H456" s="79"/>
      <c r="I456" s="81"/>
      <c r="J456" s="81"/>
      <c r="K456" s="81"/>
      <c r="L456" s="81"/>
      <c r="M456" s="81"/>
      <c r="N456" s="81"/>
      <c r="O456" s="81"/>
      <c r="P456" s="81"/>
      <c r="Q456" s="84"/>
      <c r="R456" s="85"/>
      <c r="S456" s="28"/>
      <c r="X456" s="22" t="str">
        <f t="shared" si="90"/>
        <v/>
      </c>
      <c r="Y456" s="32" t="str">
        <f t="shared" si="91"/>
        <v/>
      </c>
      <c r="AA456" s="22" t="str">
        <f>IF($D456="", "", IFERROR(INDEX('Intro &amp; Setup'!$BQ$33:$BQ$37, MATCH($D456, 'Intro &amp; Setup'!$AP$33:$AP$37, 0)), ""))</f>
        <v/>
      </c>
      <c r="AB456" s="22" t="str">
        <f>IF(AND($D456="", $F456=""), "", IF($R456=$U$3, "", IF($AB$8='Intro &amp; Setup'!$BQ$19, VALUE(_xlfn.CONCAT(TEXT($F456, "0"), ".", $AA456)), IF($AB$8='Intro &amp; Setup'!$BQ$18, VALUE(_xlfn.CONCAT($AA456, ".", TEXT($F456, "0")))))))</f>
        <v/>
      </c>
      <c r="AD456" s="22" t="str">
        <f t="shared" si="93"/>
        <v/>
      </c>
      <c r="AE456" s="7" t="str">
        <f t="shared" si="94"/>
        <v/>
      </c>
      <c r="AF456" s="22" t="str">
        <f t="shared" si="92"/>
        <v/>
      </c>
      <c r="AH456" s="22" t="str">
        <f>IF($AJ456="", "", COUNTIF($AJ$11:$AJ$1010, "&lt;"&amp;$AJ456)+1+COUNTIF($AJ$11:$AJ456, $AJ456)-1)</f>
        <v/>
      </c>
      <c r="AJ456" s="22" t="str">
        <f t="shared" si="95"/>
        <v/>
      </c>
      <c r="AL456" s="43" t="str">
        <f t="shared" si="96"/>
        <v/>
      </c>
      <c r="AN456" s="6" t="str">
        <f t="shared" si="97"/>
        <v/>
      </c>
      <c r="AO456" s="7" t="str">
        <f t="shared" si="98"/>
        <v/>
      </c>
      <c r="AP456" s="6" t="str">
        <f t="shared" si="99"/>
        <v/>
      </c>
      <c r="AQ456" s="7" t="str">
        <f t="shared" ca="1" si="100"/>
        <v/>
      </c>
      <c r="AS456" s="22" t="str">
        <f t="shared" si="101"/>
        <v/>
      </c>
      <c r="AT456" s="32" t="str">
        <f t="shared" si="102"/>
        <v/>
      </c>
      <c r="AU456" s="43" t="str">
        <f t="shared" si="103"/>
        <v/>
      </c>
      <c r="AW456" s="22" t="str">
        <f t="shared" si="104"/>
        <v/>
      </c>
    </row>
    <row r="457" spans="1:49" x14ac:dyDescent="0.25">
      <c r="A457" s="28"/>
      <c r="B457" s="79"/>
      <c r="C457" s="80"/>
      <c r="D457" s="81"/>
      <c r="E457" s="82"/>
      <c r="F457" s="82"/>
      <c r="G457" s="83"/>
      <c r="H457" s="79"/>
      <c r="I457" s="81"/>
      <c r="J457" s="81"/>
      <c r="K457" s="81"/>
      <c r="L457" s="81"/>
      <c r="M457" s="81"/>
      <c r="N457" s="81"/>
      <c r="O457" s="81"/>
      <c r="P457" s="81"/>
      <c r="Q457" s="84"/>
      <c r="R457" s="85"/>
      <c r="S457" s="28"/>
      <c r="X457" s="22" t="str">
        <f t="shared" si="90"/>
        <v/>
      </c>
      <c r="Y457" s="32" t="str">
        <f t="shared" si="91"/>
        <v/>
      </c>
      <c r="AA457" s="22" t="str">
        <f>IF($D457="", "", IFERROR(INDEX('Intro &amp; Setup'!$BQ$33:$BQ$37, MATCH($D457, 'Intro &amp; Setup'!$AP$33:$AP$37, 0)), ""))</f>
        <v/>
      </c>
      <c r="AB457" s="22" t="str">
        <f>IF(AND($D457="", $F457=""), "", IF($R457=$U$3, "", IF($AB$8='Intro &amp; Setup'!$BQ$19, VALUE(_xlfn.CONCAT(TEXT($F457, "0"), ".", $AA457)), IF($AB$8='Intro &amp; Setup'!$BQ$18, VALUE(_xlfn.CONCAT($AA457, ".", TEXT($F457, "0")))))))</f>
        <v/>
      </c>
      <c r="AD457" s="22" t="str">
        <f t="shared" si="93"/>
        <v/>
      </c>
      <c r="AE457" s="7" t="str">
        <f t="shared" si="94"/>
        <v/>
      </c>
      <c r="AF457" s="22" t="str">
        <f t="shared" si="92"/>
        <v/>
      </c>
      <c r="AH457" s="22" t="str">
        <f>IF($AJ457="", "", COUNTIF($AJ$11:$AJ$1010, "&lt;"&amp;$AJ457)+1+COUNTIF($AJ$11:$AJ457, $AJ457)-1)</f>
        <v/>
      </c>
      <c r="AJ457" s="22" t="str">
        <f t="shared" si="95"/>
        <v/>
      </c>
      <c r="AL457" s="43" t="str">
        <f t="shared" si="96"/>
        <v/>
      </c>
      <c r="AN457" s="6" t="str">
        <f t="shared" si="97"/>
        <v/>
      </c>
      <c r="AO457" s="7" t="str">
        <f t="shared" si="98"/>
        <v/>
      </c>
      <c r="AP457" s="6" t="str">
        <f t="shared" si="99"/>
        <v/>
      </c>
      <c r="AQ457" s="7" t="str">
        <f t="shared" ca="1" si="100"/>
        <v/>
      </c>
      <c r="AS457" s="22" t="str">
        <f t="shared" si="101"/>
        <v/>
      </c>
      <c r="AT457" s="32" t="str">
        <f t="shared" si="102"/>
        <v/>
      </c>
      <c r="AU457" s="43" t="str">
        <f t="shared" si="103"/>
        <v/>
      </c>
      <c r="AW457" s="22" t="str">
        <f t="shared" si="104"/>
        <v/>
      </c>
    </row>
    <row r="458" spans="1:49" x14ac:dyDescent="0.25">
      <c r="A458" s="28"/>
      <c r="B458" s="79"/>
      <c r="C458" s="80"/>
      <c r="D458" s="81"/>
      <c r="E458" s="82"/>
      <c r="F458" s="82"/>
      <c r="G458" s="83"/>
      <c r="H458" s="79"/>
      <c r="I458" s="81"/>
      <c r="J458" s="81"/>
      <c r="K458" s="81"/>
      <c r="L458" s="81"/>
      <c r="M458" s="81"/>
      <c r="N458" s="81"/>
      <c r="O458" s="81"/>
      <c r="P458" s="81"/>
      <c r="Q458" s="84"/>
      <c r="R458" s="85"/>
      <c r="S458" s="28"/>
      <c r="X458" s="22" t="str">
        <f t="shared" si="90"/>
        <v/>
      </c>
      <c r="Y458" s="32" t="str">
        <f t="shared" si="91"/>
        <v/>
      </c>
      <c r="AA458" s="22" t="str">
        <f>IF($D458="", "", IFERROR(INDEX('Intro &amp; Setup'!$BQ$33:$BQ$37, MATCH($D458, 'Intro &amp; Setup'!$AP$33:$AP$37, 0)), ""))</f>
        <v/>
      </c>
      <c r="AB458" s="22" t="str">
        <f>IF(AND($D458="", $F458=""), "", IF($R458=$U$3, "", IF($AB$8='Intro &amp; Setup'!$BQ$19, VALUE(_xlfn.CONCAT(TEXT($F458, "0"), ".", $AA458)), IF($AB$8='Intro &amp; Setup'!$BQ$18, VALUE(_xlfn.CONCAT($AA458, ".", TEXT($F458, "0")))))))</f>
        <v/>
      </c>
      <c r="AD458" s="22" t="str">
        <f t="shared" si="93"/>
        <v/>
      </c>
      <c r="AE458" s="7" t="str">
        <f t="shared" si="94"/>
        <v/>
      </c>
      <c r="AF458" s="22" t="str">
        <f t="shared" si="92"/>
        <v/>
      </c>
      <c r="AH458" s="22" t="str">
        <f>IF($AJ458="", "", COUNTIF($AJ$11:$AJ$1010, "&lt;"&amp;$AJ458)+1+COUNTIF($AJ$11:$AJ458, $AJ458)-1)</f>
        <v/>
      </c>
      <c r="AJ458" s="22" t="str">
        <f t="shared" si="95"/>
        <v/>
      </c>
      <c r="AL458" s="43" t="str">
        <f t="shared" si="96"/>
        <v/>
      </c>
      <c r="AN458" s="6" t="str">
        <f t="shared" si="97"/>
        <v/>
      </c>
      <c r="AO458" s="7" t="str">
        <f t="shared" si="98"/>
        <v/>
      </c>
      <c r="AP458" s="6" t="str">
        <f t="shared" si="99"/>
        <v/>
      </c>
      <c r="AQ458" s="7" t="str">
        <f t="shared" ca="1" si="100"/>
        <v/>
      </c>
      <c r="AS458" s="22" t="str">
        <f t="shared" si="101"/>
        <v/>
      </c>
      <c r="AT458" s="32" t="str">
        <f t="shared" si="102"/>
        <v/>
      </c>
      <c r="AU458" s="43" t="str">
        <f t="shared" si="103"/>
        <v/>
      </c>
      <c r="AW458" s="22" t="str">
        <f t="shared" si="104"/>
        <v/>
      </c>
    </row>
    <row r="459" spans="1:49" x14ac:dyDescent="0.25">
      <c r="A459" s="28"/>
      <c r="B459" s="79"/>
      <c r="C459" s="80"/>
      <c r="D459" s="81"/>
      <c r="E459" s="82"/>
      <c r="F459" s="82"/>
      <c r="G459" s="83"/>
      <c r="H459" s="79"/>
      <c r="I459" s="81"/>
      <c r="J459" s="81"/>
      <c r="K459" s="81"/>
      <c r="L459" s="81"/>
      <c r="M459" s="81"/>
      <c r="N459" s="81"/>
      <c r="O459" s="81"/>
      <c r="P459" s="81"/>
      <c r="Q459" s="84"/>
      <c r="R459" s="85"/>
      <c r="S459" s="28"/>
      <c r="X459" s="22" t="str">
        <f t="shared" ref="X459:X522" si="105">IF($F459="", "", IF($R459=$U$3, $V$7, IF(F459&lt;$X$8, $E$5, IF($F459=$X$8, $E$6, IF($Y459=$X$6, $E$7, "")))))</f>
        <v/>
      </c>
      <c r="Y459" s="32" t="str">
        <f t="shared" ref="Y459:Y522" si="106">IF($F459="", "", $F459-INDEX($AA$2:$AA$8, MATCH(TEXT($F459,"ddd"), $Y$2:$Y$8, 0)))</f>
        <v/>
      </c>
      <c r="AA459" s="22" t="str">
        <f>IF($D459="", "", IFERROR(INDEX('Intro &amp; Setup'!$BQ$33:$BQ$37, MATCH($D459, 'Intro &amp; Setup'!$AP$33:$AP$37, 0)), ""))</f>
        <v/>
      </c>
      <c r="AB459" s="22" t="str">
        <f>IF(AND($D459="", $F459=""), "", IF($R459=$U$3, "", IF($AB$8='Intro &amp; Setup'!$BQ$19, VALUE(_xlfn.CONCAT(TEXT($F459, "0"), ".", $AA459)), IF($AB$8='Intro &amp; Setup'!$BQ$18, VALUE(_xlfn.CONCAT($AA459, ".", TEXT($F459, "0")))))))</f>
        <v/>
      </c>
      <c r="AD459" s="22" t="str">
        <f t="shared" si="93"/>
        <v/>
      </c>
      <c r="AE459" s="7" t="str">
        <f t="shared" si="94"/>
        <v/>
      </c>
      <c r="AF459" s="22" t="str">
        <f t="shared" ref="AF459:AF522" si="107">IF($AB459="", "", IF(IFERROR(INDEX($H459:$Q459, $T459, MATCH($AE$9, $H$2:$H$9, 0)), "")="", "", IFERROR(INDEX($H459:$Q459, $T459, MATCH($AE$9, $H$2:$H$9, 0)), "")))</f>
        <v/>
      </c>
      <c r="AH459" s="22" t="str">
        <f>IF($AJ459="", "", COUNTIF($AJ$11:$AJ$1010, "&lt;"&amp;$AJ459)+1+COUNTIF($AJ$11:$AJ459, $AJ459)-1)</f>
        <v/>
      </c>
      <c r="AJ459" s="22" t="str">
        <f t="shared" si="95"/>
        <v/>
      </c>
      <c r="AL459" s="43" t="str">
        <f t="shared" si="96"/>
        <v/>
      </c>
      <c r="AN459" s="6" t="str">
        <f t="shared" si="97"/>
        <v/>
      </c>
      <c r="AO459" s="7" t="str">
        <f t="shared" si="98"/>
        <v/>
      </c>
      <c r="AP459" s="6" t="str">
        <f t="shared" si="99"/>
        <v/>
      </c>
      <c r="AQ459" s="7" t="str">
        <f t="shared" ca="1" si="100"/>
        <v/>
      </c>
      <c r="AS459" s="22" t="str">
        <f t="shared" si="101"/>
        <v/>
      </c>
      <c r="AT459" s="32" t="str">
        <f t="shared" si="102"/>
        <v/>
      </c>
      <c r="AU459" s="43" t="str">
        <f t="shared" si="103"/>
        <v/>
      </c>
      <c r="AW459" s="22" t="str">
        <f t="shared" si="104"/>
        <v/>
      </c>
    </row>
    <row r="460" spans="1:49" x14ac:dyDescent="0.25">
      <c r="A460" s="28"/>
      <c r="B460" s="79"/>
      <c r="C460" s="80"/>
      <c r="D460" s="81"/>
      <c r="E460" s="82"/>
      <c r="F460" s="82"/>
      <c r="G460" s="83"/>
      <c r="H460" s="79"/>
      <c r="I460" s="81"/>
      <c r="J460" s="81"/>
      <c r="K460" s="81"/>
      <c r="L460" s="81"/>
      <c r="M460" s="81"/>
      <c r="N460" s="81"/>
      <c r="O460" s="81"/>
      <c r="P460" s="81"/>
      <c r="Q460" s="84"/>
      <c r="R460" s="85"/>
      <c r="S460" s="28"/>
      <c r="X460" s="22" t="str">
        <f t="shared" si="105"/>
        <v/>
      </c>
      <c r="Y460" s="32" t="str">
        <f t="shared" si="106"/>
        <v/>
      </c>
      <c r="AA460" s="22" t="str">
        <f>IF($D460="", "", IFERROR(INDEX('Intro &amp; Setup'!$BQ$33:$BQ$37, MATCH($D460, 'Intro &amp; Setup'!$AP$33:$AP$37, 0)), ""))</f>
        <v/>
      </c>
      <c r="AB460" s="22" t="str">
        <f>IF(AND($D460="", $F460=""), "", IF($R460=$U$3, "", IF($AB$8='Intro &amp; Setup'!$BQ$19, VALUE(_xlfn.CONCAT(TEXT($F460, "0"), ".", $AA460)), IF($AB$8='Intro &amp; Setup'!$BQ$18, VALUE(_xlfn.CONCAT($AA460, ".", TEXT($F460, "0")))))))</f>
        <v/>
      </c>
      <c r="AD460" s="22" t="str">
        <f t="shared" ref="AD460:AD523" si="108">IF($AD$9="", $AB460, IF($B460=$AD$9, $AB460, ""))</f>
        <v/>
      </c>
      <c r="AE460" s="7" t="str">
        <f t="shared" ref="AE460:AE523" si="109">IF($AE$9="", $AB460, IF($AF460="", "", $AB460))</f>
        <v/>
      </c>
      <c r="AF460" s="22" t="str">
        <f t="shared" si="107"/>
        <v/>
      </c>
      <c r="AH460" s="22" t="str">
        <f>IF($AJ460="", "", COUNTIF($AJ$11:$AJ$1010, "&lt;"&amp;$AJ460)+1+COUNTIF($AJ$11:$AJ460, $AJ460)-1)</f>
        <v/>
      </c>
      <c r="AJ460" s="22" t="str">
        <f t="shared" ref="AJ460:AJ523" si="110">IF($AD460=$AE460, $AD460, "")</f>
        <v/>
      </c>
      <c r="AL460" s="43" t="str">
        <f t="shared" ref="AL460:AL523" si="111">IF($AH460="", "", $G460)</f>
        <v/>
      </c>
      <c r="AN460" s="6" t="str">
        <f t="shared" ref="AN460:AN523" si="112">IF($AH460="", "", $D460)</f>
        <v/>
      </c>
      <c r="AO460" s="7" t="str">
        <f t="shared" ref="AO460:AO523" si="113">IF(AND(NOT($AF460=""), $AN460=""), "X", "")</f>
        <v/>
      </c>
      <c r="AP460" s="6" t="str">
        <f t="shared" ref="AP460:AP523" si="114">IF($AH460="", "", IF($Y460=$AD$6, $D460, ""))</f>
        <v/>
      </c>
      <c r="AQ460" s="7" t="str">
        <f t="shared" ref="AQ460:AQ523" ca="1" si="115">IF(AND(NOT($AF460=""), $AP460="", $Y460=$AD$6), "X", "")</f>
        <v/>
      </c>
      <c r="AS460" s="22" t="str">
        <f t="shared" ref="AS460:AS523" si="116">IF($AH460="", "", IF($AD$6=$Y460, $X460, ""))</f>
        <v/>
      </c>
      <c r="AT460" s="32" t="str">
        <f t="shared" ref="AT460:AT523" si="117">IF($AH460="", "", IF($AD$6=$Y460, $F460, ""))</f>
        <v/>
      </c>
      <c r="AU460" s="43" t="str">
        <f t="shared" ref="AU460:AU523" si="118">IF($AH460="", "", IF($AD$6=$Y460, $G460, ""))</f>
        <v/>
      </c>
      <c r="AW460" s="22" t="str">
        <f t="shared" ref="AW460:AW523" si="119">IF($AT460="", "", _xlfn.CONCAT($D460, " - ", $AT460))</f>
        <v/>
      </c>
    </row>
    <row r="461" spans="1:49" x14ac:dyDescent="0.25">
      <c r="A461" s="28"/>
      <c r="B461" s="79"/>
      <c r="C461" s="80"/>
      <c r="D461" s="81"/>
      <c r="E461" s="82"/>
      <c r="F461" s="82"/>
      <c r="G461" s="83"/>
      <c r="H461" s="79"/>
      <c r="I461" s="81"/>
      <c r="J461" s="81"/>
      <c r="K461" s="81"/>
      <c r="L461" s="81"/>
      <c r="M461" s="81"/>
      <c r="N461" s="81"/>
      <c r="O461" s="81"/>
      <c r="P461" s="81"/>
      <c r="Q461" s="84"/>
      <c r="R461" s="85"/>
      <c r="S461" s="28"/>
      <c r="X461" s="22" t="str">
        <f t="shared" si="105"/>
        <v/>
      </c>
      <c r="Y461" s="32" t="str">
        <f t="shared" si="106"/>
        <v/>
      </c>
      <c r="AA461" s="22" t="str">
        <f>IF($D461="", "", IFERROR(INDEX('Intro &amp; Setup'!$BQ$33:$BQ$37, MATCH($D461, 'Intro &amp; Setup'!$AP$33:$AP$37, 0)), ""))</f>
        <v/>
      </c>
      <c r="AB461" s="22" t="str">
        <f>IF(AND($D461="", $F461=""), "", IF($R461=$U$3, "", IF($AB$8='Intro &amp; Setup'!$BQ$19, VALUE(_xlfn.CONCAT(TEXT($F461, "0"), ".", $AA461)), IF($AB$8='Intro &amp; Setup'!$BQ$18, VALUE(_xlfn.CONCAT($AA461, ".", TEXT($F461, "0")))))))</f>
        <v/>
      </c>
      <c r="AD461" s="22" t="str">
        <f t="shared" si="108"/>
        <v/>
      </c>
      <c r="AE461" s="7" t="str">
        <f t="shared" si="109"/>
        <v/>
      </c>
      <c r="AF461" s="22" t="str">
        <f t="shared" si="107"/>
        <v/>
      </c>
      <c r="AH461" s="22" t="str">
        <f>IF($AJ461="", "", COUNTIF($AJ$11:$AJ$1010, "&lt;"&amp;$AJ461)+1+COUNTIF($AJ$11:$AJ461, $AJ461)-1)</f>
        <v/>
      </c>
      <c r="AJ461" s="22" t="str">
        <f t="shared" si="110"/>
        <v/>
      </c>
      <c r="AL461" s="43" t="str">
        <f t="shared" si="111"/>
        <v/>
      </c>
      <c r="AN461" s="6" t="str">
        <f t="shared" si="112"/>
        <v/>
      </c>
      <c r="AO461" s="7" t="str">
        <f t="shared" si="113"/>
        <v/>
      </c>
      <c r="AP461" s="6" t="str">
        <f t="shared" si="114"/>
        <v/>
      </c>
      <c r="AQ461" s="7" t="str">
        <f t="shared" ca="1" si="115"/>
        <v/>
      </c>
      <c r="AS461" s="22" t="str">
        <f t="shared" si="116"/>
        <v/>
      </c>
      <c r="AT461" s="32" t="str">
        <f t="shared" si="117"/>
        <v/>
      </c>
      <c r="AU461" s="43" t="str">
        <f t="shared" si="118"/>
        <v/>
      </c>
      <c r="AW461" s="22" t="str">
        <f t="shared" si="119"/>
        <v/>
      </c>
    </row>
    <row r="462" spans="1:49" x14ac:dyDescent="0.25">
      <c r="A462" s="28"/>
      <c r="B462" s="79"/>
      <c r="C462" s="80"/>
      <c r="D462" s="81"/>
      <c r="E462" s="82"/>
      <c r="F462" s="82"/>
      <c r="G462" s="83"/>
      <c r="H462" s="79"/>
      <c r="I462" s="81"/>
      <c r="J462" s="81"/>
      <c r="K462" s="81"/>
      <c r="L462" s="81"/>
      <c r="M462" s="81"/>
      <c r="N462" s="81"/>
      <c r="O462" s="81"/>
      <c r="P462" s="81"/>
      <c r="Q462" s="84"/>
      <c r="R462" s="85"/>
      <c r="S462" s="28"/>
      <c r="X462" s="22" t="str">
        <f t="shared" si="105"/>
        <v/>
      </c>
      <c r="Y462" s="32" t="str">
        <f t="shared" si="106"/>
        <v/>
      </c>
      <c r="AA462" s="22" t="str">
        <f>IF($D462="", "", IFERROR(INDEX('Intro &amp; Setup'!$BQ$33:$BQ$37, MATCH($D462, 'Intro &amp; Setup'!$AP$33:$AP$37, 0)), ""))</f>
        <v/>
      </c>
      <c r="AB462" s="22" t="str">
        <f>IF(AND($D462="", $F462=""), "", IF($R462=$U$3, "", IF($AB$8='Intro &amp; Setup'!$BQ$19, VALUE(_xlfn.CONCAT(TEXT($F462, "0"), ".", $AA462)), IF($AB$8='Intro &amp; Setup'!$BQ$18, VALUE(_xlfn.CONCAT($AA462, ".", TEXT($F462, "0")))))))</f>
        <v/>
      </c>
      <c r="AD462" s="22" t="str">
        <f t="shared" si="108"/>
        <v/>
      </c>
      <c r="AE462" s="7" t="str">
        <f t="shared" si="109"/>
        <v/>
      </c>
      <c r="AF462" s="22" t="str">
        <f t="shared" si="107"/>
        <v/>
      </c>
      <c r="AH462" s="22" t="str">
        <f>IF($AJ462="", "", COUNTIF($AJ$11:$AJ$1010, "&lt;"&amp;$AJ462)+1+COUNTIF($AJ$11:$AJ462, $AJ462)-1)</f>
        <v/>
      </c>
      <c r="AJ462" s="22" t="str">
        <f t="shared" si="110"/>
        <v/>
      </c>
      <c r="AL462" s="43" t="str">
        <f t="shared" si="111"/>
        <v/>
      </c>
      <c r="AN462" s="6" t="str">
        <f t="shared" si="112"/>
        <v/>
      </c>
      <c r="AO462" s="7" t="str">
        <f t="shared" si="113"/>
        <v/>
      </c>
      <c r="AP462" s="6" t="str">
        <f t="shared" si="114"/>
        <v/>
      </c>
      <c r="AQ462" s="7" t="str">
        <f t="shared" ca="1" si="115"/>
        <v/>
      </c>
      <c r="AS462" s="22" t="str">
        <f t="shared" si="116"/>
        <v/>
      </c>
      <c r="AT462" s="32" t="str">
        <f t="shared" si="117"/>
        <v/>
      </c>
      <c r="AU462" s="43" t="str">
        <f t="shared" si="118"/>
        <v/>
      </c>
      <c r="AW462" s="22" t="str">
        <f t="shared" si="119"/>
        <v/>
      </c>
    </row>
    <row r="463" spans="1:49" x14ac:dyDescent="0.25">
      <c r="A463" s="28"/>
      <c r="B463" s="79"/>
      <c r="C463" s="80"/>
      <c r="D463" s="81"/>
      <c r="E463" s="82"/>
      <c r="F463" s="82"/>
      <c r="G463" s="83"/>
      <c r="H463" s="79"/>
      <c r="I463" s="81"/>
      <c r="J463" s="81"/>
      <c r="K463" s="81"/>
      <c r="L463" s="81"/>
      <c r="M463" s="81"/>
      <c r="N463" s="81"/>
      <c r="O463" s="81"/>
      <c r="P463" s="81"/>
      <c r="Q463" s="84"/>
      <c r="R463" s="85"/>
      <c r="S463" s="28"/>
      <c r="X463" s="22" t="str">
        <f t="shared" si="105"/>
        <v/>
      </c>
      <c r="Y463" s="32" t="str">
        <f t="shared" si="106"/>
        <v/>
      </c>
      <c r="AA463" s="22" t="str">
        <f>IF($D463="", "", IFERROR(INDEX('Intro &amp; Setup'!$BQ$33:$BQ$37, MATCH($D463, 'Intro &amp; Setup'!$AP$33:$AP$37, 0)), ""))</f>
        <v/>
      </c>
      <c r="AB463" s="22" t="str">
        <f>IF(AND($D463="", $F463=""), "", IF($R463=$U$3, "", IF($AB$8='Intro &amp; Setup'!$BQ$19, VALUE(_xlfn.CONCAT(TEXT($F463, "0"), ".", $AA463)), IF($AB$8='Intro &amp; Setup'!$BQ$18, VALUE(_xlfn.CONCAT($AA463, ".", TEXT($F463, "0")))))))</f>
        <v/>
      </c>
      <c r="AD463" s="22" t="str">
        <f t="shared" si="108"/>
        <v/>
      </c>
      <c r="AE463" s="7" t="str">
        <f t="shared" si="109"/>
        <v/>
      </c>
      <c r="AF463" s="22" t="str">
        <f t="shared" si="107"/>
        <v/>
      </c>
      <c r="AH463" s="22" t="str">
        <f>IF($AJ463="", "", COUNTIF($AJ$11:$AJ$1010, "&lt;"&amp;$AJ463)+1+COUNTIF($AJ$11:$AJ463, $AJ463)-1)</f>
        <v/>
      </c>
      <c r="AJ463" s="22" t="str">
        <f t="shared" si="110"/>
        <v/>
      </c>
      <c r="AL463" s="43" t="str">
        <f t="shared" si="111"/>
        <v/>
      </c>
      <c r="AN463" s="6" t="str">
        <f t="shared" si="112"/>
        <v/>
      </c>
      <c r="AO463" s="7" t="str">
        <f t="shared" si="113"/>
        <v/>
      </c>
      <c r="AP463" s="6" t="str">
        <f t="shared" si="114"/>
        <v/>
      </c>
      <c r="AQ463" s="7" t="str">
        <f t="shared" ca="1" si="115"/>
        <v/>
      </c>
      <c r="AS463" s="22" t="str">
        <f t="shared" si="116"/>
        <v/>
      </c>
      <c r="AT463" s="32" t="str">
        <f t="shared" si="117"/>
        <v/>
      </c>
      <c r="AU463" s="43" t="str">
        <f t="shared" si="118"/>
        <v/>
      </c>
      <c r="AW463" s="22" t="str">
        <f t="shared" si="119"/>
        <v/>
      </c>
    </row>
    <row r="464" spans="1:49" x14ac:dyDescent="0.25">
      <c r="A464" s="28"/>
      <c r="B464" s="79"/>
      <c r="C464" s="80"/>
      <c r="D464" s="81"/>
      <c r="E464" s="82"/>
      <c r="F464" s="82"/>
      <c r="G464" s="83"/>
      <c r="H464" s="79"/>
      <c r="I464" s="81"/>
      <c r="J464" s="81"/>
      <c r="K464" s="81"/>
      <c r="L464" s="81"/>
      <c r="M464" s="81"/>
      <c r="N464" s="81"/>
      <c r="O464" s="81"/>
      <c r="P464" s="81"/>
      <c r="Q464" s="84"/>
      <c r="R464" s="85"/>
      <c r="S464" s="28"/>
      <c r="X464" s="22" t="str">
        <f t="shared" si="105"/>
        <v/>
      </c>
      <c r="Y464" s="32" t="str">
        <f t="shared" si="106"/>
        <v/>
      </c>
      <c r="AA464" s="22" t="str">
        <f>IF($D464="", "", IFERROR(INDEX('Intro &amp; Setup'!$BQ$33:$BQ$37, MATCH($D464, 'Intro &amp; Setup'!$AP$33:$AP$37, 0)), ""))</f>
        <v/>
      </c>
      <c r="AB464" s="22" t="str">
        <f>IF(AND($D464="", $F464=""), "", IF($R464=$U$3, "", IF($AB$8='Intro &amp; Setup'!$BQ$19, VALUE(_xlfn.CONCAT(TEXT($F464, "0"), ".", $AA464)), IF($AB$8='Intro &amp; Setup'!$BQ$18, VALUE(_xlfn.CONCAT($AA464, ".", TEXT($F464, "0")))))))</f>
        <v/>
      </c>
      <c r="AD464" s="22" t="str">
        <f t="shared" si="108"/>
        <v/>
      </c>
      <c r="AE464" s="7" t="str">
        <f t="shared" si="109"/>
        <v/>
      </c>
      <c r="AF464" s="22" t="str">
        <f t="shared" si="107"/>
        <v/>
      </c>
      <c r="AH464" s="22" t="str">
        <f>IF($AJ464="", "", COUNTIF($AJ$11:$AJ$1010, "&lt;"&amp;$AJ464)+1+COUNTIF($AJ$11:$AJ464, $AJ464)-1)</f>
        <v/>
      </c>
      <c r="AJ464" s="22" t="str">
        <f t="shared" si="110"/>
        <v/>
      </c>
      <c r="AL464" s="43" t="str">
        <f t="shared" si="111"/>
        <v/>
      </c>
      <c r="AN464" s="6" t="str">
        <f t="shared" si="112"/>
        <v/>
      </c>
      <c r="AO464" s="7" t="str">
        <f t="shared" si="113"/>
        <v/>
      </c>
      <c r="AP464" s="6" t="str">
        <f t="shared" si="114"/>
        <v/>
      </c>
      <c r="AQ464" s="7" t="str">
        <f t="shared" ca="1" si="115"/>
        <v/>
      </c>
      <c r="AS464" s="22" t="str">
        <f t="shared" si="116"/>
        <v/>
      </c>
      <c r="AT464" s="32" t="str">
        <f t="shared" si="117"/>
        <v/>
      </c>
      <c r="AU464" s="43" t="str">
        <f t="shared" si="118"/>
        <v/>
      </c>
      <c r="AW464" s="22" t="str">
        <f t="shared" si="119"/>
        <v/>
      </c>
    </row>
    <row r="465" spans="1:49" x14ac:dyDescent="0.25">
      <c r="A465" s="28"/>
      <c r="B465" s="79"/>
      <c r="C465" s="80"/>
      <c r="D465" s="81"/>
      <c r="E465" s="82"/>
      <c r="F465" s="82"/>
      <c r="G465" s="83"/>
      <c r="H465" s="79"/>
      <c r="I465" s="81"/>
      <c r="J465" s="81"/>
      <c r="K465" s="81"/>
      <c r="L465" s="81"/>
      <c r="M465" s="81"/>
      <c r="N465" s="81"/>
      <c r="O465" s="81"/>
      <c r="P465" s="81"/>
      <c r="Q465" s="84"/>
      <c r="R465" s="85"/>
      <c r="S465" s="28"/>
      <c r="X465" s="22" t="str">
        <f t="shared" si="105"/>
        <v/>
      </c>
      <c r="Y465" s="32" t="str">
        <f t="shared" si="106"/>
        <v/>
      </c>
      <c r="AA465" s="22" t="str">
        <f>IF($D465="", "", IFERROR(INDEX('Intro &amp; Setup'!$BQ$33:$BQ$37, MATCH($D465, 'Intro &amp; Setup'!$AP$33:$AP$37, 0)), ""))</f>
        <v/>
      </c>
      <c r="AB465" s="22" t="str">
        <f>IF(AND($D465="", $F465=""), "", IF($R465=$U$3, "", IF($AB$8='Intro &amp; Setup'!$BQ$19, VALUE(_xlfn.CONCAT(TEXT($F465, "0"), ".", $AA465)), IF($AB$8='Intro &amp; Setup'!$BQ$18, VALUE(_xlfn.CONCAT($AA465, ".", TEXT($F465, "0")))))))</f>
        <v/>
      </c>
      <c r="AD465" s="22" t="str">
        <f t="shared" si="108"/>
        <v/>
      </c>
      <c r="AE465" s="7" t="str">
        <f t="shared" si="109"/>
        <v/>
      </c>
      <c r="AF465" s="22" t="str">
        <f t="shared" si="107"/>
        <v/>
      </c>
      <c r="AH465" s="22" t="str">
        <f>IF($AJ465="", "", COUNTIF($AJ$11:$AJ$1010, "&lt;"&amp;$AJ465)+1+COUNTIF($AJ$11:$AJ465, $AJ465)-1)</f>
        <v/>
      </c>
      <c r="AJ465" s="22" t="str">
        <f t="shared" si="110"/>
        <v/>
      </c>
      <c r="AL465" s="43" t="str">
        <f t="shared" si="111"/>
        <v/>
      </c>
      <c r="AN465" s="6" t="str">
        <f t="shared" si="112"/>
        <v/>
      </c>
      <c r="AO465" s="7" t="str">
        <f t="shared" si="113"/>
        <v/>
      </c>
      <c r="AP465" s="6" t="str">
        <f t="shared" si="114"/>
        <v/>
      </c>
      <c r="AQ465" s="7" t="str">
        <f t="shared" ca="1" si="115"/>
        <v/>
      </c>
      <c r="AS465" s="22" t="str">
        <f t="shared" si="116"/>
        <v/>
      </c>
      <c r="AT465" s="32" t="str">
        <f t="shared" si="117"/>
        <v/>
      </c>
      <c r="AU465" s="43" t="str">
        <f t="shared" si="118"/>
        <v/>
      </c>
      <c r="AW465" s="22" t="str">
        <f t="shared" si="119"/>
        <v/>
      </c>
    </row>
    <row r="466" spans="1:49" x14ac:dyDescent="0.25">
      <c r="A466" s="28"/>
      <c r="B466" s="79"/>
      <c r="C466" s="80"/>
      <c r="D466" s="81"/>
      <c r="E466" s="82"/>
      <c r="F466" s="82"/>
      <c r="G466" s="83"/>
      <c r="H466" s="79"/>
      <c r="I466" s="81"/>
      <c r="J466" s="81"/>
      <c r="K466" s="81"/>
      <c r="L466" s="81"/>
      <c r="M466" s="81"/>
      <c r="N466" s="81"/>
      <c r="O466" s="81"/>
      <c r="P466" s="81"/>
      <c r="Q466" s="84"/>
      <c r="R466" s="85"/>
      <c r="S466" s="28"/>
      <c r="X466" s="22" t="str">
        <f t="shared" si="105"/>
        <v/>
      </c>
      <c r="Y466" s="32" t="str">
        <f t="shared" si="106"/>
        <v/>
      </c>
      <c r="AA466" s="22" t="str">
        <f>IF($D466="", "", IFERROR(INDEX('Intro &amp; Setup'!$BQ$33:$BQ$37, MATCH($D466, 'Intro &amp; Setup'!$AP$33:$AP$37, 0)), ""))</f>
        <v/>
      </c>
      <c r="AB466" s="22" t="str">
        <f>IF(AND($D466="", $F466=""), "", IF($R466=$U$3, "", IF($AB$8='Intro &amp; Setup'!$BQ$19, VALUE(_xlfn.CONCAT(TEXT($F466, "0"), ".", $AA466)), IF($AB$8='Intro &amp; Setup'!$BQ$18, VALUE(_xlfn.CONCAT($AA466, ".", TEXT($F466, "0")))))))</f>
        <v/>
      </c>
      <c r="AD466" s="22" t="str">
        <f t="shared" si="108"/>
        <v/>
      </c>
      <c r="AE466" s="7" t="str">
        <f t="shared" si="109"/>
        <v/>
      </c>
      <c r="AF466" s="22" t="str">
        <f t="shared" si="107"/>
        <v/>
      </c>
      <c r="AH466" s="22" t="str">
        <f>IF($AJ466="", "", COUNTIF($AJ$11:$AJ$1010, "&lt;"&amp;$AJ466)+1+COUNTIF($AJ$11:$AJ466, $AJ466)-1)</f>
        <v/>
      </c>
      <c r="AJ466" s="22" t="str">
        <f t="shared" si="110"/>
        <v/>
      </c>
      <c r="AL466" s="43" t="str">
        <f t="shared" si="111"/>
        <v/>
      </c>
      <c r="AN466" s="6" t="str">
        <f t="shared" si="112"/>
        <v/>
      </c>
      <c r="AO466" s="7" t="str">
        <f t="shared" si="113"/>
        <v/>
      </c>
      <c r="AP466" s="6" t="str">
        <f t="shared" si="114"/>
        <v/>
      </c>
      <c r="AQ466" s="7" t="str">
        <f t="shared" ca="1" si="115"/>
        <v/>
      </c>
      <c r="AS466" s="22" t="str">
        <f t="shared" si="116"/>
        <v/>
      </c>
      <c r="AT466" s="32" t="str">
        <f t="shared" si="117"/>
        <v/>
      </c>
      <c r="AU466" s="43" t="str">
        <f t="shared" si="118"/>
        <v/>
      </c>
      <c r="AW466" s="22" t="str">
        <f t="shared" si="119"/>
        <v/>
      </c>
    </row>
    <row r="467" spans="1:49" x14ac:dyDescent="0.25">
      <c r="A467" s="28"/>
      <c r="B467" s="79"/>
      <c r="C467" s="80"/>
      <c r="D467" s="81"/>
      <c r="E467" s="82"/>
      <c r="F467" s="82"/>
      <c r="G467" s="83"/>
      <c r="H467" s="79"/>
      <c r="I467" s="81"/>
      <c r="J467" s="81"/>
      <c r="K467" s="81"/>
      <c r="L467" s="81"/>
      <c r="M467" s="81"/>
      <c r="N467" s="81"/>
      <c r="O467" s="81"/>
      <c r="P467" s="81"/>
      <c r="Q467" s="84"/>
      <c r="R467" s="85"/>
      <c r="S467" s="28"/>
      <c r="X467" s="22" t="str">
        <f t="shared" si="105"/>
        <v/>
      </c>
      <c r="Y467" s="32" t="str">
        <f t="shared" si="106"/>
        <v/>
      </c>
      <c r="AA467" s="22" t="str">
        <f>IF($D467="", "", IFERROR(INDEX('Intro &amp; Setup'!$BQ$33:$BQ$37, MATCH($D467, 'Intro &amp; Setup'!$AP$33:$AP$37, 0)), ""))</f>
        <v/>
      </c>
      <c r="AB467" s="22" t="str">
        <f>IF(AND($D467="", $F467=""), "", IF($R467=$U$3, "", IF($AB$8='Intro &amp; Setup'!$BQ$19, VALUE(_xlfn.CONCAT(TEXT($F467, "0"), ".", $AA467)), IF($AB$8='Intro &amp; Setup'!$BQ$18, VALUE(_xlfn.CONCAT($AA467, ".", TEXT($F467, "0")))))))</f>
        <v/>
      </c>
      <c r="AD467" s="22" t="str">
        <f t="shared" si="108"/>
        <v/>
      </c>
      <c r="AE467" s="7" t="str">
        <f t="shared" si="109"/>
        <v/>
      </c>
      <c r="AF467" s="22" t="str">
        <f t="shared" si="107"/>
        <v/>
      </c>
      <c r="AH467" s="22" t="str">
        <f>IF($AJ467="", "", COUNTIF($AJ$11:$AJ$1010, "&lt;"&amp;$AJ467)+1+COUNTIF($AJ$11:$AJ467, $AJ467)-1)</f>
        <v/>
      </c>
      <c r="AJ467" s="22" t="str">
        <f t="shared" si="110"/>
        <v/>
      </c>
      <c r="AL467" s="43" t="str">
        <f t="shared" si="111"/>
        <v/>
      </c>
      <c r="AN467" s="6" t="str">
        <f t="shared" si="112"/>
        <v/>
      </c>
      <c r="AO467" s="7" t="str">
        <f t="shared" si="113"/>
        <v/>
      </c>
      <c r="AP467" s="6" t="str">
        <f t="shared" si="114"/>
        <v/>
      </c>
      <c r="AQ467" s="7" t="str">
        <f t="shared" ca="1" si="115"/>
        <v/>
      </c>
      <c r="AS467" s="22" t="str">
        <f t="shared" si="116"/>
        <v/>
      </c>
      <c r="AT467" s="32" t="str">
        <f t="shared" si="117"/>
        <v/>
      </c>
      <c r="AU467" s="43" t="str">
        <f t="shared" si="118"/>
        <v/>
      </c>
      <c r="AW467" s="22" t="str">
        <f t="shared" si="119"/>
        <v/>
      </c>
    </row>
    <row r="468" spans="1:49" x14ac:dyDescent="0.25">
      <c r="A468" s="28"/>
      <c r="B468" s="79"/>
      <c r="C468" s="80"/>
      <c r="D468" s="81"/>
      <c r="E468" s="82"/>
      <c r="F468" s="82"/>
      <c r="G468" s="83"/>
      <c r="H468" s="79"/>
      <c r="I468" s="81"/>
      <c r="J468" s="81"/>
      <c r="K468" s="81"/>
      <c r="L468" s="81"/>
      <c r="M468" s="81"/>
      <c r="N468" s="81"/>
      <c r="O468" s="81"/>
      <c r="P468" s="81"/>
      <c r="Q468" s="84"/>
      <c r="R468" s="85"/>
      <c r="S468" s="28"/>
      <c r="X468" s="22" t="str">
        <f t="shared" si="105"/>
        <v/>
      </c>
      <c r="Y468" s="32" t="str">
        <f t="shared" si="106"/>
        <v/>
      </c>
      <c r="AA468" s="22" t="str">
        <f>IF($D468="", "", IFERROR(INDEX('Intro &amp; Setup'!$BQ$33:$BQ$37, MATCH($D468, 'Intro &amp; Setup'!$AP$33:$AP$37, 0)), ""))</f>
        <v/>
      </c>
      <c r="AB468" s="22" t="str">
        <f>IF(AND($D468="", $F468=""), "", IF($R468=$U$3, "", IF($AB$8='Intro &amp; Setup'!$BQ$19, VALUE(_xlfn.CONCAT(TEXT($F468, "0"), ".", $AA468)), IF($AB$8='Intro &amp; Setup'!$BQ$18, VALUE(_xlfn.CONCAT($AA468, ".", TEXT($F468, "0")))))))</f>
        <v/>
      </c>
      <c r="AD468" s="22" t="str">
        <f t="shared" si="108"/>
        <v/>
      </c>
      <c r="AE468" s="7" t="str">
        <f t="shared" si="109"/>
        <v/>
      </c>
      <c r="AF468" s="22" t="str">
        <f t="shared" si="107"/>
        <v/>
      </c>
      <c r="AH468" s="22" t="str">
        <f>IF($AJ468="", "", COUNTIF($AJ$11:$AJ$1010, "&lt;"&amp;$AJ468)+1+COUNTIF($AJ$11:$AJ468, $AJ468)-1)</f>
        <v/>
      </c>
      <c r="AJ468" s="22" t="str">
        <f t="shared" si="110"/>
        <v/>
      </c>
      <c r="AL468" s="43" t="str">
        <f t="shared" si="111"/>
        <v/>
      </c>
      <c r="AN468" s="6" t="str">
        <f t="shared" si="112"/>
        <v/>
      </c>
      <c r="AO468" s="7" t="str">
        <f t="shared" si="113"/>
        <v/>
      </c>
      <c r="AP468" s="6" t="str">
        <f t="shared" si="114"/>
        <v/>
      </c>
      <c r="AQ468" s="7" t="str">
        <f t="shared" ca="1" si="115"/>
        <v/>
      </c>
      <c r="AS468" s="22" t="str">
        <f t="shared" si="116"/>
        <v/>
      </c>
      <c r="AT468" s="32" t="str">
        <f t="shared" si="117"/>
        <v/>
      </c>
      <c r="AU468" s="43" t="str">
        <f t="shared" si="118"/>
        <v/>
      </c>
      <c r="AW468" s="22" t="str">
        <f t="shared" si="119"/>
        <v/>
      </c>
    </row>
    <row r="469" spans="1:49" x14ac:dyDescent="0.25">
      <c r="A469" s="28"/>
      <c r="B469" s="79"/>
      <c r="C469" s="80"/>
      <c r="D469" s="81"/>
      <c r="E469" s="82"/>
      <c r="F469" s="82"/>
      <c r="G469" s="83"/>
      <c r="H469" s="79"/>
      <c r="I469" s="81"/>
      <c r="J469" s="81"/>
      <c r="K469" s="81"/>
      <c r="L469" s="81"/>
      <c r="M469" s="81"/>
      <c r="N469" s="81"/>
      <c r="O469" s="81"/>
      <c r="P469" s="81"/>
      <c r="Q469" s="84"/>
      <c r="R469" s="85"/>
      <c r="S469" s="28"/>
      <c r="X469" s="22" t="str">
        <f t="shared" si="105"/>
        <v/>
      </c>
      <c r="Y469" s="32" t="str">
        <f t="shared" si="106"/>
        <v/>
      </c>
      <c r="AA469" s="22" t="str">
        <f>IF($D469="", "", IFERROR(INDEX('Intro &amp; Setup'!$BQ$33:$BQ$37, MATCH($D469, 'Intro &amp; Setup'!$AP$33:$AP$37, 0)), ""))</f>
        <v/>
      </c>
      <c r="AB469" s="22" t="str">
        <f>IF(AND($D469="", $F469=""), "", IF($R469=$U$3, "", IF($AB$8='Intro &amp; Setup'!$BQ$19, VALUE(_xlfn.CONCAT(TEXT($F469, "0"), ".", $AA469)), IF($AB$8='Intro &amp; Setup'!$BQ$18, VALUE(_xlfn.CONCAT($AA469, ".", TEXT($F469, "0")))))))</f>
        <v/>
      </c>
      <c r="AD469" s="22" t="str">
        <f t="shared" si="108"/>
        <v/>
      </c>
      <c r="AE469" s="7" t="str">
        <f t="shared" si="109"/>
        <v/>
      </c>
      <c r="AF469" s="22" t="str">
        <f t="shared" si="107"/>
        <v/>
      </c>
      <c r="AH469" s="22" t="str">
        <f>IF($AJ469="", "", COUNTIF($AJ$11:$AJ$1010, "&lt;"&amp;$AJ469)+1+COUNTIF($AJ$11:$AJ469, $AJ469)-1)</f>
        <v/>
      </c>
      <c r="AJ469" s="22" t="str">
        <f t="shared" si="110"/>
        <v/>
      </c>
      <c r="AL469" s="43" t="str">
        <f t="shared" si="111"/>
        <v/>
      </c>
      <c r="AN469" s="6" t="str">
        <f t="shared" si="112"/>
        <v/>
      </c>
      <c r="AO469" s="7" t="str">
        <f t="shared" si="113"/>
        <v/>
      </c>
      <c r="AP469" s="6" t="str">
        <f t="shared" si="114"/>
        <v/>
      </c>
      <c r="AQ469" s="7" t="str">
        <f t="shared" ca="1" si="115"/>
        <v/>
      </c>
      <c r="AS469" s="22" t="str">
        <f t="shared" si="116"/>
        <v/>
      </c>
      <c r="AT469" s="32" t="str">
        <f t="shared" si="117"/>
        <v/>
      </c>
      <c r="AU469" s="43" t="str">
        <f t="shared" si="118"/>
        <v/>
      </c>
      <c r="AW469" s="22" t="str">
        <f t="shared" si="119"/>
        <v/>
      </c>
    </row>
    <row r="470" spans="1:49" x14ac:dyDescent="0.25">
      <c r="A470" s="28"/>
      <c r="B470" s="79"/>
      <c r="C470" s="80"/>
      <c r="D470" s="81"/>
      <c r="E470" s="82"/>
      <c r="F470" s="82"/>
      <c r="G470" s="83"/>
      <c r="H470" s="79"/>
      <c r="I470" s="81"/>
      <c r="J470" s="81"/>
      <c r="K470" s="81"/>
      <c r="L470" s="81"/>
      <c r="M470" s="81"/>
      <c r="N470" s="81"/>
      <c r="O470" s="81"/>
      <c r="P470" s="81"/>
      <c r="Q470" s="84"/>
      <c r="R470" s="85"/>
      <c r="S470" s="28"/>
      <c r="X470" s="22" t="str">
        <f t="shared" si="105"/>
        <v/>
      </c>
      <c r="Y470" s="32" t="str">
        <f t="shared" si="106"/>
        <v/>
      </c>
      <c r="AA470" s="22" t="str">
        <f>IF($D470="", "", IFERROR(INDEX('Intro &amp; Setup'!$BQ$33:$BQ$37, MATCH($D470, 'Intro &amp; Setup'!$AP$33:$AP$37, 0)), ""))</f>
        <v/>
      </c>
      <c r="AB470" s="22" t="str">
        <f>IF(AND($D470="", $F470=""), "", IF($R470=$U$3, "", IF($AB$8='Intro &amp; Setup'!$BQ$19, VALUE(_xlfn.CONCAT(TEXT($F470, "0"), ".", $AA470)), IF($AB$8='Intro &amp; Setup'!$BQ$18, VALUE(_xlfn.CONCAT($AA470, ".", TEXT($F470, "0")))))))</f>
        <v/>
      </c>
      <c r="AD470" s="22" t="str">
        <f t="shared" si="108"/>
        <v/>
      </c>
      <c r="AE470" s="7" t="str">
        <f t="shared" si="109"/>
        <v/>
      </c>
      <c r="AF470" s="22" t="str">
        <f t="shared" si="107"/>
        <v/>
      </c>
      <c r="AH470" s="22" t="str">
        <f>IF($AJ470="", "", COUNTIF($AJ$11:$AJ$1010, "&lt;"&amp;$AJ470)+1+COUNTIF($AJ$11:$AJ470, $AJ470)-1)</f>
        <v/>
      </c>
      <c r="AJ470" s="22" t="str">
        <f t="shared" si="110"/>
        <v/>
      </c>
      <c r="AL470" s="43" t="str">
        <f t="shared" si="111"/>
        <v/>
      </c>
      <c r="AN470" s="6" t="str">
        <f t="shared" si="112"/>
        <v/>
      </c>
      <c r="AO470" s="7" t="str">
        <f t="shared" si="113"/>
        <v/>
      </c>
      <c r="AP470" s="6" t="str">
        <f t="shared" si="114"/>
        <v/>
      </c>
      <c r="AQ470" s="7" t="str">
        <f t="shared" ca="1" si="115"/>
        <v/>
      </c>
      <c r="AS470" s="22" t="str">
        <f t="shared" si="116"/>
        <v/>
      </c>
      <c r="AT470" s="32" t="str">
        <f t="shared" si="117"/>
        <v/>
      </c>
      <c r="AU470" s="43" t="str">
        <f t="shared" si="118"/>
        <v/>
      </c>
      <c r="AW470" s="22" t="str">
        <f t="shared" si="119"/>
        <v/>
      </c>
    </row>
    <row r="471" spans="1:49" x14ac:dyDescent="0.25">
      <c r="A471" s="28"/>
      <c r="B471" s="79"/>
      <c r="C471" s="80"/>
      <c r="D471" s="81"/>
      <c r="E471" s="82"/>
      <c r="F471" s="82"/>
      <c r="G471" s="83"/>
      <c r="H471" s="79"/>
      <c r="I471" s="81"/>
      <c r="J471" s="81"/>
      <c r="K471" s="81"/>
      <c r="L471" s="81"/>
      <c r="M471" s="81"/>
      <c r="N471" s="81"/>
      <c r="O471" s="81"/>
      <c r="P471" s="81"/>
      <c r="Q471" s="84"/>
      <c r="R471" s="85"/>
      <c r="S471" s="28"/>
      <c r="X471" s="22" t="str">
        <f t="shared" si="105"/>
        <v/>
      </c>
      <c r="Y471" s="32" t="str">
        <f t="shared" si="106"/>
        <v/>
      </c>
      <c r="AA471" s="22" t="str">
        <f>IF($D471="", "", IFERROR(INDEX('Intro &amp; Setup'!$BQ$33:$BQ$37, MATCH($D471, 'Intro &amp; Setup'!$AP$33:$AP$37, 0)), ""))</f>
        <v/>
      </c>
      <c r="AB471" s="22" t="str">
        <f>IF(AND($D471="", $F471=""), "", IF($R471=$U$3, "", IF($AB$8='Intro &amp; Setup'!$BQ$19, VALUE(_xlfn.CONCAT(TEXT($F471, "0"), ".", $AA471)), IF($AB$8='Intro &amp; Setup'!$BQ$18, VALUE(_xlfn.CONCAT($AA471, ".", TEXT($F471, "0")))))))</f>
        <v/>
      </c>
      <c r="AD471" s="22" t="str">
        <f t="shared" si="108"/>
        <v/>
      </c>
      <c r="AE471" s="7" t="str">
        <f t="shared" si="109"/>
        <v/>
      </c>
      <c r="AF471" s="22" t="str">
        <f t="shared" si="107"/>
        <v/>
      </c>
      <c r="AH471" s="22" t="str">
        <f>IF($AJ471="", "", COUNTIF($AJ$11:$AJ$1010, "&lt;"&amp;$AJ471)+1+COUNTIF($AJ$11:$AJ471, $AJ471)-1)</f>
        <v/>
      </c>
      <c r="AJ471" s="22" t="str">
        <f t="shared" si="110"/>
        <v/>
      </c>
      <c r="AL471" s="43" t="str">
        <f t="shared" si="111"/>
        <v/>
      </c>
      <c r="AN471" s="6" t="str">
        <f t="shared" si="112"/>
        <v/>
      </c>
      <c r="AO471" s="7" t="str">
        <f t="shared" si="113"/>
        <v/>
      </c>
      <c r="AP471" s="6" t="str">
        <f t="shared" si="114"/>
        <v/>
      </c>
      <c r="AQ471" s="7" t="str">
        <f t="shared" ca="1" si="115"/>
        <v/>
      </c>
      <c r="AS471" s="22" t="str">
        <f t="shared" si="116"/>
        <v/>
      </c>
      <c r="AT471" s="32" t="str">
        <f t="shared" si="117"/>
        <v/>
      </c>
      <c r="AU471" s="43" t="str">
        <f t="shared" si="118"/>
        <v/>
      </c>
      <c r="AW471" s="22" t="str">
        <f t="shared" si="119"/>
        <v/>
      </c>
    </row>
    <row r="472" spans="1:49" x14ac:dyDescent="0.25">
      <c r="A472" s="28"/>
      <c r="B472" s="79"/>
      <c r="C472" s="80"/>
      <c r="D472" s="81"/>
      <c r="E472" s="82"/>
      <c r="F472" s="82"/>
      <c r="G472" s="83"/>
      <c r="H472" s="79"/>
      <c r="I472" s="81"/>
      <c r="J472" s="81"/>
      <c r="K472" s="81"/>
      <c r="L472" s="81"/>
      <c r="M472" s="81"/>
      <c r="N472" s="81"/>
      <c r="O472" s="81"/>
      <c r="P472" s="81"/>
      <c r="Q472" s="84"/>
      <c r="R472" s="85"/>
      <c r="S472" s="28"/>
      <c r="X472" s="22" t="str">
        <f t="shared" si="105"/>
        <v/>
      </c>
      <c r="Y472" s="32" t="str">
        <f t="shared" si="106"/>
        <v/>
      </c>
      <c r="AA472" s="22" t="str">
        <f>IF($D472="", "", IFERROR(INDEX('Intro &amp; Setup'!$BQ$33:$BQ$37, MATCH($D472, 'Intro &amp; Setup'!$AP$33:$AP$37, 0)), ""))</f>
        <v/>
      </c>
      <c r="AB472" s="22" t="str">
        <f>IF(AND($D472="", $F472=""), "", IF($R472=$U$3, "", IF($AB$8='Intro &amp; Setup'!$BQ$19, VALUE(_xlfn.CONCAT(TEXT($F472, "0"), ".", $AA472)), IF($AB$8='Intro &amp; Setup'!$BQ$18, VALUE(_xlfn.CONCAT($AA472, ".", TEXT($F472, "0")))))))</f>
        <v/>
      </c>
      <c r="AD472" s="22" t="str">
        <f t="shared" si="108"/>
        <v/>
      </c>
      <c r="AE472" s="7" t="str">
        <f t="shared" si="109"/>
        <v/>
      </c>
      <c r="AF472" s="22" t="str">
        <f t="shared" si="107"/>
        <v/>
      </c>
      <c r="AH472" s="22" t="str">
        <f>IF($AJ472="", "", COUNTIF($AJ$11:$AJ$1010, "&lt;"&amp;$AJ472)+1+COUNTIF($AJ$11:$AJ472, $AJ472)-1)</f>
        <v/>
      </c>
      <c r="AJ472" s="22" t="str">
        <f t="shared" si="110"/>
        <v/>
      </c>
      <c r="AL472" s="43" t="str">
        <f t="shared" si="111"/>
        <v/>
      </c>
      <c r="AN472" s="6" t="str">
        <f t="shared" si="112"/>
        <v/>
      </c>
      <c r="AO472" s="7" t="str">
        <f t="shared" si="113"/>
        <v/>
      </c>
      <c r="AP472" s="6" t="str">
        <f t="shared" si="114"/>
        <v/>
      </c>
      <c r="AQ472" s="7" t="str">
        <f t="shared" ca="1" si="115"/>
        <v/>
      </c>
      <c r="AS472" s="22" t="str">
        <f t="shared" si="116"/>
        <v/>
      </c>
      <c r="AT472" s="32" t="str">
        <f t="shared" si="117"/>
        <v/>
      </c>
      <c r="AU472" s="43" t="str">
        <f t="shared" si="118"/>
        <v/>
      </c>
      <c r="AW472" s="22" t="str">
        <f t="shared" si="119"/>
        <v/>
      </c>
    </row>
    <row r="473" spans="1:49" x14ac:dyDescent="0.25">
      <c r="A473" s="28"/>
      <c r="B473" s="79"/>
      <c r="C473" s="80"/>
      <c r="D473" s="81"/>
      <c r="E473" s="82"/>
      <c r="F473" s="82"/>
      <c r="G473" s="83"/>
      <c r="H473" s="79"/>
      <c r="I473" s="81"/>
      <c r="J473" s="81"/>
      <c r="K473" s="81"/>
      <c r="L473" s="81"/>
      <c r="M473" s="81"/>
      <c r="N473" s="81"/>
      <c r="O473" s="81"/>
      <c r="P473" s="81"/>
      <c r="Q473" s="84"/>
      <c r="R473" s="85"/>
      <c r="S473" s="28"/>
      <c r="X473" s="22" t="str">
        <f t="shared" si="105"/>
        <v/>
      </c>
      <c r="Y473" s="32" t="str">
        <f t="shared" si="106"/>
        <v/>
      </c>
      <c r="AA473" s="22" t="str">
        <f>IF($D473="", "", IFERROR(INDEX('Intro &amp; Setup'!$BQ$33:$BQ$37, MATCH($D473, 'Intro &amp; Setup'!$AP$33:$AP$37, 0)), ""))</f>
        <v/>
      </c>
      <c r="AB473" s="22" t="str">
        <f>IF(AND($D473="", $F473=""), "", IF($R473=$U$3, "", IF($AB$8='Intro &amp; Setup'!$BQ$19, VALUE(_xlfn.CONCAT(TEXT($F473, "0"), ".", $AA473)), IF($AB$8='Intro &amp; Setup'!$BQ$18, VALUE(_xlfn.CONCAT($AA473, ".", TEXT($F473, "0")))))))</f>
        <v/>
      </c>
      <c r="AD473" s="22" t="str">
        <f t="shared" si="108"/>
        <v/>
      </c>
      <c r="AE473" s="7" t="str">
        <f t="shared" si="109"/>
        <v/>
      </c>
      <c r="AF473" s="22" t="str">
        <f t="shared" si="107"/>
        <v/>
      </c>
      <c r="AH473" s="22" t="str">
        <f>IF($AJ473="", "", COUNTIF($AJ$11:$AJ$1010, "&lt;"&amp;$AJ473)+1+COUNTIF($AJ$11:$AJ473, $AJ473)-1)</f>
        <v/>
      </c>
      <c r="AJ473" s="22" t="str">
        <f t="shared" si="110"/>
        <v/>
      </c>
      <c r="AL473" s="43" t="str">
        <f t="shared" si="111"/>
        <v/>
      </c>
      <c r="AN473" s="6" t="str">
        <f t="shared" si="112"/>
        <v/>
      </c>
      <c r="AO473" s="7" t="str">
        <f t="shared" si="113"/>
        <v/>
      </c>
      <c r="AP473" s="6" t="str">
        <f t="shared" si="114"/>
        <v/>
      </c>
      <c r="AQ473" s="7" t="str">
        <f t="shared" ca="1" si="115"/>
        <v/>
      </c>
      <c r="AS473" s="22" t="str">
        <f t="shared" si="116"/>
        <v/>
      </c>
      <c r="AT473" s="32" t="str">
        <f t="shared" si="117"/>
        <v/>
      </c>
      <c r="AU473" s="43" t="str">
        <f t="shared" si="118"/>
        <v/>
      </c>
      <c r="AW473" s="22" t="str">
        <f t="shared" si="119"/>
        <v/>
      </c>
    </row>
    <row r="474" spans="1:49" x14ac:dyDescent="0.25">
      <c r="A474" s="28"/>
      <c r="B474" s="79"/>
      <c r="C474" s="80"/>
      <c r="D474" s="81"/>
      <c r="E474" s="82"/>
      <c r="F474" s="82"/>
      <c r="G474" s="83"/>
      <c r="H474" s="79"/>
      <c r="I474" s="81"/>
      <c r="J474" s="81"/>
      <c r="K474" s="81"/>
      <c r="L474" s="81"/>
      <c r="M474" s="81"/>
      <c r="N474" s="81"/>
      <c r="O474" s="81"/>
      <c r="P474" s="81"/>
      <c r="Q474" s="84"/>
      <c r="R474" s="85"/>
      <c r="S474" s="28"/>
      <c r="X474" s="22" t="str">
        <f t="shared" si="105"/>
        <v/>
      </c>
      <c r="Y474" s="32" t="str">
        <f t="shared" si="106"/>
        <v/>
      </c>
      <c r="AA474" s="22" t="str">
        <f>IF($D474="", "", IFERROR(INDEX('Intro &amp; Setup'!$BQ$33:$BQ$37, MATCH($D474, 'Intro &amp; Setup'!$AP$33:$AP$37, 0)), ""))</f>
        <v/>
      </c>
      <c r="AB474" s="22" t="str">
        <f>IF(AND($D474="", $F474=""), "", IF($R474=$U$3, "", IF($AB$8='Intro &amp; Setup'!$BQ$19, VALUE(_xlfn.CONCAT(TEXT($F474, "0"), ".", $AA474)), IF($AB$8='Intro &amp; Setup'!$BQ$18, VALUE(_xlfn.CONCAT($AA474, ".", TEXT($F474, "0")))))))</f>
        <v/>
      </c>
      <c r="AD474" s="22" t="str">
        <f t="shared" si="108"/>
        <v/>
      </c>
      <c r="AE474" s="7" t="str">
        <f t="shared" si="109"/>
        <v/>
      </c>
      <c r="AF474" s="22" t="str">
        <f t="shared" si="107"/>
        <v/>
      </c>
      <c r="AH474" s="22" t="str">
        <f>IF($AJ474="", "", COUNTIF($AJ$11:$AJ$1010, "&lt;"&amp;$AJ474)+1+COUNTIF($AJ$11:$AJ474, $AJ474)-1)</f>
        <v/>
      </c>
      <c r="AJ474" s="22" t="str">
        <f t="shared" si="110"/>
        <v/>
      </c>
      <c r="AL474" s="43" t="str">
        <f t="shared" si="111"/>
        <v/>
      </c>
      <c r="AN474" s="6" t="str">
        <f t="shared" si="112"/>
        <v/>
      </c>
      <c r="AO474" s="7" t="str">
        <f t="shared" si="113"/>
        <v/>
      </c>
      <c r="AP474" s="6" t="str">
        <f t="shared" si="114"/>
        <v/>
      </c>
      <c r="AQ474" s="7" t="str">
        <f t="shared" ca="1" si="115"/>
        <v/>
      </c>
      <c r="AS474" s="22" t="str">
        <f t="shared" si="116"/>
        <v/>
      </c>
      <c r="AT474" s="32" t="str">
        <f t="shared" si="117"/>
        <v/>
      </c>
      <c r="AU474" s="43" t="str">
        <f t="shared" si="118"/>
        <v/>
      </c>
      <c r="AW474" s="22" t="str">
        <f t="shared" si="119"/>
        <v/>
      </c>
    </row>
    <row r="475" spans="1:49" x14ac:dyDescent="0.25">
      <c r="A475" s="28"/>
      <c r="B475" s="79"/>
      <c r="C475" s="80"/>
      <c r="D475" s="81"/>
      <c r="E475" s="82"/>
      <c r="F475" s="82"/>
      <c r="G475" s="83"/>
      <c r="H475" s="79"/>
      <c r="I475" s="81"/>
      <c r="J475" s="81"/>
      <c r="K475" s="81"/>
      <c r="L475" s="81"/>
      <c r="M475" s="81"/>
      <c r="N475" s="81"/>
      <c r="O475" s="81"/>
      <c r="P475" s="81"/>
      <c r="Q475" s="84"/>
      <c r="R475" s="85"/>
      <c r="S475" s="28"/>
      <c r="X475" s="22" t="str">
        <f t="shared" si="105"/>
        <v/>
      </c>
      <c r="Y475" s="32" t="str">
        <f t="shared" si="106"/>
        <v/>
      </c>
      <c r="AA475" s="22" t="str">
        <f>IF($D475="", "", IFERROR(INDEX('Intro &amp; Setup'!$BQ$33:$BQ$37, MATCH($D475, 'Intro &amp; Setup'!$AP$33:$AP$37, 0)), ""))</f>
        <v/>
      </c>
      <c r="AB475" s="22" t="str">
        <f>IF(AND($D475="", $F475=""), "", IF($R475=$U$3, "", IF($AB$8='Intro &amp; Setup'!$BQ$19, VALUE(_xlfn.CONCAT(TEXT($F475, "0"), ".", $AA475)), IF($AB$8='Intro &amp; Setup'!$BQ$18, VALUE(_xlfn.CONCAT($AA475, ".", TEXT($F475, "0")))))))</f>
        <v/>
      </c>
      <c r="AD475" s="22" t="str">
        <f t="shared" si="108"/>
        <v/>
      </c>
      <c r="AE475" s="7" t="str">
        <f t="shared" si="109"/>
        <v/>
      </c>
      <c r="AF475" s="22" t="str">
        <f t="shared" si="107"/>
        <v/>
      </c>
      <c r="AH475" s="22" t="str">
        <f>IF($AJ475="", "", COUNTIF($AJ$11:$AJ$1010, "&lt;"&amp;$AJ475)+1+COUNTIF($AJ$11:$AJ475, $AJ475)-1)</f>
        <v/>
      </c>
      <c r="AJ475" s="22" t="str">
        <f t="shared" si="110"/>
        <v/>
      </c>
      <c r="AL475" s="43" t="str">
        <f t="shared" si="111"/>
        <v/>
      </c>
      <c r="AN475" s="6" t="str">
        <f t="shared" si="112"/>
        <v/>
      </c>
      <c r="AO475" s="7" t="str">
        <f t="shared" si="113"/>
        <v/>
      </c>
      <c r="AP475" s="6" t="str">
        <f t="shared" si="114"/>
        <v/>
      </c>
      <c r="AQ475" s="7" t="str">
        <f t="shared" ca="1" si="115"/>
        <v/>
      </c>
      <c r="AS475" s="22" t="str">
        <f t="shared" si="116"/>
        <v/>
      </c>
      <c r="AT475" s="32" t="str">
        <f t="shared" si="117"/>
        <v/>
      </c>
      <c r="AU475" s="43" t="str">
        <f t="shared" si="118"/>
        <v/>
      </c>
      <c r="AW475" s="22" t="str">
        <f t="shared" si="119"/>
        <v/>
      </c>
    </row>
    <row r="476" spans="1:49" x14ac:dyDescent="0.25">
      <c r="A476" s="28"/>
      <c r="B476" s="79"/>
      <c r="C476" s="80"/>
      <c r="D476" s="81"/>
      <c r="E476" s="82"/>
      <c r="F476" s="82"/>
      <c r="G476" s="83"/>
      <c r="H476" s="79"/>
      <c r="I476" s="81"/>
      <c r="J476" s="81"/>
      <c r="K476" s="81"/>
      <c r="L476" s="81"/>
      <c r="M476" s="81"/>
      <c r="N476" s="81"/>
      <c r="O476" s="81"/>
      <c r="P476" s="81"/>
      <c r="Q476" s="84"/>
      <c r="R476" s="85"/>
      <c r="S476" s="28"/>
      <c r="X476" s="22" t="str">
        <f t="shared" si="105"/>
        <v/>
      </c>
      <c r="Y476" s="32" t="str">
        <f t="shared" si="106"/>
        <v/>
      </c>
      <c r="AA476" s="22" t="str">
        <f>IF($D476="", "", IFERROR(INDEX('Intro &amp; Setup'!$BQ$33:$BQ$37, MATCH($D476, 'Intro &amp; Setup'!$AP$33:$AP$37, 0)), ""))</f>
        <v/>
      </c>
      <c r="AB476" s="22" t="str">
        <f>IF(AND($D476="", $F476=""), "", IF($R476=$U$3, "", IF($AB$8='Intro &amp; Setup'!$BQ$19, VALUE(_xlfn.CONCAT(TEXT($F476, "0"), ".", $AA476)), IF($AB$8='Intro &amp; Setup'!$BQ$18, VALUE(_xlfn.CONCAT($AA476, ".", TEXT($F476, "0")))))))</f>
        <v/>
      </c>
      <c r="AD476" s="22" t="str">
        <f t="shared" si="108"/>
        <v/>
      </c>
      <c r="AE476" s="7" t="str">
        <f t="shared" si="109"/>
        <v/>
      </c>
      <c r="AF476" s="22" t="str">
        <f t="shared" si="107"/>
        <v/>
      </c>
      <c r="AH476" s="22" t="str">
        <f>IF($AJ476="", "", COUNTIF($AJ$11:$AJ$1010, "&lt;"&amp;$AJ476)+1+COUNTIF($AJ$11:$AJ476, $AJ476)-1)</f>
        <v/>
      </c>
      <c r="AJ476" s="22" t="str">
        <f t="shared" si="110"/>
        <v/>
      </c>
      <c r="AL476" s="43" t="str">
        <f t="shared" si="111"/>
        <v/>
      </c>
      <c r="AN476" s="6" t="str">
        <f t="shared" si="112"/>
        <v/>
      </c>
      <c r="AO476" s="7" t="str">
        <f t="shared" si="113"/>
        <v/>
      </c>
      <c r="AP476" s="6" t="str">
        <f t="shared" si="114"/>
        <v/>
      </c>
      <c r="AQ476" s="7" t="str">
        <f t="shared" ca="1" si="115"/>
        <v/>
      </c>
      <c r="AS476" s="22" t="str">
        <f t="shared" si="116"/>
        <v/>
      </c>
      <c r="AT476" s="32" t="str">
        <f t="shared" si="117"/>
        <v/>
      </c>
      <c r="AU476" s="43" t="str">
        <f t="shared" si="118"/>
        <v/>
      </c>
      <c r="AW476" s="22" t="str">
        <f t="shared" si="119"/>
        <v/>
      </c>
    </row>
    <row r="477" spans="1:49" x14ac:dyDescent="0.25">
      <c r="A477" s="28"/>
      <c r="B477" s="79"/>
      <c r="C477" s="80"/>
      <c r="D477" s="81"/>
      <c r="E477" s="82"/>
      <c r="F477" s="82"/>
      <c r="G477" s="83"/>
      <c r="H477" s="79"/>
      <c r="I477" s="81"/>
      <c r="J477" s="81"/>
      <c r="K477" s="81"/>
      <c r="L477" s="81"/>
      <c r="M477" s="81"/>
      <c r="N477" s="81"/>
      <c r="O477" s="81"/>
      <c r="P477" s="81"/>
      <c r="Q477" s="84"/>
      <c r="R477" s="85"/>
      <c r="S477" s="28"/>
      <c r="X477" s="22" t="str">
        <f t="shared" si="105"/>
        <v/>
      </c>
      <c r="Y477" s="32" t="str">
        <f t="shared" si="106"/>
        <v/>
      </c>
      <c r="AA477" s="22" t="str">
        <f>IF($D477="", "", IFERROR(INDEX('Intro &amp; Setup'!$BQ$33:$BQ$37, MATCH($D477, 'Intro &amp; Setup'!$AP$33:$AP$37, 0)), ""))</f>
        <v/>
      </c>
      <c r="AB477" s="22" t="str">
        <f>IF(AND($D477="", $F477=""), "", IF($R477=$U$3, "", IF($AB$8='Intro &amp; Setup'!$BQ$19, VALUE(_xlfn.CONCAT(TEXT($F477, "0"), ".", $AA477)), IF($AB$8='Intro &amp; Setup'!$BQ$18, VALUE(_xlfn.CONCAT($AA477, ".", TEXT($F477, "0")))))))</f>
        <v/>
      </c>
      <c r="AD477" s="22" t="str">
        <f t="shared" si="108"/>
        <v/>
      </c>
      <c r="AE477" s="7" t="str">
        <f t="shared" si="109"/>
        <v/>
      </c>
      <c r="AF477" s="22" t="str">
        <f t="shared" si="107"/>
        <v/>
      </c>
      <c r="AH477" s="22" t="str">
        <f>IF($AJ477="", "", COUNTIF($AJ$11:$AJ$1010, "&lt;"&amp;$AJ477)+1+COUNTIF($AJ$11:$AJ477, $AJ477)-1)</f>
        <v/>
      </c>
      <c r="AJ477" s="22" t="str">
        <f t="shared" si="110"/>
        <v/>
      </c>
      <c r="AL477" s="43" t="str">
        <f t="shared" si="111"/>
        <v/>
      </c>
      <c r="AN477" s="6" t="str">
        <f t="shared" si="112"/>
        <v/>
      </c>
      <c r="AO477" s="7" t="str">
        <f t="shared" si="113"/>
        <v/>
      </c>
      <c r="AP477" s="6" t="str">
        <f t="shared" si="114"/>
        <v/>
      </c>
      <c r="AQ477" s="7" t="str">
        <f t="shared" ca="1" si="115"/>
        <v/>
      </c>
      <c r="AS477" s="22" t="str">
        <f t="shared" si="116"/>
        <v/>
      </c>
      <c r="AT477" s="32" t="str">
        <f t="shared" si="117"/>
        <v/>
      </c>
      <c r="AU477" s="43" t="str">
        <f t="shared" si="118"/>
        <v/>
      </c>
      <c r="AW477" s="22" t="str">
        <f t="shared" si="119"/>
        <v/>
      </c>
    </row>
    <row r="478" spans="1:49" x14ac:dyDescent="0.25">
      <c r="A478" s="28"/>
      <c r="B478" s="79"/>
      <c r="C478" s="80"/>
      <c r="D478" s="81"/>
      <c r="E478" s="82"/>
      <c r="F478" s="82"/>
      <c r="G478" s="83"/>
      <c r="H478" s="79"/>
      <c r="I478" s="81"/>
      <c r="J478" s="81"/>
      <c r="K478" s="81"/>
      <c r="L478" s="81"/>
      <c r="M478" s="81"/>
      <c r="N478" s="81"/>
      <c r="O478" s="81"/>
      <c r="P478" s="81"/>
      <c r="Q478" s="84"/>
      <c r="R478" s="85"/>
      <c r="S478" s="28"/>
      <c r="X478" s="22" t="str">
        <f t="shared" si="105"/>
        <v/>
      </c>
      <c r="Y478" s="32" t="str">
        <f t="shared" si="106"/>
        <v/>
      </c>
      <c r="AA478" s="22" t="str">
        <f>IF($D478="", "", IFERROR(INDEX('Intro &amp; Setup'!$BQ$33:$BQ$37, MATCH($D478, 'Intro &amp; Setup'!$AP$33:$AP$37, 0)), ""))</f>
        <v/>
      </c>
      <c r="AB478" s="22" t="str">
        <f>IF(AND($D478="", $F478=""), "", IF($R478=$U$3, "", IF($AB$8='Intro &amp; Setup'!$BQ$19, VALUE(_xlfn.CONCAT(TEXT($F478, "0"), ".", $AA478)), IF($AB$8='Intro &amp; Setup'!$BQ$18, VALUE(_xlfn.CONCAT($AA478, ".", TEXT($F478, "0")))))))</f>
        <v/>
      </c>
      <c r="AD478" s="22" t="str">
        <f t="shared" si="108"/>
        <v/>
      </c>
      <c r="AE478" s="7" t="str">
        <f t="shared" si="109"/>
        <v/>
      </c>
      <c r="AF478" s="22" t="str">
        <f t="shared" si="107"/>
        <v/>
      </c>
      <c r="AH478" s="22" t="str">
        <f>IF($AJ478="", "", COUNTIF($AJ$11:$AJ$1010, "&lt;"&amp;$AJ478)+1+COUNTIF($AJ$11:$AJ478, $AJ478)-1)</f>
        <v/>
      </c>
      <c r="AJ478" s="22" t="str">
        <f t="shared" si="110"/>
        <v/>
      </c>
      <c r="AL478" s="43" t="str">
        <f t="shared" si="111"/>
        <v/>
      </c>
      <c r="AN478" s="6" t="str">
        <f t="shared" si="112"/>
        <v/>
      </c>
      <c r="AO478" s="7" t="str">
        <f t="shared" si="113"/>
        <v/>
      </c>
      <c r="AP478" s="6" t="str">
        <f t="shared" si="114"/>
        <v/>
      </c>
      <c r="AQ478" s="7" t="str">
        <f t="shared" ca="1" si="115"/>
        <v/>
      </c>
      <c r="AS478" s="22" t="str">
        <f t="shared" si="116"/>
        <v/>
      </c>
      <c r="AT478" s="32" t="str">
        <f t="shared" si="117"/>
        <v/>
      </c>
      <c r="AU478" s="43" t="str">
        <f t="shared" si="118"/>
        <v/>
      </c>
      <c r="AW478" s="22" t="str">
        <f t="shared" si="119"/>
        <v/>
      </c>
    </row>
    <row r="479" spans="1:49" x14ac:dyDescent="0.25">
      <c r="A479" s="28"/>
      <c r="B479" s="79"/>
      <c r="C479" s="80"/>
      <c r="D479" s="81"/>
      <c r="E479" s="82"/>
      <c r="F479" s="82"/>
      <c r="G479" s="83"/>
      <c r="H479" s="79"/>
      <c r="I479" s="81"/>
      <c r="J479" s="81"/>
      <c r="K479" s="81"/>
      <c r="L479" s="81"/>
      <c r="M479" s="81"/>
      <c r="N479" s="81"/>
      <c r="O479" s="81"/>
      <c r="P479" s="81"/>
      <c r="Q479" s="84"/>
      <c r="R479" s="85"/>
      <c r="S479" s="28"/>
      <c r="X479" s="22" t="str">
        <f t="shared" si="105"/>
        <v/>
      </c>
      <c r="Y479" s="32" t="str">
        <f t="shared" si="106"/>
        <v/>
      </c>
      <c r="AA479" s="22" t="str">
        <f>IF($D479="", "", IFERROR(INDEX('Intro &amp; Setup'!$BQ$33:$BQ$37, MATCH($D479, 'Intro &amp; Setup'!$AP$33:$AP$37, 0)), ""))</f>
        <v/>
      </c>
      <c r="AB479" s="22" t="str">
        <f>IF(AND($D479="", $F479=""), "", IF($R479=$U$3, "", IF($AB$8='Intro &amp; Setup'!$BQ$19, VALUE(_xlfn.CONCAT(TEXT($F479, "0"), ".", $AA479)), IF($AB$8='Intro &amp; Setup'!$BQ$18, VALUE(_xlfn.CONCAT($AA479, ".", TEXT($F479, "0")))))))</f>
        <v/>
      </c>
      <c r="AD479" s="22" t="str">
        <f t="shared" si="108"/>
        <v/>
      </c>
      <c r="AE479" s="7" t="str">
        <f t="shared" si="109"/>
        <v/>
      </c>
      <c r="AF479" s="22" t="str">
        <f t="shared" si="107"/>
        <v/>
      </c>
      <c r="AH479" s="22" t="str">
        <f>IF($AJ479="", "", COUNTIF($AJ$11:$AJ$1010, "&lt;"&amp;$AJ479)+1+COUNTIF($AJ$11:$AJ479, $AJ479)-1)</f>
        <v/>
      </c>
      <c r="AJ479" s="22" t="str">
        <f t="shared" si="110"/>
        <v/>
      </c>
      <c r="AL479" s="43" t="str">
        <f t="shared" si="111"/>
        <v/>
      </c>
      <c r="AN479" s="6" t="str">
        <f t="shared" si="112"/>
        <v/>
      </c>
      <c r="AO479" s="7" t="str">
        <f t="shared" si="113"/>
        <v/>
      </c>
      <c r="AP479" s="6" t="str">
        <f t="shared" si="114"/>
        <v/>
      </c>
      <c r="AQ479" s="7" t="str">
        <f t="shared" ca="1" si="115"/>
        <v/>
      </c>
      <c r="AS479" s="22" t="str">
        <f t="shared" si="116"/>
        <v/>
      </c>
      <c r="AT479" s="32" t="str">
        <f t="shared" si="117"/>
        <v/>
      </c>
      <c r="AU479" s="43" t="str">
        <f t="shared" si="118"/>
        <v/>
      </c>
      <c r="AW479" s="22" t="str">
        <f t="shared" si="119"/>
        <v/>
      </c>
    </row>
    <row r="480" spans="1:49" x14ac:dyDescent="0.25">
      <c r="A480" s="28"/>
      <c r="B480" s="79"/>
      <c r="C480" s="80"/>
      <c r="D480" s="81"/>
      <c r="E480" s="82"/>
      <c r="F480" s="82"/>
      <c r="G480" s="83"/>
      <c r="H480" s="79"/>
      <c r="I480" s="81"/>
      <c r="J480" s="81"/>
      <c r="K480" s="81"/>
      <c r="L480" s="81"/>
      <c r="M480" s="81"/>
      <c r="N480" s="81"/>
      <c r="O480" s="81"/>
      <c r="P480" s="81"/>
      <c r="Q480" s="84"/>
      <c r="R480" s="85"/>
      <c r="S480" s="28"/>
      <c r="X480" s="22" t="str">
        <f t="shared" si="105"/>
        <v/>
      </c>
      <c r="Y480" s="32" t="str">
        <f t="shared" si="106"/>
        <v/>
      </c>
      <c r="AA480" s="22" t="str">
        <f>IF($D480="", "", IFERROR(INDEX('Intro &amp; Setup'!$BQ$33:$BQ$37, MATCH($D480, 'Intro &amp; Setup'!$AP$33:$AP$37, 0)), ""))</f>
        <v/>
      </c>
      <c r="AB480" s="22" t="str">
        <f>IF(AND($D480="", $F480=""), "", IF($R480=$U$3, "", IF($AB$8='Intro &amp; Setup'!$BQ$19, VALUE(_xlfn.CONCAT(TEXT($F480, "0"), ".", $AA480)), IF($AB$8='Intro &amp; Setup'!$BQ$18, VALUE(_xlfn.CONCAT($AA480, ".", TEXT($F480, "0")))))))</f>
        <v/>
      </c>
      <c r="AD480" s="22" t="str">
        <f t="shared" si="108"/>
        <v/>
      </c>
      <c r="AE480" s="7" t="str">
        <f t="shared" si="109"/>
        <v/>
      </c>
      <c r="AF480" s="22" t="str">
        <f t="shared" si="107"/>
        <v/>
      </c>
      <c r="AH480" s="22" t="str">
        <f>IF($AJ480="", "", COUNTIF($AJ$11:$AJ$1010, "&lt;"&amp;$AJ480)+1+COUNTIF($AJ$11:$AJ480, $AJ480)-1)</f>
        <v/>
      </c>
      <c r="AJ480" s="22" t="str">
        <f t="shared" si="110"/>
        <v/>
      </c>
      <c r="AL480" s="43" t="str">
        <f t="shared" si="111"/>
        <v/>
      </c>
      <c r="AN480" s="6" t="str">
        <f t="shared" si="112"/>
        <v/>
      </c>
      <c r="AO480" s="7" t="str">
        <f t="shared" si="113"/>
        <v/>
      </c>
      <c r="AP480" s="6" t="str">
        <f t="shared" si="114"/>
        <v/>
      </c>
      <c r="AQ480" s="7" t="str">
        <f t="shared" ca="1" si="115"/>
        <v/>
      </c>
      <c r="AS480" s="22" t="str">
        <f t="shared" si="116"/>
        <v/>
      </c>
      <c r="AT480" s="32" t="str">
        <f t="shared" si="117"/>
        <v/>
      </c>
      <c r="AU480" s="43" t="str">
        <f t="shared" si="118"/>
        <v/>
      </c>
      <c r="AW480" s="22" t="str">
        <f t="shared" si="119"/>
        <v/>
      </c>
    </row>
    <row r="481" spans="1:49" x14ac:dyDescent="0.25">
      <c r="A481" s="28"/>
      <c r="B481" s="79"/>
      <c r="C481" s="80"/>
      <c r="D481" s="81"/>
      <c r="E481" s="82"/>
      <c r="F481" s="82"/>
      <c r="G481" s="83"/>
      <c r="H481" s="79"/>
      <c r="I481" s="81"/>
      <c r="J481" s="81"/>
      <c r="K481" s="81"/>
      <c r="L481" s="81"/>
      <c r="M481" s="81"/>
      <c r="N481" s="81"/>
      <c r="O481" s="81"/>
      <c r="P481" s="81"/>
      <c r="Q481" s="84"/>
      <c r="R481" s="85"/>
      <c r="S481" s="28"/>
      <c r="X481" s="22" t="str">
        <f t="shared" si="105"/>
        <v/>
      </c>
      <c r="Y481" s="32" t="str">
        <f t="shared" si="106"/>
        <v/>
      </c>
      <c r="AA481" s="22" t="str">
        <f>IF($D481="", "", IFERROR(INDEX('Intro &amp; Setup'!$BQ$33:$BQ$37, MATCH($D481, 'Intro &amp; Setup'!$AP$33:$AP$37, 0)), ""))</f>
        <v/>
      </c>
      <c r="AB481" s="22" t="str">
        <f>IF(AND($D481="", $F481=""), "", IF($R481=$U$3, "", IF($AB$8='Intro &amp; Setup'!$BQ$19, VALUE(_xlfn.CONCAT(TEXT($F481, "0"), ".", $AA481)), IF($AB$8='Intro &amp; Setup'!$BQ$18, VALUE(_xlfn.CONCAT($AA481, ".", TEXT($F481, "0")))))))</f>
        <v/>
      </c>
      <c r="AD481" s="22" t="str">
        <f t="shared" si="108"/>
        <v/>
      </c>
      <c r="AE481" s="7" t="str">
        <f t="shared" si="109"/>
        <v/>
      </c>
      <c r="AF481" s="22" t="str">
        <f t="shared" si="107"/>
        <v/>
      </c>
      <c r="AH481" s="22" t="str">
        <f>IF($AJ481="", "", COUNTIF($AJ$11:$AJ$1010, "&lt;"&amp;$AJ481)+1+COUNTIF($AJ$11:$AJ481, $AJ481)-1)</f>
        <v/>
      </c>
      <c r="AJ481" s="22" t="str">
        <f t="shared" si="110"/>
        <v/>
      </c>
      <c r="AL481" s="43" t="str">
        <f t="shared" si="111"/>
        <v/>
      </c>
      <c r="AN481" s="6" t="str">
        <f t="shared" si="112"/>
        <v/>
      </c>
      <c r="AO481" s="7" t="str">
        <f t="shared" si="113"/>
        <v/>
      </c>
      <c r="AP481" s="6" t="str">
        <f t="shared" si="114"/>
        <v/>
      </c>
      <c r="AQ481" s="7" t="str">
        <f t="shared" ca="1" si="115"/>
        <v/>
      </c>
      <c r="AS481" s="22" t="str">
        <f t="shared" si="116"/>
        <v/>
      </c>
      <c r="AT481" s="32" t="str">
        <f t="shared" si="117"/>
        <v/>
      </c>
      <c r="AU481" s="43" t="str">
        <f t="shared" si="118"/>
        <v/>
      </c>
      <c r="AW481" s="22" t="str">
        <f t="shared" si="119"/>
        <v/>
      </c>
    </row>
    <row r="482" spans="1:49" x14ac:dyDescent="0.25">
      <c r="A482" s="28"/>
      <c r="B482" s="79"/>
      <c r="C482" s="80"/>
      <c r="D482" s="81"/>
      <c r="E482" s="82"/>
      <c r="F482" s="82"/>
      <c r="G482" s="83"/>
      <c r="H482" s="79"/>
      <c r="I482" s="81"/>
      <c r="J482" s="81"/>
      <c r="K482" s="81"/>
      <c r="L482" s="81"/>
      <c r="M482" s="81"/>
      <c r="N482" s="81"/>
      <c r="O482" s="81"/>
      <c r="P482" s="81"/>
      <c r="Q482" s="84"/>
      <c r="R482" s="85"/>
      <c r="S482" s="28"/>
      <c r="X482" s="22" t="str">
        <f t="shared" si="105"/>
        <v/>
      </c>
      <c r="Y482" s="32" t="str">
        <f t="shared" si="106"/>
        <v/>
      </c>
      <c r="AA482" s="22" t="str">
        <f>IF($D482="", "", IFERROR(INDEX('Intro &amp; Setup'!$BQ$33:$BQ$37, MATCH($D482, 'Intro &amp; Setup'!$AP$33:$AP$37, 0)), ""))</f>
        <v/>
      </c>
      <c r="AB482" s="22" t="str">
        <f>IF(AND($D482="", $F482=""), "", IF($R482=$U$3, "", IF($AB$8='Intro &amp; Setup'!$BQ$19, VALUE(_xlfn.CONCAT(TEXT($F482, "0"), ".", $AA482)), IF($AB$8='Intro &amp; Setup'!$BQ$18, VALUE(_xlfn.CONCAT($AA482, ".", TEXT($F482, "0")))))))</f>
        <v/>
      </c>
      <c r="AD482" s="22" t="str">
        <f t="shared" si="108"/>
        <v/>
      </c>
      <c r="AE482" s="7" t="str">
        <f t="shared" si="109"/>
        <v/>
      </c>
      <c r="AF482" s="22" t="str">
        <f t="shared" si="107"/>
        <v/>
      </c>
      <c r="AH482" s="22" t="str">
        <f>IF($AJ482="", "", COUNTIF($AJ$11:$AJ$1010, "&lt;"&amp;$AJ482)+1+COUNTIF($AJ$11:$AJ482, $AJ482)-1)</f>
        <v/>
      </c>
      <c r="AJ482" s="22" t="str">
        <f t="shared" si="110"/>
        <v/>
      </c>
      <c r="AL482" s="43" t="str">
        <f t="shared" si="111"/>
        <v/>
      </c>
      <c r="AN482" s="6" t="str">
        <f t="shared" si="112"/>
        <v/>
      </c>
      <c r="AO482" s="7" t="str">
        <f t="shared" si="113"/>
        <v/>
      </c>
      <c r="AP482" s="6" t="str">
        <f t="shared" si="114"/>
        <v/>
      </c>
      <c r="AQ482" s="7" t="str">
        <f t="shared" ca="1" si="115"/>
        <v/>
      </c>
      <c r="AS482" s="22" t="str">
        <f t="shared" si="116"/>
        <v/>
      </c>
      <c r="AT482" s="32" t="str">
        <f t="shared" si="117"/>
        <v/>
      </c>
      <c r="AU482" s="43" t="str">
        <f t="shared" si="118"/>
        <v/>
      </c>
      <c r="AW482" s="22" t="str">
        <f t="shared" si="119"/>
        <v/>
      </c>
    </row>
    <row r="483" spans="1:49" x14ac:dyDescent="0.25">
      <c r="A483" s="28"/>
      <c r="B483" s="79"/>
      <c r="C483" s="80"/>
      <c r="D483" s="81"/>
      <c r="E483" s="82"/>
      <c r="F483" s="82"/>
      <c r="G483" s="83"/>
      <c r="H483" s="79"/>
      <c r="I483" s="81"/>
      <c r="J483" s="81"/>
      <c r="K483" s="81"/>
      <c r="L483" s="81"/>
      <c r="M483" s="81"/>
      <c r="N483" s="81"/>
      <c r="O483" s="81"/>
      <c r="P483" s="81"/>
      <c r="Q483" s="84"/>
      <c r="R483" s="85"/>
      <c r="S483" s="28"/>
      <c r="X483" s="22" t="str">
        <f t="shared" si="105"/>
        <v/>
      </c>
      <c r="Y483" s="32" t="str">
        <f t="shared" si="106"/>
        <v/>
      </c>
      <c r="AA483" s="22" t="str">
        <f>IF($D483="", "", IFERROR(INDEX('Intro &amp; Setup'!$BQ$33:$BQ$37, MATCH($D483, 'Intro &amp; Setup'!$AP$33:$AP$37, 0)), ""))</f>
        <v/>
      </c>
      <c r="AB483" s="22" t="str">
        <f>IF(AND($D483="", $F483=""), "", IF($R483=$U$3, "", IF($AB$8='Intro &amp; Setup'!$BQ$19, VALUE(_xlfn.CONCAT(TEXT($F483, "0"), ".", $AA483)), IF($AB$8='Intro &amp; Setup'!$BQ$18, VALUE(_xlfn.CONCAT($AA483, ".", TEXT($F483, "0")))))))</f>
        <v/>
      </c>
      <c r="AD483" s="22" t="str">
        <f t="shared" si="108"/>
        <v/>
      </c>
      <c r="AE483" s="7" t="str">
        <f t="shared" si="109"/>
        <v/>
      </c>
      <c r="AF483" s="22" t="str">
        <f t="shared" si="107"/>
        <v/>
      </c>
      <c r="AH483" s="22" t="str">
        <f>IF($AJ483="", "", COUNTIF($AJ$11:$AJ$1010, "&lt;"&amp;$AJ483)+1+COUNTIF($AJ$11:$AJ483, $AJ483)-1)</f>
        <v/>
      </c>
      <c r="AJ483" s="22" t="str">
        <f t="shared" si="110"/>
        <v/>
      </c>
      <c r="AL483" s="43" t="str">
        <f t="shared" si="111"/>
        <v/>
      </c>
      <c r="AN483" s="6" t="str">
        <f t="shared" si="112"/>
        <v/>
      </c>
      <c r="AO483" s="7" t="str">
        <f t="shared" si="113"/>
        <v/>
      </c>
      <c r="AP483" s="6" t="str">
        <f t="shared" si="114"/>
        <v/>
      </c>
      <c r="AQ483" s="7" t="str">
        <f t="shared" ca="1" si="115"/>
        <v/>
      </c>
      <c r="AS483" s="22" t="str">
        <f t="shared" si="116"/>
        <v/>
      </c>
      <c r="AT483" s="32" t="str">
        <f t="shared" si="117"/>
        <v/>
      </c>
      <c r="AU483" s="43" t="str">
        <f t="shared" si="118"/>
        <v/>
      </c>
      <c r="AW483" s="22" t="str">
        <f t="shared" si="119"/>
        <v/>
      </c>
    </row>
    <row r="484" spans="1:49" x14ac:dyDescent="0.25">
      <c r="A484" s="28"/>
      <c r="B484" s="79"/>
      <c r="C484" s="80"/>
      <c r="D484" s="81"/>
      <c r="E484" s="82"/>
      <c r="F484" s="82"/>
      <c r="G484" s="83"/>
      <c r="H484" s="79"/>
      <c r="I484" s="81"/>
      <c r="J484" s="81"/>
      <c r="K484" s="81"/>
      <c r="L484" s="81"/>
      <c r="M484" s="81"/>
      <c r="N484" s="81"/>
      <c r="O484" s="81"/>
      <c r="P484" s="81"/>
      <c r="Q484" s="84"/>
      <c r="R484" s="85"/>
      <c r="S484" s="28"/>
      <c r="X484" s="22" t="str">
        <f t="shared" si="105"/>
        <v/>
      </c>
      <c r="Y484" s="32" t="str">
        <f t="shared" si="106"/>
        <v/>
      </c>
      <c r="AA484" s="22" t="str">
        <f>IF($D484="", "", IFERROR(INDEX('Intro &amp; Setup'!$BQ$33:$BQ$37, MATCH($D484, 'Intro &amp; Setup'!$AP$33:$AP$37, 0)), ""))</f>
        <v/>
      </c>
      <c r="AB484" s="22" t="str">
        <f>IF(AND($D484="", $F484=""), "", IF($R484=$U$3, "", IF($AB$8='Intro &amp; Setup'!$BQ$19, VALUE(_xlfn.CONCAT(TEXT($F484, "0"), ".", $AA484)), IF($AB$8='Intro &amp; Setup'!$BQ$18, VALUE(_xlfn.CONCAT($AA484, ".", TEXT($F484, "0")))))))</f>
        <v/>
      </c>
      <c r="AD484" s="22" t="str">
        <f t="shared" si="108"/>
        <v/>
      </c>
      <c r="AE484" s="7" t="str">
        <f t="shared" si="109"/>
        <v/>
      </c>
      <c r="AF484" s="22" t="str">
        <f t="shared" si="107"/>
        <v/>
      </c>
      <c r="AH484" s="22" t="str">
        <f>IF($AJ484="", "", COUNTIF($AJ$11:$AJ$1010, "&lt;"&amp;$AJ484)+1+COUNTIF($AJ$11:$AJ484, $AJ484)-1)</f>
        <v/>
      </c>
      <c r="AJ484" s="22" t="str">
        <f t="shared" si="110"/>
        <v/>
      </c>
      <c r="AL484" s="43" t="str">
        <f t="shared" si="111"/>
        <v/>
      </c>
      <c r="AN484" s="6" t="str">
        <f t="shared" si="112"/>
        <v/>
      </c>
      <c r="AO484" s="7" t="str">
        <f t="shared" si="113"/>
        <v/>
      </c>
      <c r="AP484" s="6" t="str">
        <f t="shared" si="114"/>
        <v/>
      </c>
      <c r="AQ484" s="7" t="str">
        <f t="shared" ca="1" si="115"/>
        <v/>
      </c>
      <c r="AS484" s="22" t="str">
        <f t="shared" si="116"/>
        <v/>
      </c>
      <c r="AT484" s="32" t="str">
        <f t="shared" si="117"/>
        <v/>
      </c>
      <c r="AU484" s="43" t="str">
        <f t="shared" si="118"/>
        <v/>
      </c>
      <c r="AW484" s="22" t="str">
        <f t="shared" si="119"/>
        <v/>
      </c>
    </row>
    <row r="485" spans="1:49" x14ac:dyDescent="0.25">
      <c r="A485" s="28"/>
      <c r="B485" s="79"/>
      <c r="C485" s="80"/>
      <c r="D485" s="81"/>
      <c r="E485" s="82"/>
      <c r="F485" s="82"/>
      <c r="G485" s="83"/>
      <c r="H485" s="79"/>
      <c r="I485" s="81"/>
      <c r="J485" s="81"/>
      <c r="K485" s="81"/>
      <c r="L485" s="81"/>
      <c r="M485" s="81"/>
      <c r="N485" s="81"/>
      <c r="O485" s="81"/>
      <c r="P485" s="81"/>
      <c r="Q485" s="84"/>
      <c r="R485" s="85"/>
      <c r="S485" s="28"/>
      <c r="X485" s="22" t="str">
        <f t="shared" si="105"/>
        <v/>
      </c>
      <c r="Y485" s="32" t="str">
        <f t="shared" si="106"/>
        <v/>
      </c>
      <c r="AA485" s="22" t="str">
        <f>IF($D485="", "", IFERROR(INDEX('Intro &amp; Setup'!$BQ$33:$BQ$37, MATCH($D485, 'Intro &amp; Setup'!$AP$33:$AP$37, 0)), ""))</f>
        <v/>
      </c>
      <c r="AB485" s="22" t="str">
        <f>IF(AND($D485="", $F485=""), "", IF($R485=$U$3, "", IF($AB$8='Intro &amp; Setup'!$BQ$19, VALUE(_xlfn.CONCAT(TEXT($F485, "0"), ".", $AA485)), IF($AB$8='Intro &amp; Setup'!$BQ$18, VALUE(_xlfn.CONCAT($AA485, ".", TEXT($F485, "0")))))))</f>
        <v/>
      </c>
      <c r="AD485" s="22" t="str">
        <f t="shared" si="108"/>
        <v/>
      </c>
      <c r="AE485" s="7" t="str">
        <f t="shared" si="109"/>
        <v/>
      </c>
      <c r="AF485" s="22" t="str">
        <f t="shared" si="107"/>
        <v/>
      </c>
      <c r="AH485" s="22" t="str">
        <f>IF($AJ485="", "", COUNTIF($AJ$11:$AJ$1010, "&lt;"&amp;$AJ485)+1+COUNTIF($AJ$11:$AJ485, $AJ485)-1)</f>
        <v/>
      </c>
      <c r="AJ485" s="22" t="str">
        <f t="shared" si="110"/>
        <v/>
      </c>
      <c r="AL485" s="43" t="str">
        <f t="shared" si="111"/>
        <v/>
      </c>
      <c r="AN485" s="6" t="str">
        <f t="shared" si="112"/>
        <v/>
      </c>
      <c r="AO485" s="7" t="str">
        <f t="shared" si="113"/>
        <v/>
      </c>
      <c r="AP485" s="6" t="str">
        <f t="shared" si="114"/>
        <v/>
      </c>
      <c r="AQ485" s="7" t="str">
        <f t="shared" ca="1" si="115"/>
        <v/>
      </c>
      <c r="AS485" s="22" t="str">
        <f t="shared" si="116"/>
        <v/>
      </c>
      <c r="AT485" s="32" t="str">
        <f t="shared" si="117"/>
        <v/>
      </c>
      <c r="AU485" s="43" t="str">
        <f t="shared" si="118"/>
        <v/>
      </c>
      <c r="AW485" s="22" t="str">
        <f t="shared" si="119"/>
        <v/>
      </c>
    </row>
    <row r="486" spans="1:49" x14ac:dyDescent="0.25">
      <c r="A486" s="28"/>
      <c r="B486" s="79"/>
      <c r="C486" s="80"/>
      <c r="D486" s="81"/>
      <c r="E486" s="82"/>
      <c r="F486" s="82"/>
      <c r="G486" s="83"/>
      <c r="H486" s="79"/>
      <c r="I486" s="81"/>
      <c r="J486" s="81"/>
      <c r="K486" s="81"/>
      <c r="L486" s="81"/>
      <c r="M486" s="81"/>
      <c r="N486" s="81"/>
      <c r="O486" s="81"/>
      <c r="P486" s="81"/>
      <c r="Q486" s="84"/>
      <c r="R486" s="85"/>
      <c r="S486" s="28"/>
      <c r="X486" s="22" t="str">
        <f t="shared" si="105"/>
        <v/>
      </c>
      <c r="Y486" s="32" t="str">
        <f t="shared" si="106"/>
        <v/>
      </c>
      <c r="AA486" s="22" t="str">
        <f>IF($D486="", "", IFERROR(INDEX('Intro &amp; Setup'!$BQ$33:$BQ$37, MATCH($D486, 'Intro &amp; Setup'!$AP$33:$AP$37, 0)), ""))</f>
        <v/>
      </c>
      <c r="AB486" s="22" t="str">
        <f>IF(AND($D486="", $F486=""), "", IF($R486=$U$3, "", IF($AB$8='Intro &amp; Setup'!$BQ$19, VALUE(_xlfn.CONCAT(TEXT($F486, "0"), ".", $AA486)), IF($AB$8='Intro &amp; Setup'!$BQ$18, VALUE(_xlfn.CONCAT($AA486, ".", TEXT($F486, "0")))))))</f>
        <v/>
      </c>
      <c r="AD486" s="22" t="str">
        <f t="shared" si="108"/>
        <v/>
      </c>
      <c r="AE486" s="7" t="str">
        <f t="shared" si="109"/>
        <v/>
      </c>
      <c r="AF486" s="22" t="str">
        <f t="shared" si="107"/>
        <v/>
      </c>
      <c r="AH486" s="22" t="str">
        <f>IF($AJ486="", "", COUNTIF($AJ$11:$AJ$1010, "&lt;"&amp;$AJ486)+1+COUNTIF($AJ$11:$AJ486, $AJ486)-1)</f>
        <v/>
      </c>
      <c r="AJ486" s="22" t="str">
        <f t="shared" si="110"/>
        <v/>
      </c>
      <c r="AL486" s="43" t="str">
        <f t="shared" si="111"/>
        <v/>
      </c>
      <c r="AN486" s="6" t="str">
        <f t="shared" si="112"/>
        <v/>
      </c>
      <c r="AO486" s="7" t="str">
        <f t="shared" si="113"/>
        <v/>
      </c>
      <c r="AP486" s="6" t="str">
        <f t="shared" si="114"/>
        <v/>
      </c>
      <c r="AQ486" s="7" t="str">
        <f t="shared" ca="1" si="115"/>
        <v/>
      </c>
      <c r="AS486" s="22" t="str">
        <f t="shared" si="116"/>
        <v/>
      </c>
      <c r="AT486" s="32" t="str">
        <f t="shared" si="117"/>
        <v/>
      </c>
      <c r="AU486" s="43" t="str">
        <f t="shared" si="118"/>
        <v/>
      </c>
      <c r="AW486" s="22" t="str">
        <f t="shared" si="119"/>
        <v/>
      </c>
    </row>
    <row r="487" spans="1:49" x14ac:dyDescent="0.25">
      <c r="A487" s="28"/>
      <c r="B487" s="79"/>
      <c r="C487" s="80"/>
      <c r="D487" s="81"/>
      <c r="E487" s="82"/>
      <c r="F487" s="82"/>
      <c r="G487" s="83"/>
      <c r="H487" s="79"/>
      <c r="I487" s="81"/>
      <c r="J487" s="81"/>
      <c r="K487" s="81"/>
      <c r="L487" s="81"/>
      <c r="M487" s="81"/>
      <c r="N487" s="81"/>
      <c r="O487" s="81"/>
      <c r="P487" s="81"/>
      <c r="Q487" s="84"/>
      <c r="R487" s="85"/>
      <c r="S487" s="28"/>
      <c r="X487" s="22" t="str">
        <f t="shared" si="105"/>
        <v/>
      </c>
      <c r="Y487" s="32" t="str">
        <f t="shared" si="106"/>
        <v/>
      </c>
      <c r="AA487" s="22" t="str">
        <f>IF($D487="", "", IFERROR(INDEX('Intro &amp; Setup'!$BQ$33:$BQ$37, MATCH($D487, 'Intro &amp; Setup'!$AP$33:$AP$37, 0)), ""))</f>
        <v/>
      </c>
      <c r="AB487" s="22" t="str">
        <f>IF(AND($D487="", $F487=""), "", IF($R487=$U$3, "", IF($AB$8='Intro &amp; Setup'!$BQ$19, VALUE(_xlfn.CONCAT(TEXT($F487, "0"), ".", $AA487)), IF($AB$8='Intro &amp; Setup'!$BQ$18, VALUE(_xlfn.CONCAT($AA487, ".", TEXT($F487, "0")))))))</f>
        <v/>
      </c>
      <c r="AD487" s="22" t="str">
        <f t="shared" si="108"/>
        <v/>
      </c>
      <c r="AE487" s="7" t="str">
        <f t="shared" si="109"/>
        <v/>
      </c>
      <c r="AF487" s="22" t="str">
        <f t="shared" si="107"/>
        <v/>
      </c>
      <c r="AH487" s="22" t="str">
        <f>IF($AJ487="", "", COUNTIF($AJ$11:$AJ$1010, "&lt;"&amp;$AJ487)+1+COUNTIF($AJ$11:$AJ487, $AJ487)-1)</f>
        <v/>
      </c>
      <c r="AJ487" s="22" t="str">
        <f t="shared" si="110"/>
        <v/>
      </c>
      <c r="AL487" s="43" t="str">
        <f t="shared" si="111"/>
        <v/>
      </c>
      <c r="AN487" s="6" t="str">
        <f t="shared" si="112"/>
        <v/>
      </c>
      <c r="AO487" s="7" t="str">
        <f t="shared" si="113"/>
        <v/>
      </c>
      <c r="AP487" s="6" t="str">
        <f t="shared" si="114"/>
        <v/>
      </c>
      <c r="AQ487" s="7" t="str">
        <f t="shared" ca="1" si="115"/>
        <v/>
      </c>
      <c r="AS487" s="22" t="str">
        <f t="shared" si="116"/>
        <v/>
      </c>
      <c r="AT487" s="32" t="str">
        <f t="shared" si="117"/>
        <v/>
      </c>
      <c r="AU487" s="43" t="str">
        <f t="shared" si="118"/>
        <v/>
      </c>
      <c r="AW487" s="22" t="str">
        <f t="shared" si="119"/>
        <v/>
      </c>
    </row>
    <row r="488" spans="1:49" x14ac:dyDescent="0.25">
      <c r="A488" s="28"/>
      <c r="B488" s="79"/>
      <c r="C488" s="80"/>
      <c r="D488" s="81"/>
      <c r="E488" s="82"/>
      <c r="F488" s="82"/>
      <c r="G488" s="83"/>
      <c r="H488" s="79"/>
      <c r="I488" s="81"/>
      <c r="J488" s="81"/>
      <c r="K488" s="81"/>
      <c r="L488" s="81"/>
      <c r="M488" s="81"/>
      <c r="N488" s="81"/>
      <c r="O488" s="81"/>
      <c r="P488" s="81"/>
      <c r="Q488" s="84"/>
      <c r="R488" s="85"/>
      <c r="S488" s="28"/>
      <c r="X488" s="22" t="str">
        <f t="shared" si="105"/>
        <v/>
      </c>
      <c r="Y488" s="32" t="str">
        <f t="shared" si="106"/>
        <v/>
      </c>
      <c r="AA488" s="22" t="str">
        <f>IF($D488="", "", IFERROR(INDEX('Intro &amp; Setup'!$BQ$33:$BQ$37, MATCH($D488, 'Intro &amp; Setup'!$AP$33:$AP$37, 0)), ""))</f>
        <v/>
      </c>
      <c r="AB488" s="22" t="str">
        <f>IF(AND($D488="", $F488=""), "", IF($R488=$U$3, "", IF($AB$8='Intro &amp; Setup'!$BQ$19, VALUE(_xlfn.CONCAT(TEXT($F488, "0"), ".", $AA488)), IF($AB$8='Intro &amp; Setup'!$BQ$18, VALUE(_xlfn.CONCAT($AA488, ".", TEXT($F488, "0")))))))</f>
        <v/>
      </c>
      <c r="AD488" s="22" t="str">
        <f t="shared" si="108"/>
        <v/>
      </c>
      <c r="AE488" s="7" t="str">
        <f t="shared" si="109"/>
        <v/>
      </c>
      <c r="AF488" s="22" t="str">
        <f t="shared" si="107"/>
        <v/>
      </c>
      <c r="AH488" s="22" t="str">
        <f>IF($AJ488="", "", COUNTIF($AJ$11:$AJ$1010, "&lt;"&amp;$AJ488)+1+COUNTIF($AJ$11:$AJ488, $AJ488)-1)</f>
        <v/>
      </c>
      <c r="AJ488" s="22" t="str">
        <f t="shared" si="110"/>
        <v/>
      </c>
      <c r="AL488" s="43" t="str">
        <f t="shared" si="111"/>
        <v/>
      </c>
      <c r="AN488" s="6" t="str">
        <f t="shared" si="112"/>
        <v/>
      </c>
      <c r="AO488" s="7" t="str">
        <f t="shared" si="113"/>
        <v/>
      </c>
      <c r="AP488" s="6" t="str">
        <f t="shared" si="114"/>
        <v/>
      </c>
      <c r="AQ488" s="7" t="str">
        <f t="shared" ca="1" si="115"/>
        <v/>
      </c>
      <c r="AS488" s="22" t="str">
        <f t="shared" si="116"/>
        <v/>
      </c>
      <c r="AT488" s="32" t="str">
        <f t="shared" si="117"/>
        <v/>
      </c>
      <c r="AU488" s="43" t="str">
        <f t="shared" si="118"/>
        <v/>
      </c>
      <c r="AW488" s="22" t="str">
        <f t="shared" si="119"/>
        <v/>
      </c>
    </row>
    <row r="489" spans="1:49" x14ac:dyDescent="0.25">
      <c r="A489" s="28"/>
      <c r="B489" s="79"/>
      <c r="C489" s="80"/>
      <c r="D489" s="81"/>
      <c r="E489" s="82"/>
      <c r="F489" s="82"/>
      <c r="G489" s="83"/>
      <c r="H489" s="79"/>
      <c r="I489" s="81"/>
      <c r="J489" s="81"/>
      <c r="K489" s="81"/>
      <c r="L489" s="81"/>
      <c r="M489" s="81"/>
      <c r="N489" s="81"/>
      <c r="O489" s="81"/>
      <c r="P489" s="81"/>
      <c r="Q489" s="84"/>
      <c r="R489" s="85"/>
      <c r="S489" s="28"/>
      <c r="X489" s="22" t="str">
        <f t="shared" si="105"/>
        <v/>
      </c>
      <c r="Y489" s="32" t="str">
        <f t="shared" si="106"/>
        <v/>
      </c>
      <c r="AA489" s="22" t="str">
        <f>IF($D489="", "", IFERROR(INDEX('Intro &amp; Setup'!$BQ$33:$BQ$37, MATCH($D489, 'Intro &amp; Setup'!$AP$33:$AP$37, 0)), ""))</f>
        <v/>
      </c>
      <c r="AB489" s="22" t="str">
        <f>IF(AND($D489="", $F489=""), "", IF($R489=$U$3, "", IF($AB$8='Intro &amp; Setup'!$BQ$19, VALUE(_xlfn.CONCAT(TEXT($F489, "0"), ".", $AA489)), IF($AB$8='Intro &amp; Setup'!$BQ$18, VALUE(_xlfn.CONCAT($AA489, ".", TEXT($F489, "0")))))))</f>
        <v/>
      </c>
      <c r="AD489" s="22" t="str">
        <f t="shared" si="108"/>
        <v/>
      </c>
      <c r="AE489" s="7" t="str">
        <f t="shared" si="109"/>
        <v/>
      </c>
      <c r="AF489" s="22" t="str">
        <f t="shared" si="107"/>
        <v/>
      </c>
      <c r="AH489" s="22" t="str">
        <f>IF($AJ489="", "", COUNTIF($AJ$11:$AJ$1010, "&lt;"&amp;$AJ489)+1+COUNTIF($AJ$11:$AJ489, $AJ489)-1)</f>
        <v/>
      </c>
      <c r="AJ489" s="22" t="str">
        <f t="shared" si="110"/>
        <v/>
      </c>
      <c r="AL489" s="43" t="str">
        <f t="shared" si="111"/>
        <v/>
      </c>
      <c r="AN489" s="6" t="str">
        <f t="shared" si="112"/>
        <v/>
      </c>
      <c r="AO489" s="7" t="str">
        <f t="shared" si="113"/>
        <v/>
      </c>
      <c r="AP489" s="6" t="str">
        <f t="shared" si="114"/>
        <v/>
      </c>
      <c r="AQ489" s="7" t="str">
        <f t="shared" ca="1" si="115"/>
        <v/>
      </c>
      <c r="AS489" s="22" t="str">
        <f t="shared" si="116"/>
        <v/>
      </c>
      <c r="AT489" s="32" t="str">
        <f t="shared" si="117"/>
        <v/>
      </c>
      <c r="AU489" s="43" t="str">
        <f t="shared" si="118"/>
        <v/>
      </c>
      <c r="AW489" s="22" t="str">
        <f t="shared" si="119"/>
        <v/>
      </c>
    </row>
    <row r="490" spans="1:49" x14ac:dyDescent="0.25">
      <c r="A490" s="28"/>
      <c r="B490" s="79"/>
      <c r="C490" s="80"/>
      <c r="D490" s="81"/>
      <c r="E490" s="82"/>
      <c r="F490" s="82"/>
      <c r="G490" s="83"/>
      <c r="H490" s="79"/>
      <c r="I490" s="81"/>
      <c r="J490" s="81"/>
      <c r="K490" s="81"/>
      <c r="L490" s="81"/>
      <c r="M490" s="81"/>
      <c r="N490" s="81"/>
      <c r="O490" s="81"/>
      <c r="P490" s="81"/>
      <c r="Q490" s="84"/>
      <c r="R490" s="85"/>
      <c r="S490" s="28"/>
      <c r="X490" s="22" t="str">
        <f t="shared" si="105"/>
        <v/>
      </c>
      <c r="Y490" s="32" t="str">
        <f t="shared" si="106"/>
        <v/>
      </c>
      <c r="AA490" s="22" t="str">
        <f>IF($D490="", "", IFERROR(INDEX('Intro &amp; Setup'!$BQ$33:$BQ$37, MATCH($D490, 'Intro &amp; Setup'!$AP$33:$AP$37, 0)), ""))</f>
        <v/>
      </c>
      <c r="AB490" s="22" t="str">
        <f>IF(AND($D490="", $F490=""), "", IF($R490=$U$3, "", IF($AB$8='Intro &amp; Setup'!$BQ$19, VALUE(_xlfn.CONCAT(TEXT($F490, "0"), ".", $AA490)), IF($AB$8='Intro &amp; Setup'!$BQ$18, VALUE(_xlfn.CONCAT($AA490, ".", TEXT($F490, "0")))))))</f>
        <v/>
      </c>
      <c r="AD490" s="22" t="str">
        <f t="shared" si="108"/>
        <v/>
      </c>
      <c r="AE490" s="7" t="str">
        <f t="shared" si="109"/>
        <v/>
      </c>
      <c r="AF490" s="22" t="str">
        <f t="shared" si="107"/>
        <v/>
      </c>
      <c r="AH490" s="22" t="str">
        <f>IF($AJ490="", "", COUNTIF($AJ$11:$AJ$1010, "&lt;"&amp;$AJ490)+1+COUNTIF($AJ$11:$AJ490, $AJ490)-1)</f>
        <v/>
      </c>
      <c r="AJ490" s="22" t="str">
        <f t="shared" si="110"/>
        <v/>
      </c>
      <c r="AL490" s="43" t="str">
        <f t="shared" si="111"/>
        <v/>
      </c>
      <c r="AN490" s="6" t="str">
        <f t="shared" si="112"/>
        <v/>
      </c>
      <c r="AO490" s="7" t="str">
        <f t="shared" si="113"/>
        <v/>
      </c>
      <c r="AP490" s="6" t="str">
        <f t="shared" si="114"/>
        <v/>
      </c>
      <c r="AQ490" s="7" t="str">
        <f t="shared" ca="1" si="115"/>
        <v/>
      </c>
      <c r="AS490" s="22" t="str">
        <f t="shared" si="116"/>
        <v/>
      </c>
      <c r="AT490" s="32" t="str">
        <f t="shared" si="117"/>
        <v/>
      </c>
      <c r="AU490" s="43" t="str">
        <f t="shared" si="118"/>
        <v/>
      </c>
      <c r="AW490" s="22" t="str">
        <f t="shared" si="119"/>
        <v/>
      </c>
    </row>
    <row r="491" spans="1:49" x14ac:dyDescent="0.25">
      <c r="A491" s="28"/>
      <c r="B491" s="79"/>
      <c r="C491" s="80"/>
      <c r="D491" s="81"/>
      <c r="E491" s="82"/>
      <c r="F491" s="82"/>
      <c r="G491" s="83"/>
      <c r="H491" s="79"/>
      <c r="I491" s="81"/>
      <c r="J491" s="81"/>
      <c r="K491" s="81"/>
      <c r="L491" s="81"/>
      <c r="M491" s="81"/>
      <c r="N491" s="81"/>
      <c r="O491" s="81"/>
      <c r="P491" s="81"/>
      <c r="Q491" s="84"/>
      <c r="R491" s="85"/>
      <c r="S491" s="28"/>
      <c r="X491" s="22" t="str">
        <f t="shared" si="105"/>
        <v/>
      </c>
      <c r="Y491" s="32" t="str">
        <f t="shared" si="106"/>
        <v/>
      </c>
      <c r="AA491" s="22" t="str">
        <f>IF($D491="", "", IFERROR(INDEX('Intro &amp; Setup'!$BQ$33:$BQ$37, MATCH($D491, 'Intro &amp; Setup'!$AP$33:$AP$37, 0)), ""))</f>
        <v/>
      </c>
      <c r="AB491" s="22" t="str">
        <f>IF(AND($D491="", $F491=""), "", IF($R491=$U$3, "", IF($AB$8='Intro &amp; Setup'!$BQ$19, VALUE(_xlfn.CONCAT(TEXT($F491, "0"), ".", $AA491)), IF($AB$8='Intro &amp; Setup'!$BQ$18, VALUE(_xlfn.CONCAT($AA491, ".", TEXT($F491, "0")))))))</f>
        <v/>
      </c>
      <c r="AD491" s="22" t="str">
        <f t="shared" si="108"/>
        <v/>
      </c>
      <c r="AE491" s="7" t="str">
        <f t="shared" si="109"/>
        <v/>
      </c>
      <c r="AF491" s="22" t="str">
        <f t="shared" si="107"/>
        <v/>
      </c>
      <c r="AH491" s="22" t="str">
        <f>IF($AJ491="", "", COUNTIF($AJ$11:$AJ$1010, "&lt;"&amp;$AJ491)+1+COUNTIF($AJ$11:$AJ491, $AJ491)-1)</f>
        <v/>
      </c>
      <c r="AJ491" s="22" t="str">
        <f t="shared" si="110"/>
        <v/>
      </c>
      <c r="AL491" s="43" t="str">
        <f t="shared" si="111"/>
        <v/>
      </c>
      <c r="AN491" s="6" t="str">
        <f t="shared" si="112"/>
        <v/>
      </c>
      <c r="AO491" s="7" t="str">
        <f t="shared" si="113"/>
        <v/>
      </c>
      <c r="AP491" s="6" t="str">
        <f t="shared" si="114"/>
        <v/>
      </c>
      <c r="AQ491" s="7" t="str">
        <f t="shared" ca="1" si="115"/>
        <v/>
      </c>
      <c r="AS491" s="22" t="str">
        <f t="shared" si="116"/>
        <v/>
      </c>
      <c r="AT491" s="32" t="str">
        <f t="shared" si="117"/>
        <v/>
      </c>
      <c r="AU491" s="43" t="str">
        <f t="shared" si="118"/>
        <v/>
      </c>
      <c r="AW491" s="22" t="str">
        <f t="shared" si="119"/>
        <v/>
      </c>
    </row>
    <row r="492" spans="1:49" x14ac:dyDescent="0.25">
      <c r="A492" s="28"/>
      <c r="B492" s="79"/>
      <c r="C492" s="80"/>
      <c r="D492" s="81"/>
      <c r="E492" s="82"/>
      <c r="F492" s="82"/>
      <c r="G492" s="83"/>
      <c r="H492" s="79"/>
      <c r="I492" s="81"/>
      <c r="J492" s="81"/>
      <c r="K492" s="81"/>
      <c r="L492" s="81"/>
      <c r="M492" s="81"/>
      <c r="N492" s="81"/>
      <c r="O492" s="81"/>
      <c r="P492" s="81"/>
      <c r="Q492" s="84"/>
      <c r="R492" s="85"/>
      <c r="S492" s="28"/>
      <c r="X492" s="22" t="str">
        <f t="shared" si="105"/>
        <v/>
      </c>
      <c r="Y492" s="32" t="str">
        <f t="shared" si="106"/>
        <v/>
      </c>
      <c r="AA492" s="22" t="str">
        <f>IF($D492="", "", IFERROR(INDEX('Intro &amp; Setup'!$BQ$33:$BQ$37, MATCH($D492, 'Intro &amp; Setup'!$AP$33:$AP$37, 0)), ""))</f>
        <v/>
      </c>
      <c r="AB492" s="22" t="str">
        <f>IF(AND($D492="", $F492=""), "", IF($R492=$U$3, "", IF($AB$8='Intro &amp; Setup'!$BQ$19, VALUE(_xlfn.CONCAT(TEXT($F492, "0"), ".", $AA492)), IF($AB$8='Intro &amp; Setup'!$BQ$18, VALUE(_xlfn.CONCAT($AA492, ".", TEXT($F492, "0")))))))</f>
        <v/>
      </c>
      <c r="AD492" s="22" t="str">
        <f t="shared" si="108"/>
        <v/>
      </c>
      <c r="AE492" s="7" t="str">
        <f t="shared" si="109"/>
        <v/>
      </c>
      <c r="AF492" s="22" t="str">
        <f t="shared" si="107"/>
        <v/>
      </c>
      <c r="AH492" s="22" t="str">
        <f>IF($AJ492="", "", COUNTIF($AJ$11:$AJ$1010, "&lt;"&amp;$AJ492)+1+COUNTIF($AJ$11:$AJ492, $AJ492)-1)</f>
        <v/>
      </c>
      <c r="AJ492" s="22" t="str">
        <f t="shared" si="110"/>
        <v/>
      </c>
      <c r="AL492" s="43" t="str">
        <f t="shared" si="111"/>
        <v/>
      </c>
      <c r="AN492" s="6" t="str">
        <f t="shared" si="112"/>
        <v/>
      </c>
      <c r="AO492" s="7" t="str">
        <f t="shared" si="113"/>
        <v/>
      </c>
      <c r="AP492" s="6" t="str">
        <f t="shared" si="114"/>
        <v/>
      </c>
      <c r="AQ492" s="7" t="str">
        <f t="shared" ca="1" si="115"/>
        <v/>
      </c>
      <c r="AS492" s="22" t="str">
        <f t="shared" si="116"/>
        <v/>
      </c>
      <c r="AT492" s="32" t="str">
        <f t="shared" si="117"/>
        <v/>
      </c>
      <c r="AU492" s="43" t="str">
        <f t="shared" si="118"/>
        <v/>
      </c>
      <c r="AW492" s="22" t="str">
        <f t="shared" si="119"/>
        <v/>
      </c>
    </row>
    <row r="493" spans="1:49" x14ac:dyDescent="0.25">
      <c r="A493" s="28"/>
      <c r="B493" s="79"/>
      <c r="C493" s="80"/>
      <c r="D493" s="81"/>
      <c r="E493" s="82"/>
      <c r="F493" s="82"/>
      <c r="G493" s="83"/>
      <c r="H493" s="79"/>
      <c r="I493" s="81"/>
      <c r="J493" s="81"/>
      <c r="K493" s="81"/>
      <c r="L493" s="81"/>
      <c r="M493" s="81"/>
      <c r="N493" s="81"/>
      <c r="O493" s="81"/>
      <c r="P493" s="81"/>
      <c r="Q493" s="84"/>
      <c r="R493" s="85"/>
      <c r="S493" s="28"/>
      <c r="X493" s="22" t="str">
        <f t="shared" si="105"/>
        <v/>
      </c>
      <c r="Y493" s="32" t="str">
        <f t="shared" si="106"/>
        <v/>
      </c>
      <c r="AA493" s="22" t="str">
        <f>IF($D493="", "", IFERROR(INDEX('Intro &amp; Setup'!$BQ$33:$BQ$37, MATCH($D493, 'Intro &amp; Setup'!$AP$33:$AP$37, 0)), ""))</f>
        <v/>
      </c>
      <c r="AB493" s="22" t="str">
        <f>IF(AND($D493="", $F493=""), "", IF($R493=$U$3, "", IF($AB$8='Intro &amp; Setup'!$BQ$19, VALUE(_xlfn.CONCAT(TEXT($F493, "0"), ".", $AA493)), IF($AB$8='Intro &amp; Setup'!$BQ$18, VALUE(_xlfn.CONCAT($AA493, ".", TEXT($F493, "0")))))))</f>
        <v/>
      </c>
      <c r="AD493" s="22" t="str">
        <f t="shared" si="108"/>
        <v/>
      </c>
      <c r="AE493" s="7" t="str">
        <f t="shared" si="109"/>
        <v/>
      </c>
      <c r="AF493" s="22" t="str">
        <f t="shared" si="107"/>
        <v/>
      </c>
      <c r="AH493" s="22" t="str">
        <f>IF($AJ493="", "", COUNTIF($AJ$11:$AJ$1010, "&lt;"&amp;$AJ493)+1+COUNTIF($AJ$11:$AJ493, $AJ493)-1)</f>
        <v/>
      </c>
      <c r="AJ493" s="22" t="str">
        <f t="shared" si="110"/>
        <v/>
      </c>
      <c r="AL493" s="43" t="str">
        <f t="shared" si="111"/>
        <v/>
      </c>
      <c r="AN493" s="6" t="str">
        <f t="shared" si="112"/>
        <v/>
      </c>
      <c r="AO493" s="7" t="str">
        <f t="shared" si="113"/>
        <v/>
      </c>
      <c r="AP493" s="6" t="str">
        <f t="shared" si="114"/>
        <v/>
      </c>
      <c r="AQ493" s="7" t="str">
        <f t="shared" ca="1" si="115"/>
        <v/>
      </c>
      <c r="AS493" s="22" t="str">
        <f t="shared" si="116"/>
        <v/>
      </c>
      <c r="AT493" s="32" t="str">
        <f t="shared" si="117"/>
        <v/>
      </c>
      <c r="AU493" s="43" t="str">
        <f t="shared" si="118"/>
        <v/>
      </c>
      <c r="AW493" s="22" t="str">
        <f t="shared" si="119"/>
        <v/>
      </c>
    </row>
    <row r="494" spans="1:49" x14ac:dyDescent="0.25">
      <c r="A494" s="28"/>
      <c r="B494" s="79"/>
      <c r="C494" s="80"/>
      <c r="D494" s="81"/>
      <c r="E494" s="82"/>
      <c r="F494" s="82"/>
      <c r="G494" s="83"/>
      <c r="H494" s="79"/>
      <c r="I494" s="81"/>
      <c r="J494" s="81"/>
      <c r="K494" s="81"/>
      <c r="L494" s="81"/>
      <c r="M494" s="81"/>
      <c r="N494" s="81"/>
      <c r="O494" s="81"/>
      <c r="P494" s="81"/>
      <c r="Q494" s="84"/>
      <c r="R494" s="85"/>
      <c r="S494" s="28"/>
      <c r="X494" s="22" t="str">
        <f t="shared" si="105"/>
        <v/>
      </c>
      <c r="Y494" s="32" t="str">
        <f t="shared" si="106"/>
        <v/>
      </c>
      <c r="AA494" s="22" t="str">
        <f>IF($D494="", "", IFERROR(INDEX('Intro &amp; Setup'!$BQ$33:$BQ$37, MATCH($D494, 'Intro &amp; Setup'!$AP$33:$AP$37, 0)), ""))</f>
        <v/>
      </c>
      <c r="AB494" s="22" t="str">
        <f>IF(AND($D494="", $F494=""), "", IF($R494=$U$3, "", IF($AB$8='Intro &amp; Setup'!$BQ$19, VALUE(_xlfn.CONCAT(TEXT($F494, "0"), ".", $AA494)), IF($AB$8='Intro &amp; Setup'!$BQ$18, VALUE(_xlfn.CONCAT($AA494, ".", TEXT($F494, "0")))))))</f>
        <v/>
      </c>
      <c r="AD494" s="22" t="str">
        <f t="shared" si="108"/>
        <v/>
      </c>
      <c r="AE494" s="7" t="str">
        <f t="shared" si="109"/>
        <v/>
      </c>
      <c r="AF494" s="22" t="str">
        <f t="shared" si="107"/>
        <v/>
      </c>
      <c r="AH494" s="22" t="str">
        <f>IF($AJ494="", "", COUNTIF($AJ$11:$AJ$1010, "&lt;"&amp;$AJ494)+1+COUNTIF($AJ$11:$AJ494, $AJ494)-1)</f>
        <v/>
      </c>
      <c r="AJ494" s="22" t="str">
        <f t="shared" si="110"/>
        <v/>
      </c>
      <c r="AL494" s="43" t="str">
        <f t="shared" si="111"/>
        <v/>
      </c>
      <c r="AN494" s="6" t="str">
        <f t="shared" si="112"/>
        <v/>
      </c>
      <c r="AO494" s="7" t="str">
        <f t="shared" si="113"/>
        <v/>
      </c>
      <c r="AP494" s="6" t="str">
        <f t="shared" si="114"/>
        <v/>
      </c>
      <c r="AQ494" s="7" t="str">
        <f t="shared" ca="1" si="115"/>
        <v/>
      </c>
      <c r="AS494" s="22" t="str">
        <f t="shared" si="116"/>
        <v/>
      </c>
      <c r="AT494" s="32" t="str">
        <f t="shared" si="117"/>
        <v/>
      </c>
      <c r="AU494" s="43" t="str">
        <f t="shared" si="118"/>
        <v/>
      </c>
      <c r="AW494" s="22" t="str">
        <f t="shared" si="119"/>
        <v/>
      </c>
    </row>
    <row r="495" spans="1:49" x14ac:dyDescent="0.25">
      <c r="A495" s="28"/>
      <c r="B495" s="79"/>
      <c r="C495" s="80"/>
      <c r="D495" s="81"/>
      <c r="E495" s="82"/>
      <c r="F495" s="82"/>
      <c r="G495" s="83"/>
      <c r="H495" s="79"/>
      <c r="I495" s="81"/>
      <c r="J495" s="81"/>
      <c r="K495" s="81"/>
      <c r="L495" s="81"/>
      <c r="M495" s="81"/>
      <c r="N495" s="81"/>
      <c r="O495" s="81"/>
      <c r="P495" s="81"/>
      <c r="Q495" s="84"/>
      <c r="R495" s="85"/>
      <c r="S495" s="28"/>
      <c r="X495" s="22" t="str">
        <f t="shared" si="105"/>
        <v/>
      </c>
      <c r="Y495" s="32" t="str">
        <f t="shared" si="106"/>
        <v/>
      </c>
      <c r="AA495" s="22" t="str">
        <f>IF($D495="", "", IFERROR(INDEX('Intro &amp; Setup'!$BQ$33:$BQ$37, MATCH($D495, 'Intro &amp; Setup'!$AP$33:$AP$37, 0)), ""))</f>
        <v/>
      </c>
      <c r="AB495" s="22" t="str">
        <f>IF(AND($D495="", $F495=""), "", IF($R495=$U$3, "", IF($AB$8='Intro &amp; Setup'!$BQ$19, VALUE(_xlfn.CONCAT(TEXT($F495, "0"), ".", $AA495)), IF($AB$8='Intro &amp; Setup'!$BQ$18, VALUE(_xlfn.CONCAT($AA495, ".", TEXT($F495, "0")))))))</f>
        <v/>
      </c>
      <c r="AD495" s="22" t="str">
        <f t="shared" si="108"/>
        <v/>
      </c>
      <c r="AE495" s="7" t="str">
        <f t="shared" si="109"/>
        <v/>
      </c>
      <c r="AF495" s="22" t="str">
        <f t="shared" si="107"/>
        <v/>
      </c>
      <c r="AH495" s="22" t="str">
        <f>IF($AJ495="", "", COUNTIF($AJ$11:$AJ$1010, "&lt;"&amp;$AJ495)+1+COUNTIF($AJ$11:$AJ495, $AJ495)-1)</f>
        <v/>
      </c>
      <c r="AJ495" s="22" t="str">
        <f t="shared" si="110"/>
        <v/>
      </c>
      <c r="AL495" s="43" t="str">
        <f t="shared" si="111"/>
        <v/>
      </c>
      <c r="AN495" s="6" t="str">
        <f t="shared" si="112"/>
        <v/>
      </c>
      <c r="AO495" s="7" t="str">
        <f t="shared" si="113"/>
        <v/>
      </c>
      <c r="AP495" s="6" t="str">
        <f t="shared" si="114"/>
        <v/>
      </c>
      <c r="AQ495" s="7" t="str">
        <f t="shared" ca="1" si="115"/>
        <v/>
      </c>
      <c r="AS495" s="22" t="str">
        <f t="shared" si="116"/>
        <v/>
      </c>
      <c r="AT495" s="32" t="str">
        <f t="shared" si="117"/>
        <v/>
      </c>
      <c r="AU495" s="43" t="str">
        <f t="shared" si="118"/>
        <v/>
      </c>
      <c r="AW495" s="22" t="str">
        <f t="shared" si="119"/>
        <v/>
      </c>
    </row>
    <row r="496" spans="1:49" x14ac:dyDescent="0.25">
      <c r="A496" s="28"/>
      <c r="B496" s="79"/>
      <c r="C496" s="80"/>
      <c r="D496" s="81"/>
      <c r="E496" s="82"/>
      <c r="F496" s="82"/>
      <c r="G496" s="83"/>
      <c r="H496" s="79"/>
      <c r="I496" s="81"/>
      <c r="J496" s="81"/>
      <c r="K496" s="81"/>
      <c r="L496" s="81"/>
      <c r="M496" s="81"/>
      <c r="N496" s="81"/>
      <c r="O496" s="81"/>
      <c r="P496" s="81"/>
      <c r="Q496" s="84"/>
      <c r="R496" s="85"/>
      <c r="S496" s="28"/>
      <c r="X496" s="22" t="str">
        <f t="shared" si="105"/>
        <v/>
      </c>
      <c r="Y496" s="32" t="str">
        <f t="shared" si="106"/>
        <v/>
      </c>
      <c r="AA496" s="22" t="str">
        <f>IF($D496="", "", IFERROR(INDEX('Intro &amp; Setup'!$BQ$33:$BQ$37, MATCH($D496, 'Intro &amp; Setup'!$AP$33:$AP$37, 0)), ""))</f>
        <v/>
      </c>
      <c r="AB496" s="22" t="str">
        <f>IF(AND($D496="", $F496=""), "", IF($R496=$U$3, "", IF($AB$8='Intro &amp; Setup'!$BQ$19, VALUE(_xlfn.CONCAT(TEXT($F496, "0"), ".", $AA496)), IF($AB$8='Intro &amp; Setup'!$BQ$18, VALUE(_xlfn.CONCAT($AA496, ".", TEXT($F496, "0")))))))</f>
        <v/>
      </c>
      <c r="AD496" s="22" t="str">
        <f t="shared" si="108"/>
        <v/>
      </c>
      <c r="AE496" s="7" t="str">
        <f t="shared" si="109"/>
        <v/>
      </c>
      <c r="AF496" s="22" t="str">
        <f t="shared" si="107"/>
        <v/>
      </c>
      <c r="AH496" s="22" t="str">
        <f>IF($AJ496="", "", COUNTIF($AJ$11:$AJ$1010, "&lt;"&amp;$AJ496)+1+COUNTIF($AJ$11:$AJ496, $AJ496)-1)</f>
        <v/>
      </c>
      <c r="AJ496" s="22" t="str">
        <f t="shared" si="110"/>
        <v/>
      </c>
      <c r="AL496" s="43" t="str">
        <f t="shared" si="111"/>
        <v/>
      </c>
      <c r="AN496" s="6" t="str">
        <f t="shared" si="112"/>
        <v/>
      </c>
      <c r="AO496" s="7" t="str">
        <f t="shared" si="113"/>
        <v/>
      </c>
      <c r="AP496" s="6" t="str">
        <f t="shared" si="114"/>
        <v/>
      </c>
      <c r="AQ496" s="7" t="str">
        <f t="shared" ca="1" si="115"/>
        <v/>
      </c>
      <c r="AS496" s="22" t="str">
        <f t="shared" si="116"/>
        <v/>
      </c>
      <c r="AT496" s="32" t="str">
        <f t="shared" si="117"/>
        <v/>
      </c>
      <c r="AU496" s="43" t="str">
        <f t="shared" si="118"/>
        <v/>
      </c>
      <c r="AW496" s="22" t="str">
        <f t="shared" si="119"/>
        <v/>
      </c>
    </row>
    <row r="497" spans="1:49" x14ac:dyDescent="0.25">
      <c r="A497" s="28"/>
      <c r="B497" s="79"/>
      <c r="C497" s="80"/>
      <c r="D497" s="81"/>
      <c r="E497" s="82"/>
      <c r="F497" s="82"/>
      <c r="G497" s="83"/>
      <c r="H497" s="79"/>
      <c r="I497" s="81"/>
      <c r="J497" s="81"/>
      <c r="K497" s="81"/>
      <c r="L497" s="81"/>
      <c r="M497" s="81"/>
      <c r="N497" s="81"/>
      <c r="O497" s="81"/>
      <c r="P497" s="81"/>
      <c r="Q497" s="84"/>
      <c r="R497" s="85"/>
      <c r="S497" s="28"/>
      <c r="X497" s="22" t="str">
        <f t="shared" si="105"/>
        <v/>
      </c>
      <c r="Y497" s="32" t="str">
        <f t="shared" si="106"/>
        <v/>
      </c>
      <c r="AA497" s="22" t="str">
        <f>IF($D497="", "", IFERROR(INDEX('Intro &amp; Setup'!$BQ$33:$BQ$37, MATCH($D497, 'Intro &amp; Setup'!$AP$33:$AP$37, 0)), ""))</f>
        <v/>
      </c>
      <c r="AB497" s="22" t="str">
        <f>IF(AND($D497="", $F497=""), "", IF($R497=$U$3, "", IF($AB$8='Intro &amp; Setup'!$BQ$19, VALUE(_xlfn.CONCAT(TEXT($F497, "0"), ".", $AA497)), IF($AB$8='Intro &amp; Setup'!$BQ$18, VALUE(_xlfn.CONCAT($AA497, ".", TEXT($F497, "0")))))))</f>
        <v/>
      </c>
      <c r="AD497" s="22" t="str">
        <f t="shared" si="108"/>
        <v/>
      </c>
      <c r="AE497" s="7" t="str">
        <f t="shared" si="109"/>
        <v/>
      </c>
      <c r="AF497" s="22" t="str">
        <f t="shared" si="107"/>
        <v/>
      </c>
      <c r="AH497" s="22" t="str">
        <f>IF($AJ497="", "", COUNTIF($AJ$11:$AJ$1010, "&lt;"&amp;$AJ497)+1+COUNTIF($AJ$11:$AJ497, $AJ497)-1)</f>
        <v/>
      </c>
      <c r="AJ497" s="22" t="str">
        <f t="shared" si="110"/>
        <v/>
      </c>
      <c r="AL497" s="43" t="str">
        <f t="shared" si="111"/>
        <v/>
      </c>
      <c r="AN497" s="6" t="str">
        <f t="shared" si="112"/>
        <v/>
      </c>
      <c r="AO497" s="7" t="str">
        <f t="shared" si="113"/>
        <v/>
      </c>
      <c r="AP497" s="6" t="str">
        <f t="shared" si="114"/>
        <v/>
      </c>
      <c r="AQ497" s="7" t="str">
        <f t="shared" ca="1" si="115"/>
        <v/>
      </c>
      <c r="AS497" s="22" t="str">
        <f t="shared" si="116"/>
        <v/>
      </c>
      <c r="AT497" s="32" t="str">
        <f t="shared" si="117"/>
        <v/>
      </c>
      <c r="AU497" s="43" t="str">
        <f t="shared" si="118"/>
        <v/>
      </c>
      <c r="AW497" s="22" t="str">
        <f t="shared" si="119"/>
        <v/>
      </c>
    </row>
    <row r="498" spans="1:49" x14ac:dyDescent="0.25">
      <c r="A498" s="28"/>
      <c r="B498" s="79"/>
      <c r="C498" s="80"/>
      <c r="D498" s="81"/>
      <c r="E498" s="82"/>
      <c r="F498" s="82"/>
      <c r="G498" s="83"/>
      <c r="H498" s="79"/>
      <c r="I498" s="81"/>
      <c r="J498" s="81"/>
      <c r="K498" s="81"/>
      <c r="L498" s="81"/>
      <c r="M498" s="81"/>
      <c r="N498" s="81"/>
      <c r="O498" s="81"/>
      <c r="P498" s="81"/>
      <c r="Q498" s="84"/>
      <c r="R498" s="85"/>
      <c r="S498" s="28"/>
      <c r="X498" s="22" t="str">
        <f t="shared" si="105"/>
        <v/>
      </c>
      <c r="Y498" s="32" t="str">
        <f t="shared" si="106"/>
        <v/>
      </c>
      <c r="AA498" s="22" t="str">
        <f>IF($D498="", "", IFERROR(INDEX('Intro &amp; Setup'!$BQ$33:$BQ$37, MATCH($D498, 'Intro &amp; Setup'!$AP$33:$AP$37, 0)), ""))</f>
        <v/>
      </c>
      <c r="AB498" s="22" t="str">
        <f>IF(AND($D498="", $F498=""), "", IF($R498=$U$3, "", IF($AB$8='Intro &amp; Setup'!$BQ$19, VALUE(_xlfn.CONCAT(TEXT($F498, "0"), ".", $AA498)), IF($AB$8='Intro &amp; Setup'!$BQ$18, VALUE(_xlfn.CONCAT($AA498, ".", TEXT($F498, "0")))))))</f>
        <v/>
      </c>
      <c r="AD498" s="22" t="str">
        <f t="shared" si="108"/>
        <v/>
      </c>
      <c r="AE498" s="7" t="str">
        <f t="shared" si="109"/>
        <v/>
      </c>
      <c r="AF498" s="22" t="str">
        <f t="shared" si="107"/>
        <v/>
      </c>
      <c r="AH498" s="22" t="str">
        <f>IF($AJ498="", "", COUNTIF($AJ$11:$AJ$1010, "&lt;"&amp;$AJ498)+1+COUNTIF($AJ$11:$AJ498, $AJ498)-1)</f>
        <v/>
      </c>
      <c r="AJ498" s="22" t="str">
        <f t="shared" si="110"/>
        <v/>
      </c>
      <c r="AL498" s="43" t="str">
        <f t="shared" si="111"/>
        <v/>
      </c>
      <c r="AN498" s="6" t="str">
        <f t="shared" si="112"/>
        <v/>
      </c>
      <c r="AO498" s="7" t="str">
        <f t="shared" si="113"/>
        <v/>
      </c>
      <c r="AP498" s="6" t="str">
        <f t="shared" si="114"/>
        <v/>
      </c>
      <c r="AQ498" s="7" t="str">
        <f t="shared" ca="1" si="115"/>
        <v/>
      </c>
      <c r="AS498" s="22" t="str">
        <f t="shared" si="116"/>
        <v/>
      </c>
      <c r="AT498" s="32" t="str">
        <f t="shared" si="117"/>
        <v/>
      </c>
      <c r="AU498" s="43" t="str">
        <f t="shared" si="118"/>
        <v/>
      </c>
      <c r="AW498" s="22" t="str">
        <f t="shared" si="119"/>
        <v/>
      </c>
    </row>
    <row r="499" spans="1:49" x14ac:dyDescent="0.25">
      <c r="A499" s="28"/>
      <c r="B499" s="79"/>
      <c r="C499" s="80"/>
      <c r="D499" s="81"/>
      <c r="E499" s="82"/>
      <c r="F499" s="82"/>
      <c r="G499" s="83"/>
      <c r="H499" s="79"/>
      <c r="I499" s="81"/>
      <c r="J499" s="81"/>
      <c r="K499" s="81"/>
      <c r="L499" s="81"/>
      <c r="M499" s="81"/>
      <c r="N499" s="81"/>
      <c r="O499" s="81"/>
      <c r="P499" s="81"/>
      <c r="Q499" s="84"/>
      <c r="R499" s="85"/>
      <c r="S499" s="28"/>
      <c r="X499" s="22" t="str">
        <f t="shared" si="105"/>
        <v/>
      </c>
      <c r="Y499" s="32" t="str">
        <f t="shared" si="106"/>
        <v/>
      </c>
      <c r="AA499" s="22" t="str">
        <f>IF($D499="", "", IFERROR(INDEX('Intro &amp; Setup'!$BQ$33:$BQ$37, MATCH($D499, 'Intro &amp; Setup'!$AP$33:$AP$37, 0)), ""))</f>
        <v/>
      </c>
      <c r="AB499" s="22" t="str">
        <f>IF(AND($D499="", $F499=""), "", IF($R499=$U$3, "", IF($AB$8='Intro &amp; Setup'!$BQ$19, VALUE(_xlfn.CONCAT(TEXT($F499, "0"), ".", $AA499)), IF($AB$8='Intro &amp; Setup'!$BQ$18, VALUE(_xlfn.CONCAT($AA499, ".", TEXT($F499, "0")))))))</f>
        <v/>
      </c>
      <c r="AD499" s="22" t="str">
        <f t="shared" si="108"/>
        <v/>
      </c>
      <c r="AE499" s="7" t="str">
        <f t="shared" si="109"/>
        <v/>
      </c>
      <c r="AF499" s="22" t="str">
        <f t="shared" si="107"/>
        <v/>
      </c>
      <c r="AH499" s="22" t="str">
        <f>IF($AJ499="", "", COUNTIF($AJ$11:$AJ$1010, "&lt;"&amp;$AJ499)+1+COUNTIF($AJ$11:$AJ499, $AJ499)-1)</f>
        <v/>
      </c>
      <c r="AJ499" s="22" t="str">
        <f t="shared" si="110"/>
        <v/>
      </c>
      <c r="AL499" s="43" t="str">
        <f t="shared" si="111"/>
        <v/>
      </c>
      <c r="AN499" s="6" t="str">
        <f t="shared" si="112"/>
        <v/>
      </c>
      <c r="AO499" s="7" t="str">
        <f t="shared" si="113"/>
        <v/>
      </c>
      <c r="AP499" s="6" t="str">
        <f t="shared" si="114"/>
        <v/>
      </c>
      <c r="AQ499" s="7" t="str">
        <f t="shared" ca="1" si="115"/>
        <v/>
      </c>
      <c r="AS499" s="22" t="str">
        <f t="shared" si="116"/>
        <v/>
      </c>
      <c r="AT499" s="32" t="str">
        <f t="shared" si="117"/>
        <v/>
      </c>
      <c r="AU499" s="43" t="str">
        <f t="shared" si="118"/>
        <v/>
      </c>
      <c r="AW499" s="22" t="str">
        <f t="shared" si="119"/>
        <v/>
      </c>
    </row>
    <row r="500" spans="1:49" x14ac:dyDescent="0.25">
      <c r="A500" s="28"/>
      <c r="B500" s="79"/>
      <c r="C500" s="80"/>
      <c r="D500" s="81"/>
      <c r="E500" s="82"/>
      <c r="F500" s="82"/>
      <c r="G500" s="83"/>
      <c r="H500" s="79"/>
      <c r="I500" s="81"/>
      <c r="J500" s="81"/>
      <c r="K500" s="81"/>
      <c r="L500" s="81"/>
      <c r="M500" s="81"/>
      <c r="N500" s="81"/>
      <c r="O500" s="81"/>
      <c r="P500" s="81"/>
      <c r="Q500" s="84"/>
      <c r="R500" s="85"/>
      <c r="S500" s="28"/>
      <c r="X500" s="22" t="str">
        <f t="shared" si="105"/>
        <v/>
      </c>
      <c r="Y500" s="32" t="str">
        <f t="shared" si="106"/>
        <v/>
      </c>
      <c r="AA500" s="22" t="str">
        <f>IF($D500="", "", IFERROR(INDEX('Intro &amp; Setup'!$BQ$33:$BQ$37, MATCH($D500, 'Intro &amp; Setup'!$AP$33:$AP$37, 0)), ""))</f>
        <v/>
      </c>
      <c r="AB500" s="22" t="str">
        <f>IF(AND($D500="", $F500=""), "", IF($R500=$U$3, "", IF($AB$8='Intro &amp; Setup'!$BQ$19, VALUE(_xlfn.CONCAT(TEXT($F500, "0"), ".", $AA500)), IF($AB$8='Intro &amp; Setup'!$BQ$18, VALUE(_xlfn.CONCAT($AA500, ".", TEXT($F500, "0")))))))</f>
        <v/>
      </c>
      <c r="AD500" s="22" t="str">
        <f t="shared" si="108"/>
        <v/>
      </c>
      <c r="AE500" s="7" t="str">
        <f t="shared" si="109"/>
        <v/>
      </c>
      <c r="AF500" s="22" t="str">
        <f t="shared" si="107"/>
        <v/>
      </c>
      <c r="AH500" s="22" t="str">
        <f>IF($AJ500="", "", COUNTIF($AJ$11:$AJ$1010, "&lt;"&amp;$AJ500)+1+COUNTIF($AJ$11:$AJ500, $AJ500)-1)</f>
        <v/>
      </c>
      <c r="AJ500" s="22" t="str">
        <f t="shared" si="110"/>
        <v/>
      </c>
      <c r="AL500" s="43" t="str">
        <f t="shared" si="111"/>
        <v/>
      </c>
      <c r="AN500" s="6" t="str">
        <f t="shared" si="112"/>
        <v/>
      </c>
      <c r="AO500" s="7" t="str">
        <f t="shared" si="113"/>
        <v/>
      </c>
      <c r="AP500" s="6" t="str">
        <f t="shared" si="114"/>
        <v/>
      </c>
      <c r="AQ500" s="7" t="str">
        <f t="shared" ca="1" si="115"/>
        <v/>
      </c>
      <c r="AS500" s="22" t="str">
        <f t="shared" si="116"/>
        <v/>
      </c>
      <c r="AT500" s="32" t="str">
        <f t="shared" si="117"/>
        <v/>
      </c>
      <c r="AU500" s="43" t="str">
        <f t="shared" si="118"/>
        <v/>
      </c>
      <c r="AW500" s="22" t="str">
        <f t="shared" si="119"/>
        <v/>
      </c>
    </row>
    <row r="501" spans="1:49" x14ac:dyDescent="0.25">
      <c r="A501" s="28"/>
      <c r="B501" s="79"/>
      <c r="C501" s="80"/>
      <c r="D501" s="81"/>
      <c r="E501" s="82"/>
      <c r="F501" s="82"/>
      <c r="G501" s="83"/>
      <c r="H501" s="79"/>
      <c r="I501" s="81"/>
      <c r="J501" s="81"/>
      <c r="K501" s="81"/>
      <c r="L501" s="81"/>
      <c r="M501" s="81"/>
      <c r="N501" s="81"/>
      <c r="O501" s="81"/>
      <c r="P501" s="81"/>
      <c r="Q501" s="84"/>
      <c r="R501" s="85"/>
      <c r="S501" s="28"/>
      <c r="X501" s="22" t="str">
        <f t="shared" si="105"/>
        <v/>
      </c>
      <c r="Y501" s="32" t="str">
        <f t="shared" si="106"/>
        <v/>
      </c>
      <c r="AA501" s="22" t="str">
        <f>IF($D501="", "", IFERROR(INDEX('Intro &amp; Setup'!$BQ$33:$BQ$37, MATCH($D501, 'Intro &amp; Setup'!$AP$33:$AP$37, 0)), ""))</f>
        <v/>
      </c>
      <c r="AB501" s="22" t="str">
        <f>IF(AND($D501="", $F501=""), "", IF($R501=$U$3, "", IF($AB$8='Intro &amp; Setup'!$BQ$19, VALUE(_xlfn.CONCAT(TEXT($F501, "0"), ".", $AA501)), IF($AB$8='Intro &amp; Setup'!$BQ$18, VALUE(_xlfn.CONCAT($AA501, ".", TEXT($F501, "0")))))))</f>
        <v/>
      </c>
      <c r="AD501" s="22" t="str">
        <f t="shared" si="108"/>
        <v/>
      </c>
      <c r="AE501" s="7" t="str">
        <f t="shared" si="109"/>
        <v/>
      </c>
      <c r="AF501" s="22" t="str">
        <f t="shared" si="107"/>
        <v/>
      </c>
      <c r="AH501" s="22" t="str">
        <f>IF($AJ501="", "", COUNTIF($AJ$11:$AJ$1010, "&lt;"&amp;$AJ501)+1+COUNTIF($AJ$11:$AJ501, $AJ501)-1)</f>
        <v/>
      </c>
      <c r="AJ501" s="22" t="str">
        <f t="shared" si="110"/>
        <v/>
      </c>
      <c r="AL501" s="43" t="str">
        <f t="shared" si="111"/>
        <v/>
      </c>
      <c r="AN501" s="6" t="str">
        <f t="shared" si="112"/>
        <v/>
      </c>
      <c r="AO501" s="7" t="str">
        <f t="shared" si="113"/>
        <v/>
      </c>
      <c r="AP501" s="6" t="str">
        <f t="shared" si="114"/>
        <v/>
      </c>
      <c r="AQ501" s="7" t="str">
        <f t="shared" ca="1" si="115"/>
        <v/>
      </c>
      <c r="AS501" s="22" t="str">
        <f t="shared" si="116"/>
        <v/>
      </c>
      <c r="AT501" s="32" t="str">
        <f t="shared" si="117"/>
        <v/>
      </c>
      <c r="AU501" s="43" t="str">
        <f t="shared" si="118"/>
        <v/>
      </c>
      <c r="AW501" s="22" t="str">
        <f t="shared" si="119"/>
        <v/>
      </c>
    </row>
    <row r="502" spans="1:49" x14ac:dyDescent="0.25">
      <c r="A502" s="28"/>
      <c r="B502" s="79"/>
      <c r="C502" s="80"/>
      <c r="D502" s="81"/>
      <c r="E502" s="82"/>
      <c r="F502" s="82"/>
      <c r="G502" s="83"/>
      <c r="H502" s="79"/>
      <c r="I502" s="81"/>
      <c r="J502" s="81"/>
      <c r="K502" s="81"/>
      <c r="L502" s="81"/>
      <c r="M502" s="81"/>
      <c r="N502" s="81"/>
      <c r="O502" s="81"/>
      <c r="P502" s="81"/>
      <c r="Q502" s="84"/>
      <c r="R502" s="85"/>
      <c r="S502" s="28"/>
      <c r="X502" s="22" t="str">
        <f t="shared" si="105"/>
        <v/>
      </c>
      <c r="Y502" s="32" t="str">
        <f t="shared" si="106"/>
        <v/>
      </c>
      <c r="AA502" s="22" t="str">
        <f>IF($D502="", "", IFERROR(INDEX('Intro &amp; Setup'!$BQ$33:$BQ$37, MATCH($D502, 'Intro &amp; Setup'!$AP$33:$AP$37, 0)), ""))</f>
        <v/>
      </c>
      <c r="AB502" s="22" t="str">
        <f>IF(AND($D502="", $F502=""), "", IF($R502=$U$3, "", IF($AB$8='Intro &amp; Setup'!$BQ$19, VALUE(_xlfn.CONCAT(TEXT($F502, "0"), ".", $AA502)), IF($AB$8='Intro &amp; Setup'!$BQ$18, VALUE(_xlfn.CONCAT($AA502, ".", TEXT($F502, "0")))))))</f>
        <v/>
      </c>
      <c r="AD502" s="22" t="str">
        <f t="shared" si="108"/>
        <v/>
      </c>
      <c r="AE502" s="7" t="str">
        <f t="shared" si="109"/>
        <v/>
      </c>
      <c r="AF502" s="22" t="str">
        <f t="shared" si="107"/>
        <v/>
      </c>
      <c r="AH502" s="22" t="str">
        <f>IF($AJ502="", "", COUNTIF($AJ$11:$AJ$1010, "&lt;"&amp;$AJ502)+1+COUNTIF($AJ$11:$AJ502, $AJ502)-1)</f>
        <v/>
      </c>
      <c r="AJ502" s="22" t="str">
        <f t="shared" si="110"/>
        <v/>
      </c>
      <c r="AL502" s="43" t="str">
        <f t="shared" si="111"/>
        <v/>
      </c>
      <c r="AN502" s="6" t="str">
        <f t="shared" si="112"/>
        <v/>
      </c>
      <c r="AO502" s="7" t="str">
        <f t="shared" si="113"/>
        <v/>
      </c>
      <c r="AP502" s="6" t="str">
        <f t="shared" si="114"/>
        <v/>
      </c>
      <c r="AQ502" s="7" t="str">
        <f t="shared" ca="1" si="115"/>
        <v/>
      </c>
      <c r="AS502" s="22" t="str">
        <f t="shared" si="116"/>
        <v/>
      </c>
      <c r="AT502" s="32" t="str">
        <f t="shared" si="117"/>
        <v/>
      </c>
      <c r="AU502" s="43" t="str">
        <f t="shared" si="118"/>
        <v/>
      </c>
      <c r="AW502" s="22" t="str">
        <f t="shared" si="119"/>
        <v/>
      </c>
    </row>
    <row r="503" spans="1:49" x14ac:dyDescent="0.25">
      <c r="A503" s="28"/>
      <c r="B503" s="79"/>
      <c r="C503" s="80"/>
      <c r="D503" s="81"/>
      <c r="E503" s="82"/>
      <c r="F503" s="82"/>
      <c r="G503" s="83"/>
      <c r="H503" s="79"/>
      <c r="I503" s="81"/>
      <c r="J503" s="81"/>
      <c r="K503" s="81"/>
      <c r="L503" s="81"/>
      <c r="M503" s="81"/>
      <c r="N503" s="81"/>
      <c r="O503" s="81"/>
      <c r="P503" s="81"/>
      <c r="Q503" s="84"/>
      <c r="R503" s="85"/>
      <c r="S503" s="28"/>
      <c r="X503" s="22" t="str">
        <f t="shared" si="105"/>
        <v/>
      </c>
      <c r="Y503" s="32" t="str">
        <f t="shared" si="106"/>
        <v/>
      </c>
      <c r="AA503" s="22" t="str">
        <f>IF($D503="", "", IFERROR(INDEX('Intro &amp; Setup'!$BQ$33:$BQ$37, MATCH($D503, 'Intro &amp; Setup'!$AP$33:$AP$37, 0)), ""))</f>
        <v/>
      </c>
      <c r="AB503" s="22" t="str">
        <f>IF(AND($D503="", $F503=""), "", IF($R503=$U$3, "", IF($AB$8='Intro &amp; Setup'!$BQ$19, VALUE(_xlfn.CONCAT(TEXT($F503, "0"), ".", $AA503)), IF($AB$8='Intro &amp; Setup'!$BQ$18, VALUE(_xlfn.CONCAT($AA503, ".", TEXT($F503, "0")))))))</f>
        <v/>
      </c>
      <c r="AD503" s="22" t="str">
        <f t="shared" si="108"/>
        <v/>
      </c>
      <c r="AE503" s="7" t="str">
        <f t="shared" si="109"/>
        <v/>
      </c>
      <c r="AF503" s="22" t="str">
        <f t="shared" si="107"/>
        <v/>
      </c>
      <c r="AH503" s="22" t="str">
        <f>IF($AJ503="", "", COUNTIF($AJ$11:$AJ$1010, "&lt;"&amp;$AJ503)+1+COUNTIF($AJ$11:$AJ503, $AJ503)-1)</f>
        <v/>
      </c>
      <c r="AJ503" s="22" t="str">
        <f t="shared" si="110"/>
        <v/>
      </c>
      <c r="AL503" s="43" t="str">
        <f t="shared" si="111"/>
        <v/>
      </c>
      <c r="AN503" s="6" t="str">
        <f t="shared" si="112"/>
        <v/>
      </c>
      <c r="AO503" s="7" t="str">
        <f t="shared" si="113"/>
        <v/>
      </c>
      <c r="AP503" s="6" t="str">
        <f t="shared" si="114"/>
        <v/>
      </c>
      <c r="AQ503" s="7" t="str">
        <f t="shared" ca="1" si="115"/>
        <v/>
      </c>
      <c r="AS503" s="22" t="str">
        <f t="shared" si="116"/>
        <v/>
      </c>
      <c r="AT503" s="32" t="str">
        <f t="shared" si="117"/>
        <v/>
      </c>
      <c r="AU503" s="43" t="str">
        <f t="shared" si="118"/>
        <v/>
      </c>
      <c r="AW503" s="22" t="str">
        <f t="shared" si="119"/>
        <v/>
      </c>
    </row>
    <row r="504" spans="1:49" x14ac:dyDescent="0.25">
      <c r="A504" s="28"/>
      <c r="B504" s="79"/>
      <c r="C504" s="80"/>
      <c r="D504" s="81"/>
      <c r="E504" s="82"/>
      <c r="F504" s="82"/>
      <c r="G504" s="83"/>
      <c r="H504" s="79"/>
      <c r="I504" s="81"/>
      <c r="J504" s="81"/>
      <c r="K504" s="81"/>
      <c r="L504" s="81"/>
      <c r="M504" s="81"/>
      <c r="N504" s="81"/>
      <c r="O504" s="81"/>
      <c r="P504" s="81"/>
      <c r="Q504" s="84"/>
      <c r="R504" s="85"/>
      <c r="S504" s="28"/>
      <c r="X504" s="22" t="str">
        <f t="shared" si="105"/>
        <v/>
      </c>
      <c r="Y504" s="32" t="str">
        <f t="shared" si="106"/>
        <v/>
      </c>
      <c r="AA504" s="22" t="str">
        <f>IF($D504="", "", IFERROR(INDEX('Intro &amp; Setup'!$BQ$33:$BQ$37, MATCH($D504, 'Intro &amp; Setup'!$AP$33:$AP$37, 0)), ""))</f>
        <v/>
      </c>
      <c r="AB504" s="22" t="str">
        <f>IF(AND($D504="", $F504=""), "", IF($R504=$U$3, "", IF($AB$8='Intro &amp; Setup'!$BQ$19, VALUE(_xlfn.CONCAT(TEXT($F504, "0"), ".", $AA504)), IF($AB$8='Intro &amp; Setup'!$BQ$18, VALUE(_xlfn.CONCAT($AA504, ".", TEXT($F504, "0")))))))</f>
        <v/>
      </c>
      <c r="AD504" s="22" t="str">
        <f t="shared" si="108"/>
        <v/>
      </c>
      <c r="AE504" s="7" t="str">
        <f t="shared" si="109"/>
        <v/>
      </c>
      <c r="AF504" s="22" t="str">
        <f t="shared" si="107"/>
        <v/>
      </c>
      <c r="AH504" s="22" t="str">
        <f>IF($AJ504="", "", COUNTIF($AJ$11:$AJ$1010, "&lt;"&amp;$AJ504)+1+COUNTIF($AJ$11:$AJ504, $AJ504)-1)</f>
        <v/>
      </c>
      <c r="AJ504" s="22" t="str">
        <f t="shared" si="110"/>
        <v/>
      </c>
      <c r="AL504" s="43" t="str">
        <f t="shared" si="111"/>
        <v/>
      </c>
      <c r="AN504" s="6" t="str">
        <f t="shared" si="112"/>
        <v/>
      </c>
      <c r="AO504" s="7" t="str">
        <f t="shared" si="113"/>
        <v/>
      </c>
      <c r="AP504" s="6" t="str">
        <f t="shared" si="114"/>
        <v/>
      </c>
      <c r="AQ504" s="7" t="str">
        <f t="shared" ca="1" si="115"/>
        <v/>
      </c>
      <c r="AS504" s="22" t="str">
        <f t="shared" si="116"/>
        <v/>
      </c>
      <c r="AT504" s="32" t="str">
        <f t="shared" si="117"/>
        <v/>
      </c>
      <c r="AU504" s="43" t="str">
        <f t="shared" si="118"/>
        <v/>
      </c>
      <c r="AW504" s="22" t="str">
        <f t="shared" si="119"/>
        <v/>
      </c>
    </row>
    <row r="505" spans="1:49" x14ac:dyDescent="0.25">
      <c r="A505" s="28"/>
      <c r="B505" s="79"/>
      <c r="C505" s="80"/>
      <c r="D505" s="81"/>
      <c r="E505" s="82"/>
      <c r="F505" s="82"/>
      <c r="G505" s="83"/>
      <c r="H505" s="79"/>
      <c r="I505" s="81"/>
      <c r="J505" s="81"/>
      <c r="K505" s="81"/>
      <c r="L505" s="81"/>
      <c r="M505" s="81"/>
      <c r="N505" s="81"/>
      <c r="O505" s="81"/>
      <c r="P505" s="81"/>
      <c r="Q505" s="84"/>
      <c r="R505" s="85"/>
      <c r="S505" s="28"/>
      <c r="X505" s="22" t="str">
        <f t="shared" si="105"/>
        <v/>
      </c>
      <c r="Y505" s="32" t="str">
        <f t="shared" si="106"/>
        <v/>
      </c>
      <c r="AA505" s="22" t="str">
        <f>IF($D505="", "", IFERROR(INDEX('Intro &amp; Setup'!$BQ$33:$BQ$37, MATCH($D505, 'Intro &amp; Setup'!$AP$33:$AP$37, 0)), ""))</f>
        <v/>
      </c>
      <c r="AB505" s="22" t="str">
        <f>IF(AND($D505="", $F505=""), "", IF($R505=$U$3, "", IF($AB$8='Intro &amp; Setup'!$BQ$19, VALUE(_xlfn.CONCAT(TEXT($F505, "0"), ".", $AA505)), IF($AB$8='Intro &amp; Setup'!$BQ$18, VALUE(_xlfn.CONCAT($AA505, ".", TEXT($F505, "0")))))))</f>
        <v/>
      </c>
      <c r="AD505" s="22" t="str">
        <f t="shared" si="108"/>
        <v/>
      </c>
      <c r="AE505" s="7" t="str">
        <f t="shared" si="109"/>
        <v/>
      </c>
      <c r="AF505" s="22" t="str">
        <f t="shared" si="107"/>
        <v/>
      </c>
      <c r="AH505" s="22" t="str">
        <f>IF($AJ505="", "", COUNTIF($AJ$11:$AJ$1010, "&lt;"&amp;$AJ505)+1+COUNTIF($AJ$11:$AJ505, $AJ505)-1)</f>
        <v/>
      </c>
      <c r="AJ505" s="22" t="str">
        <f t="shared" si="110"/>
        <v/>
      </c>
      <c r="AL505" s="43" t="str">
        <f t="shared" si="111"/>
        <v/>
      </c>
      <c r="AN505" s="6" t="str">
        <f t="shared" si="112"/>
        <v/>
      </c>
      <c r="AO505" s="7" t="str">
        <f t="shared" si="113"/>
        <v/>
      </c>
      <c r="AP505" s="6" t="str">
        <f t="shared" si="114"/>
        <v/>
      </c>
      <c r="AQ505" s="7" t="str">
        <f t="shared" ca="1" si="115"/>
        <v/>
      </c>
      <c r="AS505" s="22" t="str">
        <f t="shared" si="116"/>
        <v/>
      </c>
      <c r="AT505" s="32" t="str">
        <f t="shared" si="117"/>
        <v/>
      </c>
      <c r="AU505" s="43" t="str">
        <f t="shared" si="118"/>
        <v/>
      </c>
      <c r="AW505" s="22" t="str">
        <f t="shared" si="119"/>
        <v/>
      </c>
    </row>
    <row r="506" spans="1:49" x14ac:dyDescent="0.25">
      <c r="A506" s="28"/>
      <c r="B506" s="79"/>
      <c r="C506" s="80"/>
      <c r="D506" s="81"/>
      <c r="E506" s="82"/>
      <c r="F506" s="82"/>
      <c r="G506" s="83"/>
      <c r="H506" s="79"/>
      <c r="I506" s="81"/>
      <c r="J506" s="81"/>
      <c r="K506" s="81"/>
      <c r="L506" s="81"/>
      <c r="M506" s="81"/>
      <c r="N506" s="81"/>
      <c r="O506" s="81"/>
      <c r="P506" s="81"/>
      <c r="Q506" s="84"/>
      <c r="R506" s="85"/>
      <c r="S506" s="28"/>
      <c r="X506" s="22" t="str">
        <f t="shared" si="105"/>
        <v/>
      </c>
      <c r="Y506" s="32" t="str">
        <f t="shared" si="106"/>
        <v/>
      </c>
      <c r="AA506" s="22" t="str">
        <f>IF($D506="", "", IFERROR(INDEX('Intro &amp; Setup'!$BQ$33:$BQ$37, MATCH($D506, 'Intro &amp; Setup'!$AP$33:$AP$37, 0)), ""))</f>
        <v/>
      </c>
      <c r="AB506" s="22" t="str">
        <f>IF(AND($D506="", $F506=""), "", IF($R506=$U$3, "", IF($AB$8='Intro &amp; Setup'!$BQ$19, VALUE(_xlfn.CONCAT(TEXT($F506, "0"), ".", $AA506)), IF($AB$8='Intro &amp; Setup'!$BQ$18, VALUE(_xlfn.CONCAT($AA506, ".", TEXT($F506, "0")))))))</f>
        <v/>
      </c>
      <c r="AD506" s="22" t="str">
        <f t="shared" si="108"/>
        <v/>
      </c>
      <c r="AE506" s="7" t="str">
        <f t="shared" si="109"/>
        <v/>
      </c>
      <c r="AF506" s="22" t="str">
        <f t="shared" si="107"/>
        <v/>
      </c>
      <c r="AH506" s="22" t="str">
        <f>IF($AJ506="", "", COUNTIF($AJ$11:$AJ$1010, "&lt;"&amp;$AJ506)+1+COUNTIF($AJ$11:$AJ506, $AJ506)-1)</f>
        <v/>
      </c>
      <c r="AJ506" s="22" t="str">
        <f t="shared" si="110"/>
        <v/>
      </c>
      <c r="AL506" s="43" t="str">
        <f t="shared" si="111"/>
        <v/>
      </c>
      <c r="AN506" s="6" t="str">
        <f t="shared" si="112"/>
        <v/>
      </c>
      <c r="AO506" s="7" t="str">
        <f t="shared" si="113"/>
        <v/>
      </c>
      <c r="AP506" s="6" t="str">
        <f t="shared" si="114"/>
        <v/>
      </c>
      <c r="AQ506" s="7" t="str">
        <f t="shared" ca="1" si="115"/>
        <v/>
      </c>
      <c r="AS506" s="22" t="str">
        <f t="shared" si="116"/>
        <v/>
      </c>
      <c r="AT506" s="32" t="str">
        <f t="shared" si="117"/>
        <v/>
      </c>
      <c r="AU506" s="43" t="str">
        <f t="shared" si="118"/>
        <v/>
      </c>
      <c r="AW506" s="22" t="str">
        <f t="shared" si="119"/>
        <v/>
      </c>
    </row>
    <row r="507" spans="1:49" x14ac:dyDescent="0.25">
      <c r="A507" s="28"/>
      <c r="B507" s="79"/>
      <c r="C507" s="80"/>
      <c r="D507" s="81"/>
      <c r="E507" s="82"/>
      <c r="F507" s="82"/>
      <c r="G507" s="83"/>
      <c r="H507" s="79"/>
      <c r="I507" s="81"/>
      <c r="J507" s="81"/>
      <c r="K507" s="81"/>
      <c r="L507" s="81"/>
      <c r="M507" s="81"/>
      <c r="N507" s="81"/>
      <c r="O507" s="81"/>
      <c r="P507" s="81"/>
      <c r="Q507" s="84"/>
      <c r="R507" s="85"/>
      <c r="S507" s="28"/>
      <c r="X507" s="22" t="str">
        <f t="shared" si="105"/>
        <v/>
      </c>
      <c r="Y507" s="32" t="str">
        <f t="shared" si="106"/>
        <v/>
      </c>
      <c r="AA507" s="22" t="str">
        <f>IF($D507="", "", IFERROR(INDEX('Intro &amp; Setup'!$BQ$33:$BQ$37, MATCH($D507, 'Intro &amp; Setup'!$AP$33:$AP$37, 0)), ""))</f>
        <v/>
      </c>
      <c r="AB507" s="22" t="str">
        <f>IF(AND($D507="", $F507=""), "", IF($R507=$U$3, "", IF($AB$8='Intro &amp; Setup'!$BQ$19, VALUE(_xlfn.CONCAT(TEXT($F507, "0"), ".", $AA507)), IF($AB$8='Intro &amp; Setup'!$BQ$18, VALUE(_xlfn.CONCAT($AA507, ".", TEXT($F507, "0")))))))</f>
        <v/>
      </c>
      <c r="AD507" s="22" t="str">
        <f t="shared" si="108"/>
        <v/>
      </c>
      <c r="AE507" s="7" t="str">
        <f t="shared" si="109"/>
        <v/>
      </c>
      <c r="AF507" s="22" t="str">
        <f t="shared" si="107"/>
        <v/>
      </c>
      <c r="AH507" s="22" t="str">
        <f>IF($AJ507="", "", COUNTIF($AJ$11:$AJ$1010, "&lt;"&amp;$AJ507)+1+COUNTIF($AJ$11:$AJ507, $AJ507)-1)</f>
        <v/>
      </c>
      <c r="AJ507" s="22" t="str">
        <f t="shared" si="110"/>
        <v/>
      </c>
      <c r="AL507" s="43" t="str">
        <f t="shared" si="111"/>
        <v/>
      </c>
      <c r="AN507" s="6" t="str">
        <f t="shared" si="112"/>
        <v/>
      </c>
      <c r="AO507" s="7" t="str">
        <f t="shared" si="113"/>
        <v/>
      </c>
      <c r="AP507" s="6" t="str">
        <f t="shared" si="114"/>
        <v/>
      </c>
      <c r="AQ507" s="7" t="str">
        <f t="shared" ca="1" si="115"/>
        <v/>
      </c>
      <c r="AS507" s="22" t="str">
        <f t="shared" si="116"/>
        <v/>
      </c>
      <c r="AT507" s="32" t="str">
        <f t="shared" si="117"/>
        <v/>
      </c>
      <c r="AU507" s="43" t="str">
        <f t="shared" si="118"/>
        <v/>
      </c>
      <c r="AW507" s="22" t="str">
        <f t="shared" si="119"/>
        <v/>
      </c>
    </row>
    <row r="508" spans="1:49" x14ac:dyDescent="0.25">
      <c r="A508" s="28"/>
      <c r="B508" s="79"/>
      <c r="C508" s="80"/>
      <c r="D508" s="81"/>
      <c r="E508" s="82"/>
      <c r="F508" s="82"/>
      <c r="G508" s="83"/>
      <c r="H508" s="79"/>
      <c r="I508" s="81"/>
      <c r="J508" s="81"/>
      <c r="K508" s="81"/>
      <c r="L508" s="81"/>
      <c r="M508" s="81"/>
      <c r="N508" s="81"/>
      <c r="O508" s="81"/>
      <c r="P508" s="81"/>
      <c r="Q508" s="84"/>
      <c r="R508" s="85"/>
      <c r="S508" s="28"/>
      <c r="X508" s="22" t="str">
        <f t="shared" si="105"/>
        <v/>
      </c>
      <c r="Y508" s="32" t="str">
        <f t="shared" si="106"/>
        <v/>
      </c>
      <c r="AA508" s="22" t="str">
        <f>IF($D508="", "", IFERROR(INDEX('Intro &amp; Setup'!$BQ$33:$BQ$37, MATCH($D508, 'Intro &amp; Setup'!$AP$33:$AP$37, 0)), ""))</f>
        <v/>
      </c>
      <c r="AB508" s="22" t="str">
        <f>IF(AND($D508="", $F508=""), "", IF($R508=$U$3, "", IF($AB$8='Intro &amp; Setup'!$BQ$19, VALUE(_xlfn.CONCAT(TEXT($F508, "0"), ".", $AA508)), IF($AB$8='Intro &amp; Setup'!$BQ$18, VALUE(_xlfn.CONCAT($AA508, ".", TEXT($F508, "0")))))))</f>
        <v/>
      </c>
      <c r="AD508" s="22" t="str">
        <f t="shared" si="108"/>
        <v/>
      </c>
      <c r="AE508" s="7" t="str">
        <f t="shared" si="109"/>
        <v/>
      </c>
      <c r="AF508" s="22" t="str">
        <f t="shared" si="107"/>
        <v/>
      </c>
      <c r="AH508" s="22" t="str">
        <f>IF($AJ508="", "", COUNTIF($AJ$11:$AJ$1010, "&lt;"&amp;$AJ508)+1+COUNTIF($AJ$11:$AJ508, $AJ508)-1)</f>
        <v/>
      </c>
      <c r="AJ508" s="22" t="str">
        <f t="shared" si="110"/>
        <v/>
      </c>
      <c r="AL508" s="43" t="str">
        <f t="shared" si="111"/>
        <v/>
      </c>
      <c r="AN508" s="6" t="str">
        <f t="shared" si="112"/>
        <v/>
      </c>
      <c r="AO508" s="7" t="str">
        <f t="shared" si="113"/>
        <v/>
      </c>
      <c r="AP508" s="6" t="str">
        <f t="shared" si="114"/>
        <v/>
      </c>
      <c r="AQ508" s="7" t="str">
        <f t="shared" ca="1" si="115"/>
        <v/>
      </c>
      <c r="AS508" s="22" t="str">
        <f t="shared" si="116"/>
        <v/>
      </c>
      <c r="AT508" s="32" t="str">
        <f t="shared" si="117"/>
        <v/>
      </c>
      <c r="AU508" s="43" t="str">
        <f t="shared" si="118"/>
        <v/>
      </c>
      <c r="AW508" s="22" t="str">
        <f t="shared" si="119"/>
        <v/>
      </c>
    </row>
    <row r="509" spans="1:49" x14ac:dyDescent="0.25">
      <c r="A509" s="28"/>
      <c r="B509" s="79"/>
      <c r="C509" s="80"/>
      <c r="D509" s="81"/>
      <c r="E509" s="82"/>
      <c r="F509" s="82"/>
      <c r="G509" s="83"/>
      <c r="H509" s="79"/>
      <c r="I509" s="81"/>
      <c r="J509" s="81"/>
      <c r="K509" s="81"/>
      <c r="L509" s="81"/>
      <c r="M509" s="81"/>
      <c r="N509" s="81"/>
      <c r="O509" s="81"/>
      <c r="P509" s="81"/>
      <c r="Q509" s="84"/>
      <c r="R509" s="85"/>
      <c r="S509" s="28"/>
      <c r="X509" s="22" t="str">
        <f t="shared" si="105"/>
        <v/>
      </c>
      <c r="Y509" s="32" t="str">
        <f t="shared" si="106"/>
        <v/>
      </c>
      <c r="AA509" s="22" t="str">
        <f>IF($D509="", "", IFERROR(INDEX('Intro &amp; Setup'!$BQ$33:$BQ$37, MATCH($D509, 'Intro &amp; Setup'!$AP$33:$AP$37, 0)), ""))</f>
        <v/>
      </c>
      <c r="AB509" s="22" t="str">
        <f>IF(AND($D509="", $F509=""), "", IF($R509=$U$3, "", IF($AB$8='Intro &amp; Setup'!$BQ$19, VALUE(_xlfn.CONCAT(TEXT($F509, "0"), ".", $AA509)), IF($AB$8='Intro &amp; Setup'!$BQ$18, VALUE(_xlfn.CONCAT($AA509, ".", TEXT($F509, "0")))))))</f>
        <v/>
      </c>
      <c r="AD509" s="22" t="str">
        <f t="shared" si="108"/>
        <v/>
      </c>
      <c r="AE509" s="7" t="str">
        <f t="shared" si="109"/>
        <v/>
      </c>
      <c r="AF509" s="22" t="str">
        <f t="shared" si="107"/>
        <v/>
      </c>
      <c r="AH509" s="22" t="str">
        <f>IF($AJ509="", "", COUNTIF($AJ$11:$AJ$1010, "&lt;"&amp;$AJ509)+1+COUNTIF($AJ$11:$AJ509, $AJ509)-1)</f>
        <v/>
      </c>
      <c r="AJ509" s="22" t="str">
        <f t="shared" si="110"/>
        <v/>
      </c>
      <c r="AL509" s="43" t="str">
        <f t="shared" si="111"/>
        <v/>
      </c>
      <c r="AN509" s="6" t="str">
        <f t="shared" si="112"/>
        <v/>
      </c>
      <c r="AO509" s="7" t="str">
        <f t="shared" si="113"/>
        <v/>
      </c>
      <c r="AP509" s="6" t="str">
        <f t="shared" si="114"/>
        <v/>
      </c>
      <c r="AQ509" s="7" t="str">
        <f t="shared" ca="1" si="115"/>
        <v/>
      </c>
      <c r="AS509" s="22" t="str">
        <f t="shared" si="116"/>
        <v/>
      </c>
      <c r="AT509" s="32" t="str">
        <f t="shared" si="117"/>
        <v/>
      </c>
      <c r="AU509" s="43" t="str">
        <f t="shared" si="118"/>
        <v/>
      </c>
      <c r="AW509" s="22" t="str">
        <f t="shared" si="119"/>
        <v/>
      </c>
    </row>
    <row r="510" spans="1:49" x14ac:dyDescent="0.25">
      <c r="A510" s="28"/>
      <c r="B510" s="79"/>
      <c r="C510" s="80"/>
      <c r="D510" s="81"/>
      <c r="E510" s="82"/>
      <c r="F510" s="82"/>
      <c r="G510" s="83"/>
      <c r="H510" s="79"/>
      <c r="I510" s="81"/>
      <c r="J510" s="81"/>
      <c r="K510" s="81"/>
      <c r="L510" s="81"/>
      <c r="M510" s="81"/>
      <c r="N510" s="81"/>
      <c r="O510" s="81"/>
      <c r="P510" s="81"/>
      <c r="Q510" s="84"/>
      <c r="R510" s="85"/>
      <c r="S510" s="28"/>
      <c r="X510" s="22" t="str">
        <f t="shared" si="105"/>
        <v/>
      </c>
      <c r="Y510" s="32" t="str">
        <f t="shared" si="106"/>
        <v/>
      </c>
      <c r="AA510" s="22" t="str">
        <f>IF($D510="", "", IFERROR(INDEX('Intro &amp; Setup'!$BQ$33:$BQ$37, MATCH($D510, 'Intro &amp; Setup'!$AP$33:$AP$37, 0)), ""))</f>
        <v/>
      </c>
      <c r="AB510" s="22" t="str">
        <f>IF(AND($D510="", $F510=""), "", IF($R510=$U$3, "", IF($AB$8='Intro &amp; Setup'!$BQ$19, VALUE(_xlfn.CONCAT(TEXT($F510, "0"), ".", $AA510)), IF($AB$8='Intro &amp; Setup'!$BQ$18, VALUE(_xlfn.CONCAT($AA510, ".", TEXT($F510, "0")))))))</f>
        <v/>
      </c>
      <c r="AD510" s="22" t="str">
        <f t="shared" si="108"/>
        <v/>
      </c>
      <c r="AE510" s="7" t="str">
        <f t="shared" si="109"/>
        <v/>
      </c>
      <c r="AF510" s="22" t="str">
        <f t="shared" si="107"/>
        <v/>
      </c>
      <c r="AH510" s="22" t="str">
        <f>IF($AJ510="", "", COUNTIF($AJ$11:$AJ$1010, "&lt;"&amp;$AJ510)+1+COUNTIF($AJ$11:$AJ510, $AJ510)-1)</f>
        <v/>
      </c>
      <c r="AJ510" s="22" t="str">
        <f t="shared" si="110"/>
        <v/>
      </c>
      <c r="AL510" s="43" t="str">
        <f t="shared" si="111"/>
        <v/>
      </c>
      <c r="AN510" s="6" t="str">
        <f t="shared" si="112"/>
        <v/>
      </c>
      <c r="AO510" s="7" t="str">
        <f t="shared" si="113"/>
        <v/>
      </c>
      <c r="AP510" s="6" t="str">
        <f t="shared" si="114"/>
        <v/>
      </c>
      <c r="AQ510" s="7" t="str">
        <f t="shared" ca="1" si="115"/>
        <v/>
      </c>
      <c r="AS510" s="22" t="str">
        <f t="shared" si="116"/>
        <v/>
      </c>
      <c r="AT510" s="32" t="str">
        <f t="shared" si="117"/>
        <v/>
      </c>
      <c r="AU510" s="43" t="str">
        <f t="shared" si="118"/>
        <v/>
      </c>
      <c r="AW510" s="22" t="str">
        <f t="shared" si="119"/>
        <v/>
      </c>
    </row>
    <row r="511" spans="1:49" x14ac:dyDescent="0.25">
      <c r="A511" s="28"/>
      <c r="B511" s="79"/>
      <c r="C511" s="80"/>
      <c r="D511" s="81"/>
      <c r="E511" s="82"/>
      <c r="F511" s="82"/>
      <c r="G511" s="83"/>
      <c r="H511" s="79"/>
      <c r="I511" s="81"/>
      <c r="J511" s="81"/>
      <c r="K511" s="81"/>
      <c r="L511" s="81"/>
      <c r="M511" s="81"/>
      <c r="N511" s="81"/>
      <c r="O511" s="81"/>
      <c r="P511" s="81"/>
      <c r="Q511" s="84"/>
      <c r="R511" s="85"/>
      <c r="S511" s="28"/>
      <c r="X511" s="22" t="str">
        <f t="shared" si="105"/>
        <v/>
      </c>
      <c r="Y511" s="32" t="str">
        <f t="shared" si="106"/>
        <v/>
      </c>
      <c r="AA511" s="22" t="str">
        <f>IF($D511="", "", IFERROR(INDEX('Intro &amp; Setup'!$BQ$33:$BQ$37, MATCH($D511, 'Intro &amp; Setup'!$AP$33:$AP$37, 0)), ""))</f>
        <v/>
      </c>
      <c r="AB511" s="22" t="str">
        <f>IF(AND($D511="", $F511=""), "", IF($R511=$U$3, "", IF($AB$8='Intro &amp; Setup'!$BQ$19, VALUE(_xlfn.CONCAT(TEXT($F511, "0"), ".", $AA511)), IF($AB$8='Intro &amp; Setup'!$BQ$18, VALUE(_xlfn.CONCAT($AA511, ".", TEXT($F511, "0")))))))</f>
        <v/>
      </c>
      <c r="AD511" s="22" t="str">
        <f t="shared" si="108"/>
        <v/>
      </c>
      <c r="AE511" s="7" t="str">
        <f t="shared" si="109"/>
        <v/>
      </c>
      <c r="AF511" s="22" t="str">
        <f t="shared" si="107"/>
        <v/>
      </c>
      <c r="AH511" s="22" t="str">
        <f>IF($AJ511="", "", COUNTIF($AJ$11:$AJ$1010, "&lt;"&amp;$AJ511)+1+COUNTIF($AJ$11:$AJ511, $AJ511)-1)</f>
        <v/>
      </c>
      <c r="AJ511" s="22" t="str">
        <f t="shared" si="110"/>
        <v/>
      </c>
      <c r="AL511" s="43" t="str">
        <f t="shared" si="111"/>
        <v/>
      </c>
      <c r="AN511" s="6" t="str">
        <f t="shared" si="112"/>
        <v/>
      </c>
      <c r="AO511" s="7" t="str">
        <f t="shared" si="113"/>
        <v/>
      </c>
      <c r="AP511" s="6" t="str">
        <f t="shared" si="114"/>
        <v/>
      </c>
      <c r="AQ511" s="7" t="str">
        <f t="shared" ca="1" si="115"/>
        <v/>
      </c>
      <c r="AS511" s="22" t="str">
        <f t="shared" si="116"/>
        <v/>
      </c>
      <c r="AT511" s="32" t="str">
        <f t="shared" si="117"/>
        <v/>
      </c>
      <c r="AU511" s="43" t="str">
        <f t="shared" si="118"/>
        <v/>
      </c>
      <c r="AW511" s="22" t="str">
        <f t="shared" si="119"/>
        <v/>
      </c>
    </row>
    <row r="512" spans="1:49" x14ac:dyDescent="0.25">
      <c r="A512" s="28"/>
      <c r="B512" s="79"/>
      <c r="C512" s="80"/>
      <c r="D512" s="81"/>
      <c r="E512" s="82"/>
      <c r="F512" s="82"/>
      <c r="G512" s="83"/>
      <c r="H512" s="79"/>
      <c r="I512" s="81"/>
      <c r="J512" s="81"/>
      <c r="K512" s="81"/>
      <c r="L512" s="81"/>
      <c r="M512" s="81"/>
      <c r="N512" s="81"/>
      <c r="O512" s="81"/>
      <c r="P512" s="81"/>
      <c r="Q512" s="84"/>
      <c r="R512" s="85"/>
      <c r="S512" s="28"/>
      <c r="X512" s="22" t="str">
        <f t="shared" si="105"/>
        <v/>
      </c>
      <c r="Y512" s="32" t="str">
        <f t="shared" si="106"/>
        <v/>
      </c>
      <c r="AA512" s="22" t="str">
        <f>IF($D512="", "", IFERROR(INDEX('Intro &amp; Setup'!$BQ$33:$BQ$37, MATCH($D512, 'Intro &amp; Setup'!$AP$33:$AP$37, 0)), ""))</f>
        <v/>
      </c>
      <c r="AB512" s="22" t="str">
        <f>IF(AND($D512="", $F512=""), "", IF($R512=$U$3, "", IF($AB$8='Intro &amp; Setup'!$BQ$19, VALUE(_xlfn.CONCAT(TEXT($F512, "0"), ".", $AA512)), IF($AB$8='Intro &amp; Setup'!$BQ$18, VALUE(_xlfn.CONCAT($AA512, ".", TEXT($F512, "0")))))))</f>
        <v/>
      </c>
      <c r="AD512" s="22" t="str">
        <f t="shared" si="108"/>
        <v/>
      </c>
      <c r="AE512" s="7" t="str">
        <f t="shared" si="109"/>
        <v/>
      </c>
      <c r="AF512" s="22" t="str">
        <f t="shared" si="107"/>
        <v/>
      </c>
      <c r="AH512" s="22" t="str">
        <f>IF($AJ512="", "", COUNTIF($AJ$11:$AJ$1010, "&lt;"&amp;$AJ512)+1+COUNTIF($AJ$11:$AJ512, $AJ512)-1)</f>
        <v/>
      </c>
      <c r="AJ512" s="22" t="str">
        <f t="shared" si="110"/>
        <v/>
      </c>
      <c r="AL512" s="43" t="str">
        <f t="shared" si="111"/>
        <v/>
      </c>
      <c r="AN512" s="6" t="str">
        <f t="shared" si="112"/>
        <v/>
      </c>
      <c r="AO512" s="7" t="str">
        <f t="shared" si="113"/>
        <v/>
      </c>
      <c r="AP512" s="6" t="str">
        <f t="shared" si="114"/>
        <v/>
      </c>
      <c r="AQ512" s="7" t="str">
        <f t="shared" ca="1" si="115"/>
        <v/>
      </c>
      <c r="AS512" s="22" t="str">
        <f t="shared" si="116"/>
        <v/>
      </c>
      <c r="AT512" s="32" t="str">
        <f t="shared" si="117"/>
        <v/>
      </c>
      <c r="AU512" s="43" t="str">
        <f t="shared" si="118"/>
        <v/>
      </c>
      <c r="AW512" s="22" t="str">
        <f t="shared" si="119"/>
        <v/>
      </c>
    </row>
    <row r="513" spans="1:49" x14ac:dyDescent="0.25">
      <c r="A513" s="28"/>
      <c r="B513" s="79"/>
      <c r="C513" s="80"/>
      <c r="D513" s="81"/>
      <c r="E513" s="82"/>
      <c r="F513" s="82"/>
      <c r="G513" s="83"/>
      <c r="H513" s="79"/>
      <c r="I513" s="81"/>
      <c r="J513" s="81"/>
      <c r="K513" s="81"/>
      <c r="L513" s="81"/>
      <c r="M513" s="81"/>
      <c r="N513" s="81"/>
      <c r="O513" s="81"/>
      <c r="P513" s="81"/>
      <c r="Q513" s="84"/>
      <c r="R513" s="85"/>
      <c r="S513" s="28"/>
      <c r="X513" s="22" t="str">
        <f t="shared" si="105"/>
        <v/>
      </c>
      <c r="Y513" s="32" t="str">
        <f t="shared" si="106"/>
        <v/>
      </c>
      <c r="AA513" s="22" t="str">
        <f>IF($D513="", "", IFERROR(INDEX('Intro &amp; Setup'!$BQ$33:$BQ$37, MATCH($D513, 'Intro &amp; Setup'!$AP$33:$AP$37, 0)), ""))</f>
        <v/>
      </c>
      <c r="AB513" s="22" t="str">
        <f>IF(AND($D513="", $F513=""), "", IF($R513=$U$3, "", IF($AB$8='Intro &amp; Setup'!$BQ$19, VALUE(_xlfn.CONCAT(TEXT($F513, "0"), ".", $AA513)), IF($AB$8='Intro &amp; Setup'!$BQ$18, VALUE(_xlfn.CONCAT($AA513, ".", TEXT($F513, "0")))))))</f>
        <v/>
      </c>
      <c r="AD513" s="22" t="str">
        <f t="shared" si="108"/>
        <v/>
      </c>
      <c r="AE513" s="7" t="str">
        <f t="shared" si="109"/>
        <v/>
      </c>
      <c r="AF513" s="22" t="str">
        <f t="shared" si="107"/>
        <v/>
      </c>
      <c r="AH513" s="22" t="str">
        <f>IF($AJ513="", "", COUNTIF($AJ$11:$AJ$1010, "&lt;"&amp;$AJ513)+1+COUNTIF($AJ$11:$AJ513, $AJ513)-1)</f>
        <v/>
      </c>
      <c r="AJ513" s="22" t="str">
        <f t="shared" si="110"/>
        <v/>
      </c>
      <c r="AL513" s="43" t="str">
        <f t="shared" si="111"/>
        <v/>
      </c>
      <c r="AN513" s="6" t="str">
        <f t="shared" si="112"/>
        <v/>
      </c>
      <c r="AO513" s="7" t="str">
        <f t="shared" si="113"/>
        <v/>
      </c>
      <c r="AP513" s="6" t="str">
        <f t="shared" si="114"/>
        <v/>
      </c>
      <c r="AQ513" s="7" t="str">
        <f t="shared" ca="1" si="115"/>
        <v/>
      </c>
      <c r="AS513" s="22" t="str">
        <f t="shared" si="116"/>
        <v/>
      </c>
      <c r="AT513" s="32" t="str">
        <f t="shared" si="117"/>
        <v/>
      </c>
      <c r="AU513" s="43" t="str">
        <f t="shared" si="118"/>
        <v/>
      </c>
      <c r="AW513" s="22" t="str">
        <f t="shared" si="119"/>
        <v/>
      </c>
    </row>
    <row r="514" spans="1:49" x14ac:dyDescent="0.25">
      <c r="A514" s="28"/>
      <c r="B514" s="79"/>
      <c r="C514" s="80"/>
      <c r="D514" s="81"/>
      <c r="E514" s="82"/>
      <c r="F514" s="82"/>
      <c r="G514" s="83"/>
      <c r="H514" s="79"/>
      <c r="I514" s="81"/>
      <c r="J514" s="81"/>
      <c r="K514" s="81"/>
      <c r="L514" s="81"/>
      <c r="M514" s="81"/>
      <c r="N514" s="81"/>
      <c r="O514" s="81"/>
      <c r="P514" s="81"/>
      <c r="Q514" s="84"/>
      <c r="R514" s="85"/>
      <c r="S514" s="28"/>
      <c r="X514" s="22" t="str">
        <f t="shared" si="105"/>
        <v/>
      </c>
      <c r="Y514" s="32" t="str">
        <f t="shared" si="106"/>
        <v/>
      </c>
      <c r="AA514" s="22" t="str">
        <f>IF($D514="", "", IFERROR(INDEX('Intro &amp; Setup'!$BQ$33:$BQ$37, MATCH($D514, 'Intro &amp; Setup'!$AP$33:$AP$37, 0)), ""))</f>
        <v/>
      </c>
      <c r="AB514" s="22" t="str">
        <f>IF(AND($D514="", $F514=""), "", IF($R514=$U$3, "", IF($AB$8='Intro &amp; Setup'!$BQ$19, VALUE(_xlfn.CONCAT(TEXT($F514, "0"), ".", $AA514)), IF($AB$8='Intro &amp; Setup'!$BQ$18, VALUE(_xlfn.CONCAT($AA514, ".", TEXT($F514, "0")))))))</f>
        <v/>
      </c>
      <c r="AD514" s="22" t="str">
        <f t="shared" si="108"/>
        <v/>
      </c>
      <c r="AE514" s="7" t="str">
        <f t="shared" si="109"/>
        <v/>
      </c>
      <c r="AF514" s="22" t="str">
        <f t="shared" si="107"/>
        <v/>
      </c>
      <c r="AH514" s="22" t="str">
        <f>IF($AJ514="", "", COUNTIF($AJ$11:$AJ$1010, "&lt;"&amp;$AJ514)+1+COUNTIF($AJ$11:$AJ514, $AJ514)-1)</f>
        <v/>
      </c>
      <c r="AJ514" s="22" t="str">
        <f t="shared" si="110"/>
        <v/>
      </c>
      <c r="AL514" s="43" t="str">
        <f t="shared" si="111"/>
        <v/>
      </c>
      <c r="AN514" s="6" t="str">
        <f t="shared" si="112"/>
        <v/>
      </c>
      <c r="AO514" s="7" t="str">
        <f t="shared" si="113"/>
        <v/>
      </c>
      <c r="AP514" s="6" t="str">
        <f t="shared" si="114"/>
        <v/>
      </c>
      <c r="AQ514" s="7" t="str">
        <f t="shared" ca="1" si="115"/>
        <v/>
      </c>
      <c r="AS514" s="22" t="str">
        <f t="shared" si="116"/>
        <v/>
      </c>
      <c r="AT514" s="32" t="str">
        <f t="shared" si="117"/>
        <v/>
      </c>
      <c r="AU514" s="43" t="str">
        <f t="shared" si="118"/>
        <v/>
      </c>
      <c r="AW514" s="22" t="str">
        <f t="shared" si="119"/>
        <v/>
      </c>
    </row>
    <row r="515" spans="1:49" x14ac:dyDescent="0.25">
      <c r="A515" s="28"/>
      <c r="B515" s="79"/>
      <c r="C515" s="80"/>
      <c r="D515" s="81"/>
      <c r="E515" s="82"/>
      <c r="F515" s="82"/>
      <c r="G515" s="83"/>
      <c r="H515" s="79"/>
      <c r="I515" s="81"/>
      <c r="J515" s="81"/>
      <c r="K515" s="81"/>
      <c r="L515" s="81"/>
      <c r="M515" s="81"/>
      <c r="N515" s="81"/>
      <c r="O515" s="81"/>
      <c r="P515" s="81"/>
      <c r="Q515" s="84"/>
      <c r="R515" s="85"/>
      <c r="S515" s="28"/>
      <c r="X515" s="22" t="str">
        <f t="shared" si="105"/>
        <v/>
      </c>
      <c r="Y515" s="32" t="str">
        <f t="shared" si="106"/>
        <v/>
      </c>
      <c r="AA515" s="22" t="str">
        <f>IF($D515="", "", IFERROR(INDEX('Intro &amp; Setup'!$BQ$33:$BQ$37, MATCH($D515, 'Intro &amp; Setup'!$AP$33:$AP$37, 0)), ""))</f>
        <v/>
      </c>
      <c r="AB515" s="22" t="str">
        <f>IF(AND($D515="", $F515=""), "", IF($R515=$U$3, "", IF($AB$8='Intro &amp; Setup'!$BQ$19, VALUE(_xlfn.CONCAT(TEXT($F515, "0"), ".", $AA515)), IF($AB$8='Intro &amp; Setup'!$BQ$18, VALUE(_xlfn.CONCAT($AA515, ".", TEXT($F515, "0")))))))</f>
        <v/>
      </c>
      <c r="AD515" s="22" t="str">
        <f t="shared" si="108"/>
        <v/>
      </c>
      <c r="AE515" s="7" t="str">
        <f t="shared" si="109"/>
        <v/>
      </c>
      <c r="AF515" s="22" t="str">
        <f t="shared" si="107"/>
        <v/>
      </c>
      <c r="AH515" s="22" t="str">
        <f>IF($AJ515="", "", COUNTIF($AJ$11:$AJ$1010, "&lt;"&amp;$AJ515)+1+COUNTIF($AJ$11:$AJ515, $AJ515)-1)</f>
        <v/>
      </c>
      <c r="AJ515" s="22" t="str">
        <f t="shared" si="110"/>
        <v/>
      </c>
      <c r="AL515" s="43" t="str">
        <f t="shared" si="111"/>
        <v/>
      </c>
      <c r="AN515" s="6" t="str">
        <f t="shared" si="112"/>
        <v/>
      </c>
      <c r="AO515" s="7" t="str">
        <f t="shared" si="113"/>
        <v/>
      </c>
      <c r="AP515" s="6" t="str">
        <f t="shared" si="114"/>
        <v/>
      </c>
      <c r="AQ515" s="7" t="str">
        <f t="shared" ca="1" si="115"/>
        <v/>
      </c>
      <c r="AS515" s="22" t="str">
        <f t="shared" si="116"/>
        <v/>
      </c>
      <c r="AT515" s="32" t="str">
        <f t="shared" si="117"/>
        <v/>
      </c>
      <c r="AU515" s="43" t="str">
        <f t="shared" si="118"/>
        <v/>
      </c>
      <c r="AW515" s="22" t="str">
        <f t="shared" si="119"/>
        <v/>
      </c>
    </row>
    <row r="516" spans="1:49" x14ac:dyDescent="0.25">
      <c r="A516" s="28"/>
      <c r="B516" s="79"/>
      <c r="C516" s="80"/>
      <c r="D516" s="81"/>
      <c r="E516" s="82"/>
      <c r="F516" s="82"/>
      <c r="G516" s="83"/>
      <c r="H516" s="79"/>
      <c r="I516" s="81"/>
      <c r="J516" s="81"/>
      <c r="K516" s="81"/>
      <c r="L516" s="81"/>
      <c r="M516" s="81"/>
      <c r="N516" s="81"/>
      <c r="O516" s="81"/>
      <c r="P516" s="81"/>
      <c r="Q516" s="84"/>
      <c r="R516" s="85"/>
      <c r="S516" s="28"/>
      <c r="X516" s="22" t="str">
        <f t="shared" si="105"/>
        <v/>
      </c>
      <c r="Y516" s="32" t="str">
        <f t="shared" si="106"/>
        <v/>
      </c>
      <c r="AA516" s="22" t="str">
        <f>IF($D516="", "", IFERROR(INDEX('Intro &amp; Setup'!$BQ$33:$BQ$37, MATCH($D516, 'Intro &amp; Setup'!$AP$33:$AP$37, 0)), ""))</f>
        <v/>
      </c>
      <c r="AB516" s="22" t="str">
        <f>IF(AND($D516="", $F516=""), "", IF($R516=$U$3, "", IF($AB$8='Intro &amp; Setup'!$BQ$19, VALUE(_xlfn.CONCAT(TEXT($F516, "0"), ".", $AA516)), IF($AB$8='Intro &amp; Setup'!$BQ$18, VALUE(_xlfn.CONCAT($AA516, ".", TEXT($F516, "0")))))))</f>
        <v/>
      </c>
      <c r="AD516" s="22" t="str">
        <f t="shared" si="108"/>
        <v/>
      </c>
      <c r="AE516" s="7" t="str">
        <f t="shared" si="109"/>
        <v/>
      </c>
      <c r="AF516" s="22" t="str">
        <f t="shared" si="107"/>
        <v/>
      </c>
      <c r="AH516" s="22" t="str">
        <f>IF($AJ516="", "", COUNTIF($AJ$11:$AJ$1010, "&lt;"&amp;$AJ516)+1+COUNTIF($AJ$11:$AJ516, $AJ516)-1)</f>
        <v/>
      </c>
      <c r="AJ516" s="22" t="str">
        <f t="shared" si="110"/>
        <v/>
      </c>
      <c r="AL516" s="43" t="str">
        <f t="shared" si="111"/>
        <v/>
      </c>
      <c r="AN516" s="6" t="str">
        <f t="shared" si="112"/>
        <v/>
      </c>
      <c r="AO516" s="7" t="str">
        <f t="shared" si="113"/>
        <v/>
      </c>
      <c r="AP516" s="6" t="str">
        <f t="shared" si="114"/>
        <v/>
      </c>
      <c r="AQ516" s="7" t="str">
        <f t="shared" ca="1" si="115"/>
        <v/>
      </c>
      <c r="AS516" s="22" t="str">
        <f t="shared" si="116"/>
        <v/>
      </c>
      <c r="AT516" s="32" t="str">
        <f t="shared" si="117"/>
        <v/>
      </c>
      <c r="AU516" s="43" t="str">
        <f t="shared" si="118"/>
        <v/>
      </c>
      <c r="AW516" s="22" t="str">
        <f t="shared" si="119"/>
        <v/>
      </c>
    </row>
    <row r="517" spans="1:49" x14ac:dyDescent="0.25">
      <c r="A517" s="28"/>
      <c r="B517" s="79"/>
      <c r="C517" s="80"/>
      <c r="D517" s="81"/>
      <c r="E517" s="82"/>
      <c r="F517" s="82"/>
      <c r="G517" s="83"/>
      <c r="H517" s="79"/>
      <c r="I517" s="81"/>
      <c r="J517" s="81"/>
      <c r="K517" s="81"/>
      <c r="L517" s="81"/>
      <c r="M517" s="81"/>
      <c r="N517" s="81"/>
      <c r="O517" s="81"/>
      <c r="P517" s="81"/>
      <c r="Q517" s="84"/>
      <c r="R517" s="85"/>
      <c r="S517" s="28"/>
      <c r="X517" s="22" t="str">
        <f t="shared" si="105"/>
        <v/>
      </c>
      <c r="Y517" s="32" t="str">
        <f t="shared" si="106"/>
        <v/>
      </c>
      <c r="AA517" s="22" t="str">
        <f>IF($D517="", "", IFERROR(INDEX('Intro &amp; Setup'!$BQ$33:$BQ$37, MATCH($D517, 'Intro &amp; Setup'!$AP$33:$AP$37, 0)), ""))</f>
        <v/>
      </c>
      <c r="AB517" s="22" t="str">
        <f>IF(AND($D517="", $F517=""), "", IF($R517=$U$3, "", IF($AB$8='Intro &amp; Setup'!$BQ$19, VALUE(_xlfn.CONCAT(TEXT($F517, "0"), ".", $AA517)), IF($AB$8='Intro &amp; Setup'!$BQ$18, VALUE(_xlfn.CONCAT($AA517, ".", TEXT($F517, "0")))))))</f>
        <v/>
      </c>
      <c r="AD517" s="22" t="str">
        <f t="shared" si="108"/>
        <v/>
      </c>
      <c r="AE517" s="7" t="str">
        <f t="shared" si="109"/>
        <v/>
      </c>
      <c r="AF517" s="22" t="str">
        <f t="shared" si="107"/>
        <v/>
      </c>
      <c r="AH517" s="22" t="str">
        <f>IF($AJ517="", "", COUNTIF($AJ$11:$AJ$1010, "&lt;"&amp;$AJ517)+1+COUNTIF($AJ$11:$AJ517, $AJ517)-1)</f>
        <v/>
      </c>
      <c r="AJ517" s="22" t="str">
        <f t="shared" si="110"/>
        <v/>
      </c>
      <c r="AL517" s="43" t="str">
        <f t="shared" si="111"/>
        <v/>
      </c>
      <c r="AN517" s="6" t="str">
        <f t="shared" si="112"/>
        <v/>
      </c>
      <c r="AO517" s="7" t="str">
        <f t="shared" si="113"/>
        <v/>
      </c>
      <c r="AP517" s="6" t="str">
        <f t="shared" si="114"/>
        <v/>
      </c>
      <c r="AQ517" s="7" t="str">
        <f t="shared" ca="1" si="115"/>
        <v/>
      </c>
      <c r="AS517" s="22" t="str">
        <f t="shared" si="116"/>
        <v/>
      </c>
      <c r="AT517" s="32" t="str">
        <f t="shared" si="117"/>
        <v/>
      </c>
      <c r="AU517" s="43" t="str">
        <f t="shared" si="118"/>
        <v/>
      </c>
      <c r="AW517" s="22" t="str">
        <f t="shared" si="119"/>
        <v/>
      </c>
    </row>
    <row r="518" spans="1:49" x14ac:dyDescent="0.25">
      <c r="A518" s="28"/>
      <c r="B518" s="79"/>
      <c r="C518" s="80"/>
      <c r="D518" s="81"/>
      <c r="E518" s="82"/>
      <c r="F518" s="82"/>
      <c r="G518" s="83"/>
      <c r="H518" s="79"/>
      <c r="I518" s="81"/>
      <c r="J518" s="81"/>
      <c r="K518" s="81"/>
      <c r="L518" s="81"/>
      <c r="M518" s="81"/>
      <c r="N518" s="81"/>
      <c r="O518" s="81"/>
      <c r="P518" s="81"/>
      <c r="Q518" s="84"/>
      <c r="R518" s="85"/>
      <c r="S518" s="28"/>
      <c r="X518" s="22" t="str">
        <f t="shared" si="105"/>
        <v/>
      </c>
      <c r="Y518" s="32" t="str">
        <f t="shared" si="106"/>
        <v/>
      </c>
      <c r="AA518" s="22" t="str">
        <f>IF($D518="", "", IFERROR(INDEX('Intro &amp; Setup'!$BQ$33:$BQ$37, MATCH($D518, 'Intro &amp; Setup'!$AP$33:$AP$37, 0)), ""))</f>
        <v/>
      </c>
      <c r="AB518" s="22" t="str">
        <f>IF(AND($D518="", $F518=""), "", IF($R518=$U$3, "", IF($AB$8='Intro &amp; Setup'!$BQ$19, VALUE(_xlfn.CONCAT(TEXT($F518, "0"), ".", $AA518)), IF($AB$8='Intro &amp; Setup'!$BQ$18, VALUE(_xlfn.CONCAT($AA518, ".", TEXT($F518, "0")))))))</f>
        <v/>
      </c>
      <c r="AD518" s="22" t="str">
        <f t="shared" si="108"/>
        <v/>
      </c>
      <c r="AE518" s="7" t="str">
        <f t="shared" si="109"/>
        <v/>
      </c>
      <c r="AF518" s="22" t="str">
        <f t="shared" si="107"/>
        <v/>
      </c>
      <c r="AH518" s="22" t="str">
        <f>IF($AJ518="", "", COUNTIF($AJ$11:$AJ$1010, "&lt;"&amp;$AJ518)+1+COUNTIF($AJ$11:$AJ518, $AJ518)-1)</f>
        <v/>
      </c>
      <c r="AJ518" s="22" t="str">
        <f t="shared" si="110"/>
        <v/>
      </c>
      <c r="AL518" s="43" t="str">
        <f t="shared" si="111"/>
        <v/>
      </c>
      <c r="AN518" s="6" t="str">
        <f t="shared" si="112"/>
        <v/>
      </c>
      <c r="AO518" s="7" t="str">
        <f t="shared" si="113"/>
        <v/>
      </c>
      <c r="AP518" s="6" t="str">
        <f t="shared" si="114"/>
        <v/>
      </c>
      <c r="AQ518" s="7" t="str">
        <f t="shared" ca="1" si="115"/>
        <v/>
      </c>
      <c r="AS518" s="22" t="str">
        <f t="shared" si="116"/>
        <v/>
      </c>
      <c r="AT518" s="32" t="str">
        <f t="shared" si="117"/>
        <v/>
      </c>
      <c r="AU518" s="43" t="str">
        <f t="shared" si="118"/>
        <v/>
      </c>
      <c r="AW518" s="22" t="str">
        <f t="shared" si="119"/>
        <v/>
      </c>
    </row>
    <row r="519" spans="1:49" x14ac:dyDescent="0.25">
      <c r="A519" s="28"/>
      <c r="B519" s="79"/>
      <c r="C519" s="80"/>
      <c r="D519" s="81"/>
      <c r="E519" s="82"/>
      <c r="F519" s="82"/>
      <c r="G519" s="83"/>
      <c r="H519" s="79"/>
      <c r="I519" s="81"/>
      <c r="J519" s="81"/>
      <c r="K519" s="81"/>
      <c r="L519" s="81"/>
      <c r="M519" s="81"/>
      <c r="N519" s="81"/>
      <c r="O519" s="81"/>
      <c r="P519" s="81"/>
      <c r="Q519" s="84"/>
      <c r="R519" s="85"/>
      <c r="S519" s="28"/>
      <c r="X519" s="22" t="str">
        <f t="shared" si="105"/>
        <v/>
      </c>
      <c r="Y519" s="32" t="str">
        <f t="shared" si="106"/>
        <v/>
      </c>
      <c r="AA519" s="22" t="str">
        <f>IF($D519="", "", IFERROR(INDEX('Intro &amp; Setup'!$BQ$33:$BQ$37, MATCH($D519, 'Intro &amp; Setup'!$AP$33:$AP$37, 0)), ""))</f>
        <v/>
      </c>
      <c r="AB519" s="22" t="str">
        <f>IF(AND($D519="", $F519=""), "", IF($R519=$U$3, "", IF($AB$8='Intro &amp; Setup'!$BQ$19, VALUE(_xlfn.CONCAT(TEXT($F519, "0"), ".", $AA519)), IF($AB$8='Intro &amp; Setup'!$BQ$18, VALUE(_xlfn.CONCAT($AA519, ".", TEXT($F519, "0")))))))</f>
        <v/>
      </c>
      <c r="AD519" s="22" t="str">
        <f t="shared" si="108"/>
        <v/>
      </c>
      <c r="AE519" s="7" t="str">
        <f t="shared" si="109"/>
        <v/>
      </c>
      <c r="AF519" s="22" t="str">
        <f t="shared" si="107"/>
        <v/>
      </c>
      <c r="AH519" s="22" t="str">
        <f>IF($AJ519="", "", COUNTIF($AJ$11:$AJ$1010, "&lt;"&amp;$AJ519)+1+COUNTIF($AJ$11:$AJ519, $AJ519)-1)</f>
        <v/>
      </c>
      <c r="AJ519" s="22" t="str">
        <f t="shared" si="110"/>
        <v/>
      </c>
      <c r="AL519" s="43" t="str">
        <f t="shared" si="111"/>
        <v/>
      </c>
      <c r="AN519" s="6" t="str">
        <f t="shared" si="112"/>
        <v/>
      </c>
      <c r="AO519" s="7" t="str">
        <f t="shared" si="113"/>
        <v/>
      </c>
      <c r="AP519" s="6" t="str">
        <f t="shared" si="114"/>
        <v/>
      </c>
      <c r="AQ519" s="7" t="str">
        <f t="shared" ca="1" si="115"/>
        <v/>
      </c>
      <c r="AS519" s="22" t="str">
        <f t="shared" si="116"/>
        <v/>
      </c>
      <c r="AT519" s="32" t="str">
        <f t="shared" si="117"/>
        <v/>
      </c>
      <c r="AU519" s="43" t="str">
        <f t="shared" si="118"/>
        <v/>
      </c>
      <c r="AW519" s="22" t="str">
        <f t="shared" si="119"/>
        <v/>
      </c>
    </row>
    <row r="520" spans="1:49" x14ac:dyDescent="0.25">
      <c r="A520" s="28"/>
      <c r="B520" s="79"/>
      <c r="C520" s="80"/>
      <c r="D520" s="81"/>
      <c r="E520" s="82"/>
      <c r="F520" s="82"/>
      <c r="G520" s="83"/>
      <c r="H520" s="79"/>
      <c r="I520" s="81"/>
      <c r="J520" s="81"/>
      <c r="K520" s="81"/>
      <c r="L520" s="81"/>
      <c r="M520" s="81"/>
      <c r="N520" s="81"/>
      <c r="O520" s="81"/>
      <c r="P520" s="81"/>
      <c r="Q520" s="84"/>
      <c r="R520" s="85"/>
      <c r="S520" s="28"/>
      <c r="X520" s="22" t="str">
        <f t="shared" si="105"/>
        <v/>
      </c>
      <c r="Y520" s="32" t="str">
        <f t="shared" si="106"/>
        <v/>
      </c>
      <c r="AA520" s="22" t="str">
        <f>IF($D520="", "", IFERROR(INDEX('Intro &amp; Setup'!$BQ$33:$BQ$37, MATCH($D520, 'Intro &amp; Setup'!$AP$33:$AP$37, 0)), ""))</f>
        <v/>
      </c>
      <c r="AB520" s="22" t="str">
        <f>IF(AND($D520="", $F520=""), "", IF($R520=$U$3, "", IF($AB$8='Intro &amp; Setup'!$BQ$19, VALUE(_xlfn.CONCAT(TEXT($F520, "0"), ".", $AA520)), IF($AB$8='Intro &amp; Setup'!$BQ$18, VALUE(_xlfn.CONCAT($AA520, ".", TEXT($F520, "0")))))))</f>
        <v/>
      </c>
      <c r="AD520" s="22" t="str">
        <f t="shared" si="108"/>
        <v/>
      </c>
      <c r="AE520" s="7" t="str">
        <f t="shared" si="109"/>
        <v/>
      </c>
      <c r="AF520" s="22" t="str">
        <f t="shared" si="107"/>
        <v/>
      </c>
      <c r="AH520" s="22" t="str">
        <f>IF($AJ520="", "", COUNTIF($AJ$11:$AJ$1010, "&lt;"&amp;$AJ520)+1+COUNTIF($AJ$11:$AJ520, $AJ520)-1)</f>
        <v/>
      </c>
      <c r="AJ520" s="22" t="str">
        <f t="shared" si="110"/>
        <v/>
      </c>
      <c r="AL520" s="43" t="str">
        <f t="shared" si="111"/>
        <v/>
      </c>
      <c r="AN520" s="6" t="str">
        <f t="shared" si="112"/>
        <v/>
      </c>
      <c r="AO520" s="7" t="str">
        <f t="shared" si="113"/>
        <v/>
      </c>
      <c r="AP520" s="6" t="str">
        <f t="shared" si="114"/>
        <v/>
      </c>
      <c r="AQ520" s="7" t="str">
        <f t="shared" ca="1" si="115"/>
        <v/>
      </c>
      <c r="AS520" s="22" t="str">
        <f t="shared" si="116"/>
        <v/>
      </c>
      <c r="AT520" s="32" t="str">
        <f t="shared" si="117"/>
        <v/>
      </c>
      <c r="AU520" s="43" t="str">
        <f t="shared" si="118"/>
        <v/>
      </c>
      <c r="AW520" s="22" t="str">
        <f t="shared" si="119"/>
        <v/>
      </c>
    </row>
    <row r="521" spans="1:49" x14ac:dyDescent="0.25">
      <c r="A521" s="28"/>
      <c r="B521" s="79"/>
      <c r="C521" s="80"/>
      <c r="D521" s="81"/>
      <c r="E521" s="82"/>
      <c r="F521" s="82"/>
      <c r="G521" s="83"/>
      <c r="H521" s="79"/>
      <c r="I521" s="81"/>
      <c r="J521" s="81"/>
      <c r="K521" s="81"/>
      <c r="L521" s="81"/>
      <c r="M521" s="81"/>
      <c r="N521" s="81"/>
      <c r="O521" s="81"/>
      <c r="P521" s="81"/>
      <c r="Q521" s="84"/>
      <c r="R521" s="85"/>
      <c r="S521" s="28"/>
      <c r="X521" s="22" t="str">
        <f t="shared" si="105"/>
        <v/>
      </c>
      <c r="Y521" s="32" t="str">
        <f t="shared" si="106"/>
        <v/>
      </c>
      <c r="AA521" s="22" t="str">
        <f>IF($D521="", "", IFERROR(INDEX('Intro &amp; Setup'!$BQ$33:$BQ$37, MATCH($D521, 'Intro &amp; Setup'!$AP$33:$AP$37, 0)), ""))</f>
        <v/>
      </c>
      <c r="AB521" s="22" t="str">
        <f>IF(AND($D521="", $F521=""), "", IF($R521=$U$3, "", IF($AB$8='Intro &amp; Setup'!$BQ$19, VALUE(_xlfn.CONCAT(TEXT($F521, "0"), ".", $AA521)), IF($AB$8='Intro &amp; Setup'!$BQ$18, VALUE(_xlfn.CONCAT($AA521, ".", TEXT($F521, "0")))))))</f>
        <v/>
      </c>
      <c r="AD521" s="22" t="str">
        <f t="shared" si="108"/>
        <v/>
      </c>
      <c r="AE521" s="7" t="str">
        <f t="shared" si="109"/>
        <v/>
      </c>
      <c r="AF521" s="22" t="str">
        <f t="shared" si="107"/>
        <v/>
      </c>
      <c r="AH521" s="22" t="str">
        <f>IF($AJ521="", "", COUNTIF($AJ$11:$AJ$1010, "&lt;"&amp;$AJ521)+1+COUNTIF($AJ$11:$AJ521, $AJ521)-1)</f>
        <v/>
      </c>
      <c r="AJ521" s="22" t="str">
        <f t="shared" si="110"/>
        <v/>
      </c>
      <c r="AL521" s="43" t="str">
        <f t="shared" si="111"/>
        <v/>
      </c>
      <c r="AN521" s="6" t="str">
        <f t="shared" si="112"/>
        <v/>
      </c>
      <c r="AO521" s="7" t="str">
        <f t="shared" si="113"/>
        <v/>
      </c>
      <c r="AP521" s="6" t="str">
        <f t="shared" si="114"/>
        <v/>
      </c>
      <c r="AQ521" s="7" t="str">
        <f t="shared" ca="1" si="115"/>
        <v/>
      </c>
      <c r="AS521" s="22" t="str">
        <f t="shared" si="116"/>
        <v/>
      </c>
      <c r="AT521" s="32" t="str">
        <f t="shared" si="117"/>
        <v/>
      </c>
      <c r="AU521" s="43" t="str">
        <f t="shared" si="118"/>
        <v/>
      </c>
      <c r="AW521" s="22" t="str">
        <f t="shared" si="119"/>
        <v/>
      </c>
    </row>
    <row r="522" spans="1:49" x14ac:dyDescent="0.25">
      <c r="A522" s="28"/>
      <c r="B522" s="79"/>
      <c r="C522" s="80"/>
      <c r="D522" s="81"/>
      <c r="E522" s="82"/>
      <c r="F522" s="82"/>
      <c r="G522" s="83"/>
      <c r="H522" s="79"/>
      <c r="I522" s="81"/>
      <c r="J522" s="81"/>
      <c r="K522" s="81"/>
      <c r="L522" s="81"/>
      <c r="M522" s="81"/>
      <c r="N522" s="81"/>
      <c r="O522" s="81"/>
      <c r="P522" s="81"/>
      <c r="Q522" s="84"/>
      <c r="R522" s="85"/>
      <c r="S522" s="28"/>
      <c r="X522" s="22" t="str">
        <f t="shared" si="105"/>
        <v/>
      </c>
      <c r="Y522" s="32" t="str">
        <f t="shared" si="106"/>
        <v/>
      </c>
      <c r="AA522" s="22" t="str">
        <f>IF($D522="", "", IFERROR(INDEX('Intro &amp; Setup'!$BQ$33:$BQ$37, MATCH($D522, 'Intro &amp; Setup'!$AP$33:$AP$37, 0)), ""))</f>
        <v/>
      </c>
      <c r="AB522" s="22" t="str">
        <f>IF(AND($D522="", $F522=""), "", IF($R522=$U$3, "", IF($AB$8='Intro &amp; Setup'!$BQ$19, VALUE(_xlfn.CONCAT(TEXT($F522, "0"), ".", $AA522)), IF($AB$8='Intro &amp; Setup'!$BQ$18, VALUE(_xlfn.CONCAT($AA522, ".", TEXT($F522, "0")))))))</f>
        <v/>
      </c>
      <c r="AD522" s="22" t="str">
        <f t="shared" si="108"/>
        <v/>
      </c>
      <c r="AE522" s="7" t="str">
        <f t="shared" si="109"/>
        <v/>
      </c>
      <c r="AF522" s="22" t="str">
        <f t="shared" si="107"/>
        <v/>
      </c>
      <c r="AH522" s="22" t="str">
        <f>IF($AJ522="", "", COUNTIF($AJ$11:$AJ$1010, "&lt;"&amp;$AJ522)+1+COUNTIF($AJ$11:$AJ522, $AJ522)-1)</f>
        <v/>
      </c>
      <c r="AJ522" s="22" t="str">
        <f t="shared" si="110"/>
        <v/>
      </c>
      <c r="AL522" s="43" t="str">
        <f t="shared" si="111"/>
        <v/>
      </c>
      <c r="AN522" s="6" t="str">
        <f t="shared" si="112"/>
        <v/>
      </c>
      <c r="AO522" s="7" t="str">
        <f t="shared" si="113"/>
        <v/>
      </c>
      <c r="AP522" s="6" t="str">
        <f t="shared" si="114"/>
        <v/>
      </c>
      <c r="AQ522" s="7" t="str">
        <f t="shared" ca="1" si="115"/>
        <v/>
      </c>
      <c r="AS522" s="22" t="str">
        <f t="shared" si="116"/>
        <v/>
      </c>
      <c r="AT522" s="32" t="str">
        <f t="shared" si="117"/>
        <v/>
      </c>
      <c r="AU522" s="43" t="str">
        <f t="shared" si="118"/>
        <v/>
      </c>
      <c r="AW522" s="22" t="str">
        <f t="shared" si="119"/>
        <v/>
      </c>
    </row>
    <row r="523" spans="1:49" x14ac:dyDescent="0.25">
      <c r="A523" s="28"/>
      <c r="B523" s="79"/>
      <c r="C523" s="80"/>
      <c r="D523" s="81"/>
      <c r="E523" s="82"/>
      <c r="F523" s="82"/>
      <c r="G523" s="83"/>
      <c r="H523" s="79"/>
      <c r="I523" s="81"/>
      <c r="J523" s="81"/>
      <c r="K523" s="81"/>
      <c r="L523" s="81"/>
      <c r="M523" s="81"/>
      <c r="N523" s="81"/>
      <c r="O523" s="81"/>
      <c r="P523" s="81"/>
      <c r="Q523" s="84"/>
      <c r="R523" s="85"/>
      <c r="S523" s="28"/>
      <c r="X523" s="22" t="str">
        <f t="shared" ref="X523:X586" si="120">IF($F523="", "", IF($R523=$U$3, $V$7, IF(F523&lt;$X$8, $E$5, IF($F523=$X$8, $E$6, IF($Y523=$X$6, $E$7, "")))))</f>
        <v/>
      </c>
      <c r="Y523" s="32" t="str">
        <f t="shared" ref="Y523:Y586" si="121">IF($F523="", "", $F523-INDEX($AA$2:$AA$8, MATCH(TEXT($F523,"ddd"), $Y$2:$Y$8, 0)))</f>
        <v/>
      </c>
      <c r="AA523" s="22" t="str">
        <f>IF($D523="", "", IFERROR(INDEX('Intro &amp; Setup'!$BQ$33:$BQ$37, MATCH($D523, 'Intro &amp; Setup'!$AP$33:$AP$37, 0)), ""))</f>
        <v/>
      </c>
      <c r="AB523" s="22" t="str">
        <f>IF(AND($D523="", $F523=""), "", IF($R523=$U$3, "", IF($AB$8='Intro &amp; Setup'!$BQ$19, VALUE(_xlfn.CONCAT(TEXT($F523, "0"), ".", $AA523)), IF($AB$8='Intro &amp; Setup'!$BQ$18, VALUE(_xlfn.CONCAT($AA523, ".", TEXT($F523, "0")))))))</f>
        <v/>
      </c>
      <c r="AD523" s="22" t="str">
        <f t="shared" si="108"/>
        <v/>
      </c>
      <c r="AE523" s="7" t="str">
        <f t="shared" si="109"/>
        <v/>
      </c>
      <c r="AF523" s="22" t="str">
        <f t="shared" ref="AF523:AF586" si="122">IF($AB523="", "", IF(IFERROR(INDEX($H523:$Q523, $T523, MATCH($AE$9, $H$2:$H$9, 0)), "")="", "", IFERROR(INDEX($H523:$Q523, $T523, MATCH($AE$9, $H$2:$H$9, 0)), "")))</f>
        <v/>
      </c>
      <c r="AH523" s="22" t="str">
        <f>IF($AJ523="", "", COUNTIF($AJ$11:$AJ$1010, "&lt;"&amp;$AJ523)+1+COUNTIF($AJ$11:$AJ523, $AJ523)-1)</f>
        <v/>
      </c>
      <c r="AJ523" s="22" t="str">
        <f t="shared" si="110"/>
        <v/>
      </c>
      <c r="AL523" s="43" t="str">
        <f t="shared" si="111"/>
        <v/>
      </c>
      <c r="AN523" s="6" t="str">
        <f t="shared" si="112"/>
        <v/>
      </c>
      <c r="AO523" s="7" t="str">
        <f t="shared" si="113"/>
        <v/>
      </c>
      <c r="AP523" s="6" t="str">
        <f t="shared" si="114"/>
        <v/>
      </c>
      <c r="AQ523" s="7" t="str">
        <f t="shared" ca="1" si="115"/>
        <v/>
      </c>
      <c r="AS523" s="22" t="str">
        <f t="shared" si="116"/>
        <v/>
      </c>
      <c r="AT523" s="32" t="str">
        <f t="shared" si="117"/>
        <v/>
      </c>
      <c r="AU523" s="43" t="str">
        <f t="shared" si="118"/>
        <v/>
      </c>
      <c r="AW523" s="22" t="str">
        <f t="shared" si="119"/>
        <v/>
      </c>
    </row>
    <row r="524" spans="1:49" x14ac:dyDescent="0.25">
      <c r="A524" s="28"/>
      <c r="B524" s="79"/>
      <c r="C524" s="80"/>
      <c r="D524" s="81"/>
      <c r="E524" s="82"/>
      <c r="F524" s="82"/>
      <c r="G524" s="83"/>
      <c r="H524" s="79"/>
      <c r="I524" s="81"/>
      <c r="J524" s="81"/>
      <c r="K524" s="81"/>
      <c r="L524" s="81"/>
      <c r="M524" s="81"/>
      <c r="N524" s="81"/>
      <c r="O524" s="81"/>
      <c r="P524" s="81"/>
      <c r="Q524" s="84"/>
      <c r="R524" s="85"/>
      <c r="S524" s="28"/>
      <c r="X524" s="22" t="str">
        <f t="shared" si="120"/>
        <v/>
      </c>
      <c r="Y524" s="32" t="str">
        <f t="shared" si="121"/>
        <v/>
      </c>
      <c r="AA524" s="22" t="str">
        <f>IF($D524="", "", IFERROR(INDEX('Intro &amp; Setup'!$BQ$33:$BQ$37, MATCH($D524, 'Intro &amp; Setup'!$AP$33:$AP$37, 0)), ""))</f>
        <v/>
      </c>
      <c r="AB524" s="22" t="str">
        <f>IF(AND($D524="", $F524=""), "", IF($R524=$U$3, "", IF($AB$8='Intro &amp; Setup'!$BQ$19, VALUE(_xlfn.CONCAT(TEXT($F524, "0"), ".", $AA524)), IF($AB$8='Intro &amp; Setup'!$BQ$18, VALUE(_xlfn.CONCAT($AA524, ".", TEXT($F524, "0")))))))</f>
        <v/>
      </c>
      <c r="AD524" s="22" t="str">
        <f t="shared" ref="AD524:AD587" si="123">IF($AD$9="", $AB524, IF($B524=$AD$9, $AB524, ""))</f>
        <v/>
      </c>
      <c r="AE524" s="7" t="str">
        <f t="shared" ref="AE524:AE587" si="124">IF($AE$9="", $AB524, IF($AF524="", "", $AB524))</f>
        <v/>
      </c>
      <c r="AF524" s="22" t="str">
        <f t="shared" si="122"/>
        <v/>
      </c>
      <c r="AH524" s="22" t="str">
        <f>IF($AJ524="", "", COUNTIF($AJ$11:$AJ$1010, "&lt;"&amp;$AJ524)+1+COUNTIF($AJ$11:$AJ524, $AJ524)-1)</f>
        <v/>
      </c>
      <c r="AJ524" s="22" t="str">
        <f t="shared" ref="AJ524:AJ587" si="125">IF($AD524=$AE524, $AD524, "")</f>
        <v/>
      </c>
      <c r="AL524" s="43" t="str">
        <f t="shared" ref="AL524:AL587" si="126">IF($AH524="", "", $G524)</f>
        <v/>
      </c>
      <c r="AN524" s="6" t="str">
        <f t="shared" ref="AN524:AN587" si="127">IF($AH524="", "", $D524)</f>
        <v/>
      </c>
      <c r="AO524" s="7" t="str">
        <f t="shared" ref="AO524:AO587" si="128">IF(AND(NOT($AF524=""), $AN524=""), "X", "")</f>
        <v/>
      </c>
      <c r="AP524" s="6" t="str">
        <f t="shared" ref="AP524:AP587" si="129">IF($AH524="", "", IF($Y524=$AD$6, $D524, ""))</f>
        <v/>
      </c>
      <c r="AQ524" s="7" t="str">
        <f t="shared" ref="AQ524:AQ587" ca="1" si="130">IF(AND(NOT($AF524=""), $AP524="", $Y524=$AD$6), "X", "")</f>
        <v/>
      </c>
      <c r="AS524" s="22" t="str">
        <f t="shared" ref="AS524:AS587" si="131">IF($AH524="", "", IF($AD$6=$Y524, $X524, ""))</f>
        <v/>
      </c>
      <c r="AT524" s="32" t="str">
        <f t="shared" ref="AT524:AT587" si="132">IF($AH524="", "", IF($AD$6=$Y524, $F524, ""))</f>
        <v/>
      </c>
      <c r="AU524" s="43" t="str">
        <f t="shared" ref="AU524:AU587" si="133">IF($AH524="", "", IF($AD$6=$Y524, $G524, ""))</f>
        <v/>
      </c>
      <c r="AW524" s="22" t="str">
        <f t="shared" ref="AW524:AW587" si="134">IF($AT524="", "", _xlfn.CONCAT($D524, " - ", $AT524))</f>
        <v/>
      </c>
    </row>
    <row r="525" spans="1:49" x14ac:dyDescent="0.25">
      <c r="A525" s="28"/>
      <c r="B525" s="79"/>
      <c r="C525" s="80"/>
      <c r="D525" s="81"/>
      <c r="E525" s="82"/>
      <c r="F525" s="82"/>
      <c r="G525" s="83"/>
      <c r="H525" s="79"/>
      <c r="I525" s="81"/>
      <c r="J525" s="81"/>
      <c r="K525" s="81"/>
      <c r="L525" s="81"/>
      <c r="M525" s="81"/>
      <c r="N525" s="81"/>
      <c r="O525" s="81"/>
      <c r="P525" s="81"/>
      <c r="Q525" s="84"/>
      <c r="R525" s="85"/>
      <c r="S525" s="28"/>
      <c r="X525" s="22" t="str">
        <f t="shared" si="120"/>
        <v/>
      </c>
      <c r="Y525" s="32" t="str">
        <f t="shared" si="121"/>
        <v/>
      </c>
      <c r="AA525" s="22" t="str">
        <f>IF($D525="", "", IFERROR(INDEX('Intro &amp; Setup'!$BQ$33:$BQ$37, MATCH($D525, 'Intro &amp; Setup'!$AP$33:$AP$37, 0)), ""))</f>
        <v/>
      </c>
      <c r="AB525" s="22" t="str">
        <f>IF(AND($D525="", $F525=""), "", IF($R525=$U$3, "", IF($AB$8='Intro &amp; Setup'!$BQ$19, VALUE(_xlfn.CONCAT(TEXT($F525, "0"), ".", $AA525)), IF($AB$8='Intro &amp; Setup'!$BQ$18, VALUE(_xlfn.CONCAT($AA525, ".", TEXT($F525, "0")))))))</f>
        <v/>
      </c>
      <c r="AD525" s="22" t="str">
        <f t="shared" si="123"/>
        <v/>
      </c>
      <c r="AE525" s="7" t="str">
        <f t="shared" si="124"/>
        <v/>
      </c>
      <c r="AF525" s="22" t="str">
        <f t="shared" si="122"/>
        <v/>
      </c>
      <c r="AH525" s="22" t="str">
        <f>IF($AJ525="", "", COUNTIF($AJ$11:$AJ$1010, "&lt;"&amp;$AJ525)+1+COUNTIF($AJ$11:$AJ525, $AJ525)-1)</f>
        <v/>
      </c>
      <c r="AJ525" s="22" t="str">
        <f t="shared" si="125"/>
        <v/>
      </c>
      <c r="AL525" s="43" t="str">
        <f t="shared" si="126"/>
        <v/>
      </c>
      <c r="AN525" s="6" t="str">
        <f t="shared" si="127"/>
        <v/>
      </c>
      <c r="AO525" s="7" t="str">
        <f t="shared" si="128"/>
        <v/>
      </c>
      <c r="AP525" s="6" t="str">
        <f t="shared" si="129"/>
        <v/>
      </c>
      <c r="AQ525" s="7" t="str">
        <f t="shared" ca="1" si="130"/>
        <v/>
      </c>
      <c r="AS525" s="22" t="str">
        <f t="shared" si="131"/>
        <v/>
      </c>
      <c r="AT525" s="32" t="str">
        <f t="shared" si="132"/>
        <v/>
      </c>
      <c r="AU525" s="43" t="str">
        <f t="shared" si="133"/>
        <v/>
      </c>
      <c r="AW525" s="22" t="str">
        <f t="shared" si="134"/>
        <v/>
      </c>
    </row>
    <row r="526" spans="1:49" x14ac:dyDescent="0.25">
      <c r="A526" s="28"/>
      <c r="B526" s="79"/>
      <c r="C526" s="80"/>
      <c r="D526" s="81"/>
      <c r="E526" s="82"/>
      <c r="F526" s="82"/>
      <c r="G526" s="83"/>
      <c r="H526" s="79"/>
      <c r="I526" s="81"/>
      <c r="J526" s="81"/>
      <c r="K526" s="81"/>
      <c r="L526" s="81"/>
      <c r="M526" s="81"/>
      <c r="N526" s="81"/>
      <c r="O526" s="81"/>
      <c r="P526" s="81"/>
      <c r="Q526" s="84"/>
      <c r="R526" s="85"/>
      <c r="S526" s="28"/>
      <c r="X526" s="22" t="str">
        <f t="shared" si="120"/>
        <v/>
      </c>
      <c r="Y526" s="32" t="str">
        <f t="shared" si="121"/>
        <v/>
      </c>
      <c r="AA526" s="22" t="str">
        <f>IF($D526="", "", IFERROR(INDEX('Intro &amp; Setup'!$BQ$33:$BQ$37, MATCH($D526, 'Intro &amp; Setup'!$AP$33:$AP$37, 0)), ""))</f>
        <v/>
      </c>
      <c r="AB526" s="22" t="str">
        <f>IF(AND($D526="", $F526=""), "", IF($R526=$U$3, "", IF($AB$8='Intro &amp; Setup'!$BQ$19, VALUE(_xlfn.CONCAT(TEXT($F526, "0"), ".", $AA526)), IF($AB$8='Intro &amp; Setup'!$BQ$18, VALUE(_xlfn.CONCAT($AA526, ".", TEXT($F526, "0")))))))</f>
        <v/>
      </c>
      <c r="AD526" s="22" t="str">
        <f t="shared" si="123"/>
        <v/>
      </c>
      <c r="AE526" s="7" t="str">
        <f t="shared" si="124"/>
        <v/>
      </c>
      <c r="AF526" s="22" t="str">
        <f t="shared" si="122"/>
        <v/>
      </c>
      <c r="AH526" s="22" t="str">
        <f>IF($AJ526="", "", COUNTIF($AJ$11:$AJ$1010, "&lt;"&amp;$AJ526)+1+COUNTIF($AJ$11:$AJ526, $AJ526)-1)</f>
        <v/>
      </c>
      <c r="AJ526" s="22" t="str">
        <f t="shared" si="125"/>
        <v/>
      </c>
      <c r="AL526" s="43" t="str">
        <f t="shared" si="126"/>
        <v/>
      </c>
      <c r="AN526" s="6" t="str">
        <f t="shared" si="127"/>
        <v/>
      </c>
      <c r="AO526" s="7" t="str">
        <f t="shared" si="128"/>
        <v/>
      </c>
      <c r="AP526" s="6" t="str">
        <f t="shared" si="129"/>
        <v/>
      </c>
      <c r="AQ526" s="7" t="str">
        <f t="shared" ca="1" si="130"/>
        <v/>
      </c>
      <c r="AS526" s="22" t="str">
        <f t="shared" si="131"/>
        <v/>
      </c>
      <c r="AT526" s="32" t="str">
        <f t="shared" si="132"/>
        <v/>
      </c>
      <c r="AU526" s="43" t="str">
        <f t="shared" si="133"/>
        <v/>
      </c>
      <c r="AW526" s="22" t="str">
        <f t="shared" si="134"/>
        <v/>
      </c>
    </row>
    <row r="527" spans="1:49" x14ac:dyDescent="0.25">
      <c r="A527" s="28"/>
      <c r="B527" s="79"/>
      <c r="C527" s="80"/>
      <c r="D527" s="81"/>
      <c r="E527" s="82"/>
      <c r="F527" s="82"/>
      <c r="G527" s="83"/>
      <c r="H527" s="79"/>
      <c r="I527" s="81"/>
      <c r="J527" s="81"/>
      <c r="K527" s="81"/>
      <c r="L527" s="81"/>
      <c r="M527" s="81"/>
      <c r="N527" s="81"/>
      <c r="O527" s="81"/>
      <c r="P527" s="81"/>
      <c r="Q527" s="84"/>
      <c r="R527" s="85"/>
      <c r="S527" s="28"/>
      <c r="X527" s="22" t="str">
        <f t="shared" si="120"/>
        <v/>
      </c>
      <c r="Y527" s="32" t="str">
        <f t="shared" si="121"/>
        <v/>
      </c>
      <c r="AA527" s="22" t="str">
        <f>IF($D527="", "", IFERROR(INDEX('Intro &amp; Setup'!$BQ$33:$BQ$37, MATCH($D527, 'Intro &amp; Setup'!$AP$33:$AP$37, 0)), ""))</f>
        <v/>
      </c>
      <c r="AB527" s="22" t="str">
        <f>IF(AND($D527="", $F527=""), "", IF($R527=$U$3, "", IF($AB$8='Intro &amp; Setup'!$BQ$19, VALUE(_xlfn.CONCAT(TEXT($F527, "0"), ".", $AA527)), IF($AB$8='Intro &amp; Setup'!$BQ$18, VALUE(_xlfn.CONCAT($AA527, ".", TEXT($F527, "0")))))))</f>
        <v/>
      </c>
      <c r="AD527" s="22" t="str">
        <f t="shared" si="123"/>
        <v/>
      </c>
      <c r="AE527" s="7" t="str">
        <f t="shared" si="124"/>
        <v/>
      </c>
      <c r="AF527" s="22" t="str">
        <f t="shared" si="122"/>
        <v/>
      </c>
      <c r="AH527" s="22" t="str">
        <f>IF($AJ527="", "", COUNTIF($AJ$11:$AJ$1010, "&lt;"&amp;$AJ527)+1+COUNTIF($AJ$11:$AJ527, $AJ527)-1)</f>
        <v/>
      </c>
      <c r="AJ527" s="22" t="str">
        <f t="shared" si="125"/>
        <v/>
      </c>
      <c r="AL527" s="43" t="str">
        <f t="shared" si="126"/>
        <v/>
      </c>
      <c r="AN527" s="6" t="str">
        <f t="shared" si="127"/>
        <v/>
      </c>
      <c r="AO527" s="7" t="str">
        <f t="shared" si="128"/>
        <v/>
      </c>
      <c r="AP527" s="6" t="str">
        <f t="shared" si="129"/>
        <v/>
      </c>
      <c r="AQ527" s="7" t="str">
        <f t="shared" ca="1" si="130"/>
        <v/>
      </c>
      <c r="AS527" s="22" t="str">
        <f t="shared" si="131"/>
        <v/>
      </c>
      <c r="AT527" s="32" t="str">
        <f t="shared" si="132"/>
        <v/>
      </c>
      <c r="AU527" s="43" t="str">
        <f t="shared" si="133"/>
        <v/>
      </c>
      <c r="AW527" s="22" t="str">
        <f t="shared" si="134"/>
        <v/>
      </c>
    </row>
    <row r="528" spans="1:49" x14ac:dyDescent="0.25">
      <c r="A528" s="28"/>
      <c r="B528" s="79"/>
      <c r="C528" s="80"/>
      <c r="D528" s="81"/>
      <c r="E528" s="82"/>
      <c r="F528" s="82"/>
      <c r="G528" s="83"/>
      <c r="H528" s="79"/>
      <c r="I528" s="81"/>
      <c r="J528" s="81"/>
      <c r="K528" s="81"/>
      <c r="L528" s="81"/>
      <c r="M528" s="81"/>
      <c r="N528" s="81"/>
      <c r="O528" s="81"/>
      <c r="P528" s="81"/>
      <c r="Q528" s="84"/>
      <c r="R528" s="85"/>
      <c r="S528" s="28"/>
      <c r="X528" s="22" t="str">
        <f t="shared" si="120"/>
        <v/>
      </c>
      <c r="Y528" s="32" t="str">
        <f t="shared" si="121"/>
        <v/>
      </c>
      <c r="AA528" s="22" t="str">
        <f>IF($D528="", "", IFERROR(INDEX('Intro &amp; Setup'!$BQ$33:$BQ$37, MATCH($D528, 'Intro &amp; Setup'!$AP$33:$AP$37, 0)), ""))</f>
        <v/>
      </c>
      <c r="AB528" s="22" t="str">
        <f>IF(AND($D528="", $F528=""), "", IF($R528=$U$3, "", IF($AB$8='Intro &amp; Setup'!$BQ$19, VALUE(_xlfn.CONCAT(TEXT($F528, "0"), ".", $AA528)), IF($AB$8='Intro &amp; Setup'!$BQ$18, VALUE(_xlfn.CONCAT($AA528, ".", TEXT($F528, "0")))))))</f>
        <v/>
      </c>
      <c r="AD528" s="22" t="str">
        <f t="shared" si="123"/>
        <v/>
      </c>
      <c r="AE528" s="7" t="str">
        <f t="shared" si="124"/>
        <v/>
      </c>
      <c r="AF528" s="22" t="str">
        <f t="shared" si="122"/>
        <v/>
      </c>
      <c r="AH528" s="22" t="str">
        <f>IF($AJ528="", "", COUNTIF($AJ$11:$AJ$1010, "&lt;"&amp;$AJ528)+1+COUNTIF($AJ$11:$AJ528, $AJ528)-1)</f>
        <v/>
      </c>
      <c r="AJ528" s="22" t="str">
        <f t="shared" si="125"/>
        <v/>
      </c>
      <c r="AL528" s="43" t="str">
        <f t="shared" si="126"/>
        <v/>
      </c>
      <c r="AN528" s="6" t="str">
        <f t="shared" si="127"/>
        <v/>
      </c>
      <c r="AO528" s="7" t="str">
        <f t="shared" si="128"/>
        <v/>
      </c>
      <c r="AP528" s="6" t="str">
        <f t="shared" si="129"/>
        <v/>
      </c>
      <c r="AQ528" s="7" t="str">
        <f t="shared" ca="1" si="130"/>
        <v/>
      </c>
      <c r="AS528" s="22" t="str">
        <f t="shared" si="131"/>
        <v/>
      </c>
      <c r="AT528" s="32" t="str">
        <f t="shared" si="132"/>
        <v/>
      </c>
      <c r="AU528" s="43" t="str">
        <f t="shared" si="133"/>
        <v/>
      </c>
      <c r="AW528" s="22" t="str">
        <f t="shared" si="134"/>
        <v/>
      </c>
    </row>
    <row r="529" spans="1:49" x14ac:dyDescent="0.25">
      <c r="A529" s="28"/>
      <c r="B529" s="79"/>
      <c r="C529" s="80"/>
      <c r="D529" s="81"/>
      <c r="E529" s="82"/>
      <c r="F529" s="82"/>
      <c r="G529" s="83"/>
      <c r="H529" s="79"/>
      <c r="I529" s="81"/>
      <c r="J529" s="81"/>
      <c r="K529" s="81"/>
      <c r="L529" s="81"/>
      <c r="M529" s="81"/>
      <c r="N529" s="81"/>
      <c r="O529" s="81"/>
      <c r="P529" s="81"/>
      <c r="Q529" s="84"/>
      <c r="R529" s="85"/>
      <c r="S529" s="28"/>
      <c r="X529" s="22" t="str">
        <f t="shared" si="120"/>
        <v/>
      </c>
      <c r="Y529" s="32" t="str">
        <f t="shared" si="121"/>
        <v/>
      </c>
      <c r="AA529" s="22" t="str">
        <f>IF($D529="", "", IFERROR(INDEX('Intro &amp; Setup'!$BQ$33:$BQ$37, MATCH($D529, 'Intro &amp; Setup'!$AP$33:$AP$37, 0)), ""))</f>
        <v/>
      </c>
      <c r="AB529" s="22" t="str">
        <f>IF(AND($D529="", $F529=""), "", IF($R529=$U$3, "", IF($AB$8='Intro &amp; Setup'!$BQ$19, VALUE(_xlfn.CONCAT(TEXT($F529, "0"), ".", $AA529)), IF($AB$8='Intro &amp; Setup'!$BQ$18, VALUE(_xlfn.CONCAT($AA529, ".", TEXT($F529, "0")))))))</f>
        <v/>
      </c>
      <c r="AD529" s="22" t="str">
        <f t="shared" si="123"/>
        <v/>
      </c>
      <c r="AE529" s="7" t="str">
        <f t="shared" si="124"/>
        <v/>
      </c>
      <c r="AF529" s="22" t="str">
        <f t="shared" si="122"/>
        <v/>
      </c>
      <c r="AH529" s="22" t="str">
        <f>IF($AJ529="", "", COUNTIF($AJ$11:$AJ$1010, "&lt;"&amp;$AJ529)+1+COUNTIF($AJ$11:$AJ529, $AJ529)-1)</f>
        <v/>
      </c>
      <c r="AJ529" s="22" t="str">
        <f t="shared" si="125"/>
        <v/>
      </c>
      <c r="AL529" s="43" t="str">
        <f t="shared" si="126"/>
        <v/>
      </c>
      <c r="AN529" s="6" t="str">
        <f t="shared" si="127"/>
        <v/>
      </c>
      <c r="AO529" s="7" t="str">
        <f t="shared" si="128"/>
        <v/>
      </c>
      <c r="AP529" s="6" t="str">
        <f t="shared" si="129"/>
        <v/>
      </c>
      <c r="AQ529" s="7" t="str">
        <f t="shared" ca="1" si="130"/>
        <v/>
      </c>
      <c r="AS529" s="22" t="str">
        <f t="shared" si="131"/>
        <v/>
      </c>
      <c r="AT529" s="32" t="str">
        <f t="shared" si="132"/>
        <v/>
      </c>
      <c r="AU529" s="43" t="str">
        <f t="shared" si="133"/>
        <v/>
      </c>
      <c r="AW529" s="22" t="str">
        <f t="shared" si="134"/>
        <v/>
      </c>
    </row>
    <row r="530" spans="1:49" x14ac:dyDescent="0.25">
      <c r="A530" s="28"/>
      <c r="B530" s="79"/>
      <c r="C530" s="80"/>
      <c r="D530" s="81"/>
      <c r="E530" s="82"/>
      <c r="F530" s="82"/>
      <c r="G530" s="83"/>
      <c r="H530" s="79"/>
      <c r="I530" s="81"/>
      <c r="J530" s="81"/>
      <c r="K530" s="81"/>
      <c r="L530" s="81"/>
      <c r="M530" s="81"/>
      <c r="N530" s="81"/>
      <c r="O530" s="81"/>
      <c r="P530" s="81"/>
      <c r="Q530" s="84"/>
      <c r="R530" s="85"/>
      <c r="S530" s="28"/>
      <c r="X530" s="22" t="str">
        <f t="shared" si="120"/>
        <v/>
      </c>
      <c r="Y530" s="32" t="str">
        <f t="shared" si="121"/>
        <v/>
      </c>
      <c r="AA530" s="22" t="str">
        <f>IF($D530="", "", IFERROR(INDEX('Intro &amp; Setup'!$BQ$33:$BQ$37, MATCH($D530, 'Intro &amp; Setup'!$AP$33:$AP$37, 0)), ""))</f>
        <v/>
      </c>
      <c r="AB530" s="22" t="str">
        <f>IF(AND($D530="", $F530=""), "", IF($R530=$U$3, "", IF($AB$8='Intro &amp; Setup'!$BQ$19, VALUE(_xlfn.CONCAT(TEXT($F530, "0"), ".", $AA530)), IF($AB$8='Intro &amp; Setup'!$BQ$18, VALUE(_xlfn.CONCAT($AA530, ".", TEXT($F530, "0")))))))</f>
        <v/>
      </c>
      <c r="AD530" s="22" t="str">
        <f t="shared" si="123"/>
        <v/>
      </c>
      <c r="AE530" s="7" t="str">
        <f t="shared" si="124"/>
        <v/>
      </c>
      <c r="AF530" s="22" t="str">
        <f t="shared" si="122"/>
        <v/>
      </c>
      <c r="AH530" s="22" t="str">
        <f>IF($AJ530="", "", COUNTIF($AJ$11:$AJ$1010, "&lt;"&amp;$AJ530)+1+COUNTIF($AJ$11:$AJ530, $AJ530)-1)</f>
        <v/>
      </c>
      <c r="AJ530" s="22" t="str">
        <f t="shared" si="125"/>
        <v/>
      </c>
      <c r="AL530" s="43" t="str">
        <f t="shared" si="126"/>
        <v/>
      </c>
      <c r="AN530" s="6" t="str">
        <f t="shared" si="127"/>
        <v/>
      </c>
      <c r="AO530" s="7" t="str">
        <f t="shared" si="128"/>
        <v/>
      </c>
      <c r="AP530" s="6" t="str">
        <f t="shared" si="129"/>
        <v/>
      </c>
      <c r="AQ530" s="7" t="str">
        <f t="shared" ca="1" si="130"/>
        <v/>
      </c>
      <c r="AS530" s="22" t="str">
        <f t="shared" si="131"/>
        <v/>
      </c>
      <c r="AT530" s="32" t="str">
        <f t="shared" si="132"/>
        <v/>
      </c>
      <c r="AU530" s="43" t="str">
        <f t="shared" si="133"/>
        <v/>
      </c>
      <c r="AW530" s="22" t="str">
        <f t="shared" si="134"/>
        <v/>
      </c>
    </row>
    <row r="531" spans="1:49" x14ac:dyDescent="0.25">
      <c r="A531" s="28"/>
      <c r="B531" s="79"/>
      <c r="C531" s="80"/>
      <c r="D531" s="81"/>
      <c r="E531" s="82"/>
      <c r="F531" s="82"/>
      <c r="G531" s="83"/>
      <c r="H531" s="79"/>
      <c r="I531" s="81"/>
      <c r="J531" s="81"/>
      <c r="K531" s="81"/>
      <c r="L531" s="81"/>
      <c r="M531" s="81"/>
      <c r="N531" s="81"/>
      <c r="O531" s="81"/>
      <c r="P531" s="81"/>
      <c r="Q531" s="84"/>
      <c r="R531" s="85"/>
      <c r="S531" s="28"/>
      <c r="X531" s="22" t="str">
        <f t="shared" si="120"/>
        <v/>
      </c>
      <c r="Y531" s="32" t="str">
        <f t="shared" si="121"/>
        <v/>
      </c>
      <c r="AA531" s="22" t="str">
        <f>IF($D531="", "", IFERROR(INDEX('Intro &amp; Setup'!$BQ$33:$BQ$37, MATCH($D531, 'Intro &amp; Setup'!$AP$33:$AP$37, 0)), ""))</f>
        <v/>
      </c>
      <c r="AB531" s="22" t="str">
        <f>IF(AND($D531="", $F531=""), "", IF($R531=$U$3, "", IF($AB$8='Intro &amp; Setup'!$BQ$19, VALUE(_xlfn.CONCAT(TEXT($F531, "0"), ".", $AA531)), IF($AB$8='Intro &amp; Setup'!$BQ$18, VALUE(_xlfn.CONCAT($AA531, ".", TEXT($F531, "0")))))))</f>
        <v/>
      </c>
      <c r="AD531" s="22" t="str">
        <f t="shared" si="123"/>
        <v/>
      </c>
      <c r="AE531" s="7" t="str">
        <f t="shared" si="124"/>
        <v/>
      </c>
      <c r="AF531" s="22" t="str">
        <f t="shared" si="122"/>
        <v/>
      </c>
      <c r="AH531" s="22" t="str">
        <f>IF($AJ531="", "", COUNTIF($AJ$11:$AJ$1010, "&lt;"&amp;$AJ531)+1+COUNTIF($AJ$11:$AJ531, $AJ531)-1)</f>
        <v/>
      </c>
      <c r="AJ531" s="22" t="str">
        <f t="shared" si="125"/>
        <v/>
      </c>
      <c r="AL531" s="43" t="str">
        <f t="shared" si="126"/>
        <v/>
      </c>
      <c r="AN531" s="6" t="str">
        <f t="shared" si="127"/>
        <v/>
      </c>
      <c r="AO531" s="7" t="str">
        <f t="shared" si="128"/>
        <v/>
      </c>
      <c r="AP531" s="6" t="str">
        <f t="shared" si="129"/>
        <v/>
      </c>
      <c r="AQ531" s="7" t="str">
        <f t="shared" ca="1" si="130"/>
        <v/>
      </c>
      <c r="AS531" s="22" t="str">
        <f t="shared" si="131"/>
        <v/>
      </c>
      <c r="AT531" s="32" t="str">
        <f t="shared" si="132"/>
        <v/>
      </c>
      <c r="AU531" s="43" t="str">
        <f t="shared" si="133"/>
        <v/>
      </c>
      <c r="AW531" s="22" t="str">
        <f t="shared" si="134"/>
        <v/>
      </c>
    </row>
    <row r="532" spans="1:49" x14ac:dyDescent="0.25">
      <c r="A532" s="28"/>
      <c r="B532" s="79"/>
      <c r="C532" s="80"/>
      <c r="D532" s="81"/>
      <c r="E532" s="82"/>
      <c r="F532" s="82"/>
      <c r="G532" s="83"/>
      <c r="H532" s="79"/>
      <c r="I532" s="81"/>
      <c r="J532" s="81"/>
      <c r="K532" s="81"/>
      <c r="L532" s="81"/>
      <c r="M532" s="81"/>
      <c r="N532" s="81"/>
      <c r="O532" s="81"/>
      <c r="P532" s="81"/>
      <c r="Q532" s="84"/>
      <c r="R532" s="85"/>
      <c r="S532" s="28"/>
      <c r="X532" s="22" t="str">
        <f t="shared" si="120"/>
        <v/>
      </c>
      <c r="Y532" s="32" t="str">
        <f t="shared" si="121"/>
        <v/>
      </c>
      <c r="AA532" s="22" t="str">
        <f>IF($D532="", "", IFERROR(INDEX('Intro &amp; Setup'!$BQ$33:$BQ$37, MATCH($D532, 'Intro &amp; Setup'!$AP$33:$AP$37, 0)), ""))</f>
        <v/>
      </c>
      <c r="AB532" s="22" t="str">
        <f>IF(AND($D532="", $F532=""), "", IF($R532=$U$3, "", IF($AB$8='Intro &amp; Setup'!$BQ$19, VALUE(_xlfn.CONCAT(TEXT($F532, "0"), ".", $AA532)), IF($AB$8='Intro &amp; Setup'!$BQ$18, VALUE(_xlfn.CONCAT($AA532, ".", TEXT($F532, "0")))))))</f>
        <v/>
      </c>
      <c r="AD532" s="22" t="str">
        <f t="shared" si="123"/>
        <v/>
      </c>
      <c r="AE532" s="7" t="str">
        <f t="shared" si="124"/>
        <v/>
      </c>
      <c r="AF532" s="22" t="str">
        <f t="shared" si="122"/>
        <v/>
      </c>
      <c r="AH532" s="22" t="str">
        <f>IF($AJ532="", "", COUNTIF($AJ$11:$AJ$1010, "&lt;"&amp;$AJ532)+1+COUNTIF($AJ$11:$AJ532, $AJ532)-1)</f>
        <v/>
      </c>
      <c r="AJ532" s="22" t="str">
        <f t="shared" si="125"/>
        <v/>
      </c>
      <c r="AL532" s="43" t="str">
        <f t="shared" si="126"/>
        <v/>
      </c>
      <c r="AN532" s="6" t="str">
        <f t="shared" si="127"/>
        <v/>
      </c>
      <c r="AO532" s="7" t="str">
        <f t="shared" si="128"/>
        <v/>
      </c>
      <c r="AP532" s="6" t="str">
        <f t="shared" si="129"/>
        <v/>
      </c>
      <c r="AQ532" s="7" t="str">
        <f t="shared" ca="1" si="130"/>
        <v/>
      </c>
      <c r="AS532" s="22" t="str">
        <f t="shared" si="131"/>
        <v/>
      </c>
      <c r="AT532" s="32" t="str">
        <f t="shared" si="132"/>
        <v/>
      </c>
      <c r="AU532" s="43" t="str">
        <f t="shared" si="133"/>
        <v/>
      </c>
      <c r="AW532" s="22" t="str">
        <f t="shared" si="134"/>
        <v/>
      </c>
    </row>
    <row r="533" spans="1:49" x14ac:dyDescent="0.25">
      <c r="A533" s="28"/>
      <c r="B533" s="79"/>
      <c r="C533" s="80"/>
      <c r="D533" s="81"/>
      <c r="E533" s="82"/>
      <c r="F533" s="82"/>
      <c r="G533" s="83"/>
      <c r="H533" s="79"/>
      <c r="I533" s="81"/>
      <c r="J533" s="81"/>
      <c r="K533" s="81"/>
      <c r="L533" s="81"/>
      <c r="M533" s="81"/>
      <c r="N533" s="81"/>
      <c r="O533" s="81"/>
      <c r="P533" s="81"/>
      <c r="Q533" s="84"/>
      <c r="R533" s="85"/>
      <c r="S533" s="28"/>
      <c r="X533" s="22" t="str">
        <f t="shared" si="120"/>
        <v/>
      </c>
      <c r="Y533" s="32" t="str">
        <f t="shared" si="121"/>
        <v/>
      </c>
      <c r="AA533" s="22" t="str">
        <f>IF($D533="", "", IFERROR(INDEX('Intro &amp; Setup'!$BQ$33:$BQ$37, MATCH($D533, 'Intro &amp; Setup'!$AP$33:$AP$37, 0)), ""))</f>
        <v/>
      </c>
      <c r="AB533" s="22" t="str">
        <f>IF(AND($D533="", $F533=""), "", IF($R533=$U$3, "", IF($AB$8='Intro &amp; Setup'!$BQ$19, VALUE(_xlfn.CONCAT(TEXT($F533, "0"), ".", $AA533)), IF($AB$8='Intro &amp; Setup'!$BQ$18, VALUE(_xlfn.CONCAT($AA533, ".", TEXT($F533, "0")))))))</f>
        <v/>
      </c>
      <c r="AD533" s="22" t="str">
        <f t="shared" si="123"/>
        <v/>
      </c>
      <c r="AE533" s="7" t="str">
        <f t="shared" si="124"/>
        <v/>
      </c>
      <c r="AF533" s="22" t="str">
        <f t="shared" si="122"/>
        <v/>
      </c>
      <c r="AH533" s="22" t="str">
        <f>IF($AJ533="", "", COUNTIF($AJ$11:$AJ$1010, "&lt;"&amp;$AJ533)+1+COUNTIF($AJ$11:$AJ533, $AJ533)-1)</f>
        <v/>
      </c>
      <c r="AJ533" s="22" t="str">
        <f t="shared" si="125"/>
        <v/>
      </c>
      <c r="AL533" s="43" t="str">
        <f t="shared" si="126"/>
        <v/>
      </c>
      <c r="AN533" s="6" t="str">
        <f t="shared" si="127"/>
        <v/>
      </c>
      <c r="AO533" s="7" t="str">
        <f t="shared" si="128"/>
        <v/>
      </c>
      <c r="AP533" s="6" t="str">
        <f t="shared" si="129"/>
        <v/>
      </c>
      <c r="AQ533" s="7" t="str">
        <f t="shared" ca="1" si="130"/>
        <v/>
      </c>
      <c r="AS533" s="22" t="str">
        <f t="shared" si="131"/>
        <v/>
      </c>
      <c r="AT533" s="32" t="str">
        <f t="shared" si="132"/>
        <v/>
      </c>
      <c r="AU533" s="43" t="str">
        <f t="shared" si="133"/>
        <v/>
      </c>
      <c r="AW533" s="22" t="str">
        <f t="shared" si="134"/>
        <v/>
      </c>
    </row>
    <row r="534" spans="1:49" x14ac:dyDescent="0.25">
      <c r="A534" s="28"/>
      <c r="B534" s="79"/>
      <c r="C534" s="80"/>
      <c r="D534" s="81"/>
      <c r="E534" s="82"/>
      <c r="F534" s="82"/>
      <c r="G534" s="83"/>
      <c r="H534" s="79"/>
      <c r="I534" s="81"/>
      <c r="J534" s="81"/>
      <c r="K534" s="81"/>
      <c r="L534" s="81"/>
      <c r="M534" s="81"/>
      <c r="N534" s="81"/>
      <c r="O534" s="81"/>
      <c r="P534" s="81"/>
      <c r="Q534" s="84"/>
      <c r="R534" s="85"/>
      <c r="S534" s="28"/>
      <c r="X534" s="22" t="str">
        <f t="shared" si="120"/>
        <v/>
      </c>
      <c r="Y534" s="32" t="str">
        <f t="shared" si="121"/>
        <v/>
      </c>
      <c r="AA534" s="22" t="str">
        <f>IF($D534="", "", IFERROR(INDEX('Intro &amp; Setup'!$BQ$33:$BQ$37, MATCH($D534, 'Intro &amp; Setup'!$AP$33:$AP$37, 0)), ""))</f>
        <v/>
      </c>
      <c r="AB534" s="22" t="str">
        <f>IF(AND($D534="", $F534=""), "", IF($R534=$U$3, "", IF($AB$8='Intro &amp; Setup'!$BQ$19, VALUE(_xlfn.CONCAT(TEXT($F534, "0"), ".", $AA534)), IF($AB$8='Intro &amp; Setup'!$BQ$18, VALUE(_xlfn.CONCAT($AA534, ".", TEXT($F534, "0")))))))</f>
        <v/>
      </c>
      <c r="AD534" s="22" t="str">
        <f t="shared" si="123"/>
        <v/>
      </c>
      <c r="AE534" s="7" t="str">
        <f t="shared" si="124"/>
        <v/>
      </c>
      <c r="AF534" s="22" t="str">
        <f t="shared" si="122"/>
        <v/>
      </c>
      <c r="AH534" s="22" t="str">
        <f>IF($AJ534="", "", COUNTIF($AJ$11:$AJ$1010, "&lt;"&amp;$AJ534)+1+COUNTIF($AJ$11:$AJ534, $AJ534)-1)</f>
        <v/>
      </c>
      <c r="AJ534" s="22" t="str">
        <f t="shared" si="125"/>
        <v/>
      </c>
      <c r="AL534" s="43" t="str">
        <f t="shared" si="126"/>
        <v/>
      </c>
      <c r="AN534" s="6" t="str">
        <f t="shared" si="127"/>
        <v/>
      </c>
      <c r="AO534" s="7" t="str">
        <f t="shared" si="128"/>
        <v/>
      </c>
      <c r="AP534" s="6" t="str">
        <f t="shared" si="129"/>
        <v/>
      </c>
      <c r="AQ534" s="7" t="str">
        <f t="shared" ca="1" si="130"/>
        <v/>
      </c>
      <c r="AS534" s="22" t="str">
        <f t="shared" si="131"/>
        <v/>
      </c>
      <c r="AT534" s="32" t="str">
        <f t="shared" si="132"/>
        <v/>
      </c>
      <c r="AU534" s="43" t="str">
        <f t="shared" si="133"/>
        <v/>
      </c>
      <c r="AW534" s="22" t="str">
        <f t="shared" si="134"/>
        <v/>
      </c>
    </row>
    <row r="535" spans="1:49" x14ac:dyDescent="0.25">
      <c r="A535" s="28"/>
      <c r="B535" s="79"/>
      <c r="C535" s="80"/>
      <c r="D535" s="81"/>
      <c r="E535" s="82"/>
      <c r="F535" s="82"/>
      <c r="G535" s="83"/>
      <c r="H535" s="79"/>
      <c r="I535" s="81"/>
      <c r="J535" s="81"/>
      <c r="K535" s="81"/>
      <c r="L535" s="81"/>
      <c r="M535" s="81"/>
      <c r="N535" s="81"/>
      <c r="O535" s="81"/>
      <c r="P535" s="81"/>
      <c r="Q535" s="84"/>
      <c r="R535" s="85"/>
      <c r="S535" s="28"/>
      <c r="X535" s="22" t="str">
        <f t="shared" si="120"/>
        <v/>
      </c>
      <c r="Y535" s="32" t="str">
        <f t="shared" si="121"/>
        <v/>
      </c>
      <c r="AA535" s="22" t="str">
        <f>IF($D535="", "", IFERROR(INDEX('Intro &amp; Setup'!$BQ$33:$BQ$37, MATCH($D535, 'Intro &amp; Setup'!$AP$33:$AP$37, 0)), ""))</f>
        <v/>
      </c>
      <c r="AB535" s="22" t="str">
        <f>IF(AND($D535="", $F535=""), "", IF($R535=$U$3, "", IF($AB$8='Intro &amp; Setup'!$BQ$19, VALUE(_xlfn.CONCAT(TEXT($F535, "0"), ".", $AA535)), IF($AB$8='Intro &amp; Setup'!$BQ$18, VALUE(_xlfn.CONCAT($AA535, ".", TEXT($F535, "0")))))))</f>
        <v/>
      </c>
      <c r="AD535" s="22" t="str">
        <f t="shared" si="123"/>
        <v/>
      </c>
      <c r="AE535" s="7" t="str">
        <f t="shared" si="124"/>
        <v/>
      </c>
      <c r="AF535" s="22" t="str">
        <f t="shared" si="122"/>
        <v/>
      </c>
      <c r="AH535" s="22" t="str">
        <f>IF($AJ535="", "", COUNTIF($AJ$11:$AJ$1010, "&lt;"&amp;$AJ535)+1+COUNTIF($AJ$11:$AJ535, $AJ535)-1)</f>
        <v/>
      </c>
      <c r="AJ535" s="22" t="str">
        <f t="shared" si="125"/>
        <v/>
      </c>
      <c r="AL535" s="43" t="str">
        <f t="shared" si="126"/>
        <v/>
      </c>
      <c r="AN535" s="6" t="str">
        <f t="shared" si="127"/>
        <v/>
      </c>
      <c r="AO535" s="7" t="str">
        <f t="shared" si="128"/>
        <v/>
      </c>
      <c r="AP535" s="6" t="str">
        <f t="shared" si="129"/>
        <v/>
      </c>
      <c r="AQ535" s="7" t="str">
        <f t="shared" ca="1" si="130"/>
        <v/>
      </c>
      <c r="AS535" s="22" t="str">
        <f t="shared" si="131"/>
        <v/>
      </c>
      <c r="AT535" s="32" t="str">
        <f t="shared" si="132"/>
        <v/>
      </c>
      <c r="AU535" s="43" t="str">
        <f t="shared" si="133"/>
        <v/>
      </c>
      <c r="AW535" s="22" t="str">
        <f t="shared" si="134"/>
        <v/>
      </c>
    </row>
    <row r="536" spans="1:49" x14ac:dyDescent="0.25">
      <c r="A536" s="28"/>
      <c r="B536" s="79"/>
      <c r="C536" s="80"/>
      <c r="D536" s="81"/>
      <c r="E536" s="82"/>
      <c r="F536" s="82"/>
      <c r="G536" s="83"/>
      <c r="H536" s="79"/>
      <c r="I536" s="81"/>
      <c r="J536" s="81"/>
      <c r="K536" s="81"/>
      <c r="L536" s="81"/>
      <c r="M536" s="81"/>
      <c r="N536" s="81"/>
      <c r="O536" s="81"/>
      <c r="P536" s="81"/>
      <c r="Q536" s="84"/>
      <c r="R536" s="85"/>
      <c r="S536" s="28"/>
      <c r="X536" s="22" t="str">
        <f t="shared" si="120"/>
        <v/>
      </c>
      <c r="Y536" s="32" t="str">
        <f t="shared" si="121"/>
        <v/>
      </c>
      <c r="AA536" s="22" t="str">
        <f>IF($D536="", "", IFERROR(INDEX('Intro &amp; Setup'!$BQ$33:$BQ$37, MATCH($D536, 'Intro &amp; Setup'!$AP$33:$AP$37, 0)), ""))</f>
        <v/>
      </c>
      <c r="AB536" s="22" t="str">
        <f>IF(AND($D536="", $F536=""), "", IF($R536=$U$3, "", IF($AB$8='Intro &amp; Setup'!$BQ$19, VALUE(_xlfn.CONCAT(TEXT($F536, "0"), ".", $AA536)), IF($AB$8='Intro &amp; Setup'!$BQ$18, VALUE(_xlfn.CONCAT($AA536, ".", TEXT($F536, "0")))))))</f>
        <v/>
      </c>
      <c r="AD536" s="22" t="str">
        <f t="shared" si="123"/>
        <v/>
      </c>
      <c r="AE536" s="7" t="str">
        <f t="shared" si="124"/>
        <v/>
      </c>
      <c r="AF536" s="22" t="str">
        <f t="shared" si="122"/>
        <v/>
      </c>
      <c r="AH536" s="22" t="str">
        <f>IF($AJ536="", "", COUNTIF($AJ$11:$AJ$1010, "&lt;"&amp;$AJ536)+1+COUNTIF($AJ$11:$AJ536, $AJ536)-1)</f>
        <v/>
      </c>
      <c r="AJ536" s="22" t="str">
        <f t="shared" si="125"/>
        <v/>
      </c>
      <c r="AL536" s="43" t="str">
        <f t="shared" si="126"/>
        <v/>
      </c>
      <c r="AN536" s="6" t="str">
        <f t="shared" si="127"/>
        <v/>
      </c>
      <c r="AO536" s="7" t="str">
        <f t="shared" si="128"/>
        <v/>
      </c>
      <c r="AP536" s="6" t="str">
        <f t="shared" si="129"/>
        <v/>
      </c>
      <c r="AQ536" s="7" t="str">
        <f t="shared" ca="1" si="130"/>
        <v/>
      </c>
      <c r="AS536" s="22" t="str">
        <f t="shared" si="131"/>
        <v/>
      </c>
      <c r="AT536" s="32" t="str">
        <f t="shared" si="132"/>
        <v/>
      </c>
      <c r="AU536" s="43" t="str">
        <f t="shared" si="133"/>
        <v/>
      </c>
      <c r="AW536" s="22" t="str">
        <f t="shared" si="134"/>
        <v/>
      </c>
    </row>
    <row r="537" spans="1:49" x14ac:dyDescent="0.25">
      <c r="A537" s="28"/>
      <c r="B537" s="79"/>
      <c r="C537" s="80"/>
      <c r="D537" s="81"/>
      <c r="E537" s="82"/>
      <c r="F537" s="82"/>
      <c r="G537" s="83"/>
      <c r="H537" s="79"/>
      <c r="I537" s="81"/>
      <c r="J537" s="81"/>
      <c r="K537" s="81"/>
      <c r="L537" s="81"/>
      <c r="M537" s="81"/>
      <c r="N537" s="81"/>
      <c r="O537" s="81"/>
      <c r="P537" s="81"/>
      <c r="Q537" s="84"/>
      <c r="R537" s="85"/>
      <c r="S537" s="28"/>
      <c r="X537" s="22" t="str">
        <f t="shared" si="120"/>
        <v/>
      </c>
      <c r="Y537" s="32" t="str">
        <f t="shared" si="121"/>
        <v/>
      </c>
      <c r="AA537" s="22" t="str">
        <f>IF($D537="", "", IFERROR(INDEX('Intro &amp; Setup'!$BQ$33:$BQ$37, MATCH($D537, 'Intro &amp; Setup'!$AP$33:$AP$37, 0)), ""))</f>
        <v/>
      </c>
      <c r="AB537" s="22" t="str">
        <f>IF(AND($D537="", $F537=""), "", IF($R537=$U$3, "", IF($AB$8='Intro &amp; Setup'!$BQ$19, VALUE(_xlfn.CONCAT(TEXT($F537, "0"), ".", $AA537)), IF($AB$8='Intro &amp; Setup'!$BQ$18, VALUE(_xlfn.CONCAT($AA537, ".", TEXT($F537, "0")))))))</f>
        <v/>
      </c>
      <c r="AD537" s="22" t="str">
        <f t="shared" si="123"/>
        <v/>
      </c>
      <c r="AE537" s="7" t="str">
        <f t="shared" si="124"/>
        <v/>
      </c>
      <c r="AF537" s="22" t="str">
        <f t="shared" si="122"/>
        <v/>
      </c>
      <c r="AH537" s="22" t="str">
        <f>IF($AJ537="", "", COUNTIF($AJ$11:$AJ$1010, "&lt;"&amp;$AJ537)+1+COUNTIF($AJ$11:$AJ537, $AJ537)-1)</f>
        <v/>
      </c>
      <c r="AJ537" s="22" t="str">
        <f t="shared" si="125"/>
        <v/>
      </c>
      <c r="AL537" s="43" t="str">
        <f t="shared" si="126"/>
        <v/>
      </c>
      <c r="AN537" s="6" t="str">
        <f t="shared" si="127"/>
        <v/>
      </c>
      <c r="AO537" s="7" t="str">
        <f t="shared" si="128"/>
        <v/>
      </c>
      <c r="AP537" s="6" t="str">
        <f t="shared" si="129"/>
        <v/>
      </c>
      <c r="AQ537" s="7" t="str">
        <f t="shared" ca="1" si="130"/>
        <v/>
      </c>
      <c r="AS537" s="22" t="str">
        <f t="shared" si="131"/>
        <v/>
      </c>
      <c r="AT537" s="32" t="str">
        <f t="shared" si="132"/>
        <v/>
      </c>
      <c r="AU537" s="43" t="str">
        <f t="shared" si="133"/>
        <v/>
      </c>
      <c r="AW537" s="22" t="str">
        <f t="shared" si="134"/>
        <v/>
      </c>
    </row>
    <row r="538" spans="1:49" x14ac:dyDescent="0.25">
      <c r="A538" s="28"/>
      <c r="B538" s="79"/>
      <c r="C538" s="80"/>
      <c r="D538" s="81"/>
      <c r="E538" s="82"/>
      <c r="F538" s="82"/>
      <c r="G538" s="83"/>
      <c r="H538" s="79"/>
      <c r="I538" s="81"/>
      <c r="J538" s="81"/>
      <c r="K538" s="81"/>
      <c r="L538" s="81"/>
      <c r="M538" s="81"/>
      <c r="N538" s="81"/>
      <c r="O538" s="81"/>
      <c r="P538" s="81"/>
      <c r="Q538" s="84"/>
      <c r="R538" s="85"/>
      <c r="S538" s="28"/>
      <c r="X538" s="22" t="str">
        <f t="shared" si="120"/>
        <v/>
      </c>
      <c r="Y538" s="32" t="str">
        <f t="shared" si="121"/>
        <v/>
      </c>
      <c r="AA538" s="22" t="str">
        <f>IF($D538="", "", IFERROR(INDEX('Intro &amp; Setup'!$BQ$33:$BQ$37, MATCH($D538, 'Intro &amp; Setup'!$AP$33:$AP$37, 0)), ""))</f>
        <v/>
      </c>
      <c r="AB538" s="22" t="str">
        <f>IF(AND($D538="", $F538=""), "", IF($R538=$U$3, "", IF($AB$8='Intro &amp; Setup'!$BQ$19, VALUE(_xlfn.CONCAT(TEXT($F538, "0"), ".", $AA538)), IF($AB$8='Intro &amp; Setup'!$BQ$18, VALUE(_xlfn.CONCAT($AA538, ".", TEXT($F538, "0")))))))</f>
        <v/>
      </c>
      <c r="AD538" s="22" t="str">
        <f t="shared" si="123"/>
        <v/>
      </c>
      <c r="AE538" s="7" t="str">
        <f t="shared" si="124"/>
        <v/>
      </c>
      <c r="AF538" s="22" t="str">
        <f t="shared" si="122"/>
        <v/>
      </c>
      <c r="AH538" s="22" t="str">
        <f>IF($AJ538="", "", COUNTIF($AJ$11:$AJ$1010, "&lt;"&amp;$AJ538)+1+COUNTIF($AJ$11:$AJ538, $AJ538)-1)</f>
        <v/>
      </c>
      <c r="AJ538" s="22" t="str">
        <f t="shared" si="125"/>
        <v/>
      </c>
      <c r="AL538" s="43" t="str">
        <f t="shared" si="126"/>
        <v/>
      </c>
      <c r="AN538" s="6" t="str">
        <f t="shared" si="127"/>
        <v/>
      </c>
      <c r="AO538" s="7" t="str">
        <f t="shared" si="128"/>
        <v/>
      </c>
      <c r="AP538" s="6" t="str">
        <f t="shared" si="129"/>
        <v/>
      </c>
      <c r="AQ538" s="7" t="str">
        <f t="shared" ca="1" si="130"/>
        <v/>
      </c>
      <c r="AS538" s="22" t="str">
        <f t="shared" si="131"/>
        <v/>
      </c>
      <c r="AT538" s="32" t="str">
        <f t="shared" si="132"/>
        <v/>
      </c>
      <c r="AU538" s="43" t="str">
        <f t="shared" si="133"/>
        <v/>
      </c>
      <c r="AW538" s="22" t="str">
        <f t="shared" si="134"/>
        <v/>
      </c>
    </row>
    <row r="539" spans="1:49" x14ac:dyDescent="0.25">
      <c r="A539" s="28"/>
      <c r="B539" s="79"/>
      <c r="C539" s="80"/>
      <c r="D539" s="81"/>
      <c r="E539" s="82"/>
      <c r="F539" s="82"/>
      <c r="G539" s="83"/>
      <c r="H539" s="79"/>
      <c r="I539" s="81"/>
      <c r="J539" s="81"/>
      <c r="K539" s="81"/>
      <c r="L539" s="81"/>
      <c r="M539" s="81"/>
      <c r="N539" s="81"/>
      <c r="O539" s="81"/>
      <c r="P539" s="81"/>
      <c r="Q539" s="84"/>
      <c r="R539" s="85"/>
      <c r="S539" s="28"/>
      <c r="X539" s="22" t="str">
        <f t="shared" si="120"/>
        <v/>
      </c>
      <c r="Y539" s="32" t="str">
        <f t="shared" si="121"/>
        <v/>
      </c>
      <c r="AA539" s="22" t="str">
        <f>IF($D539="", "", IFERROR(INDEX('Intro &amp; Setup'!$BQ$33:$BQ$37, MATCH($D539, 'Intro &amp; Setup'!$AP$33:$AP$37, 0)), ""))</f>
        <v/>
      </c>
      <c r="AB539" s="22" t="str">
        <f>IF(AND($D539="", $F539=""), "", IF($R539=$U$3, "", IF($AB$8='Intro &amp; Setup'!$BQ$19, VALUE(_xlfn.CONCAT(TEXT($F539, "0"), ".", $AA539)), IF($AB$8='Intro &amp; Setup'!$BQ$18, VALUE(_xlfn.CONCAT($AA539, ".", TEXT($F539, "0")))))))</f>
        <v/>
      </c>
      <c r="AD539" s="22" t="str">
        <f t="shared" si="123"/>
        <v/>
      </c>
      <c r="AE539" s="7" t="str">
        <f t="shared" si="124"/>
        <v/>
      </c>
      <c r="AF539" s="22" t="str">
        <f t="shared" si="122"/>
        <v/>
      </c>
      <c r="AH539" s="22" t="str">
        <f>IF($AJ539="", "", COUNTIF($AJ$11:$AJ$1010, "&lt;"&amp;$AJ539)+1+COUNTIF($AJ$11:$AJ539, $AJ539)-1)</f>
        <v/>
      </c>
      <c r="AJ539" s="22" t="str">
        <f t="shared" si="125"/>
        <v/>
      </c>
      <c r="AL539" s="43" t="str">
        <f t="shared" si="126"/>
        <v/>
      </c>
      <c r="AN539" s="6" t="str">
        <f t="shared" si="127"/>
        <v/>
      </c>
      <c r="AO539" s="7" t="str">
        <f t="shared" si="128"/>
        <v/>
      </c>
      <c r="AP539" s="6" t="str">
        <f t="shared" si="129"/>
        <v/>
      </c>
      <c r="AQ539" s="7" t="str">
        <f t="shared" ca="1" si="130"/>
        <v/>
      </c>
      <c r="AS539" s="22" t="str">
        <f t="shared" si="131"/>
        <v/>
      </c>
      <c r="AT539" s="32" t="str">
        <f t="shared" si="132"/>
        <v/>
      </c>
      <c r="AU539" s="43" t="str">
        <f t="shared" si="133"/>
        <v/>
      </c>
      <c r="AW539" s="22" t="str">
        <f t="shared" si="134"/>
        <v/>
      </c>
    </row>
    <row r="540" spans="1:49" x14ac:dyDescent="0.25">
      <c r="A540" s="28"/>
      <c r="B540" s="79"/>
      <c r="C540" s="80"/>
      <c r="D540" s="81"/>
      <c r="E540" s="82"/>
      <c r="F540" s="82"/>
      <c r="G540" s="83"/>
      <c r="H540" s="79"/>
      <c r="I540" s="81"/>
      <c r="J540" s="81"/>
      <c r="K540" s="81"/>
      <c r="L540" s="81"/>
      <c r="M540" s="81"/>
      <c r="N540" s="81"/>
      <c r="O540" s="81"/>
      <c r="P540" s="81"/>
      <c r="Q540" s="84"/>
      <c r="R540" s="85"/>
      <c r="S540" s="28"/>
      <c r="X540" s="22" t="str">
        <f t="shared" si="120"/>
        <v/>
      </c>
      <c r="Y540" s="32" t="str">
        <f t="shared" si="121"/>
        <v/>
      </c>
      <c r="AA540" s="22" t="str">
        <f>IF($D540="", "", IFERROR(INDEX('Intro &amp; Setup'!$BQ$33:$BQ$37, MATCH($D540, 'Intro &amp; Setup'!$AP$33:$AP$37, 0)), ""))</f>
        <v/>
      </c>
      <c r="AB540" s="22" t="str">
        <f>IF(AND($D540="", $F540=""), "", IF($R540=$U$3, "", IF($AB$8='Intro &amp; Setup'!$BQ$19, VALUE(_xlfn.CONCAT(TEXT($F540, "0"), ".", $AA540)), IF($AB$8='Intro &amp; Setup'!$BQ$18, VALUE(_xlfn.CONCAT($AA540, ".", TEXT($F540, "0")))))))</f>
        <v/>
      </c>
      <c r="AD540" s="22" t="str">
        <f t="shared" si="123"/>
        <v/>
      </c>
      <c r="AE540" s="7" t="str">
        <f t="shared" si="124"/>
        <v/>
      </c>
      <c r="AF540" s="22" t="str">
        <f t="shared" si="122"/>
        <v/>
      </c>
      <c r="AH540" s="22" t="str">
        <f>IF($AJ540="", "", COUNTIF($AJ$11:$AJ$1010, "&lt;"&amp;$AJ540)+1+COUNTIF($AJ$11:$AJ540, $AJ540)-1)</f>
        <v/>
      </c>
      <c r="AJ540" s="22" t="str">
        <f t="shared" si="125"/>
        <v/>
      </c>
      <c r="AL540" s="43" t="str">
        <f t="shared" si="126"/>
        <v/>
      </c>
      <c r="AN540" s="6" t="str">
        <f t="shared" si="127"/>
        <v/>
      </c>
      <c r="AO540" s="7" t="str">
        <f t="shared" si="128"/>
        <v/>
      </c>
      <c r="AP540" s="6" t="str">
        <f t="shared" si="129"/>
        <v/>
      </c>
      <c r="AQ540" s="7" t="str">
        <f t="shared" ca="1" si="130"/>
        <v/>
      </c>
      <c r="AS540" s="22" t="str">
        <f t="shared" si="131"/>
        <v/>
      </c>
      <c r="AT540" s="32" t="str">
        <f t="shared" si="132"/>
        <v/>
      </c>
      <c r="AU540" s="43" t="str">
        <f t="shared" si="133"/>
        <v/>
      </c>
      <c r="AW540" s="22" t="str">
        <f t="shared" si="134"/>
        <v/>
      </c>
    </row>
    <row r="541" spans="1:49" x14ac:dyDescent="0.25">
      <c r="A541" s="28"/>
      <c r="B541" s="79"/>
      <c r="C541" s="80"/>
      <c r="D541" s="81"/>
      <c r="E541" s="82"/>
      <c r="F541" s="82"/>
      <c r="G541" s="83"/>
      <c r="H541" s="79"/>
      <c r="I541" s="81"/>
      <c r="J541" s="81"/>
      <c r="K541" s="81"/>
      <c r="L541" s="81"/>
      <c r="M541" s="81"/>
      <c r="N541" s="81"/>
      <c r="O541" s="81"/>
      <c r="P541" s="81"/>
      <c r="Q541" s="84"/>
      <c r="R541" s="85"/>
      <c r="S541" s="28"/>
      <c r="X541" s="22" t="str">
        <f t="shared" si="120"/>
        <v/>
      </c>
      <c r="Y541" s="32" t="str">
        <f t="shared" si="121"/>
        <v/>
      </c>
      <c r="AA541" s="22" t="str">
        <f>IF($D541="", "", IFERROR(INDEX('Intro &amp; Setup'!$BQ$33:$BQ$37, MATCH($D541, 'Intro &amp; Setup'!$AP$33:$AP$37, 0)), ""))</f>
        <v/>
      </c>
      <c r="AB541" s="22" t="str">
        <f>IF(AND($D541="", $F541=""), "", IF($R541=$U$3, "", IF($AB$8='Intro &amp; Setup'!$BQ$19, VALUE(_xlfn.CONCAT(TEXT($F541, "0"), ".", $AA541)), IF($AB$8='Intro &amp; Setup'!$BQ$18, VALUE(_xlfn.CONCAT($AA541, ".", TEXT($F541, "0")))))))</f>
        <v/>
      </c>
      <c r="AD541" s="22" t="str">
        <f t="shared" si="123"/>
        <v/>
      </c>
      <c r="AE541" s="7" t="str">
        <f t="shared" si="124"/>
        <v/>
      </c>
      <c r="AF541" s="22" t="str">
        <f t="shared" si="122"/>
        <v/>
      </c>
      <c r="AH541" s="22" t="str">
        <f>IF($AJ541="", "", COUNTIF($AJ$11:$AJ$1010, "&lt;"&amp;$AJ541)+1+COUNTIF($AJ$11:$AJ541, $AJ541)-1)</f>
        <v/>
      </c>
      <c r="AJ541" s="22" t="str">
        <f t="shared" si="125"/>
        <v/>
      </c>
      <c r="AL541" s="43" t="str">
        <f t="shared" si="126"/>
        <v/>
      </c>
      <c r="AN541" s="6" t="str">
        <f t="shared" si="127"/>
        <v/>
      </c>
      <c r="AO541" s="7" t="str">
        <f t="shared" si="128"/>
        <v/>
      </c>
      <c r="AP541" s="6" t="str">
        <f t="shared" si="129"/>
        <v/>
      </c>
      <c r="AQ541" s="7" t="str">
        <f t="shared" ca="1" si="130"/>
        <v/>
      </c>
      <c r="AS541" s="22" t="str">
        <f t="shared" si="131"/>
        <v/>
      </c>
      <c r="AT541" s="32" t="str">
        <f t="shared" si="132"/>
        <v/>
      </c>
      <c r="AU541" s="43" t="str">
        <f t="shared" si="133"/>
        <v/>
      </c>
      <c r="AW541" s="22" t="str">
        <f t="shared" si="134"/>
        <v/>
      </c>
    </row>
    <row r="542" spans="1:49" x14ac:dyDescent="0.25">
      <c r="A542" s="28"/>
      <c r="B542" s="79"/>
      <c r="C542" s="80"/>
      <c r="D542" s="81"/>
      <c r="E542" s="82"/>
      <c r="F542" s="82"/>
      <c r="G542" s="83"/>
      <c r="H542" s="79"/>
      <c r="I542" s="81"/>
      <c r="J542" s="81"/>
      <c r="K542" s="81"/>
      <c r="L542" s="81"/>
      <c r="M542" s="81"/>
      <c r="N542" s="81"/>
      <c r="O542" s="81"/>
      <c r="P542" s="81"/>
      <c r="Q542" s="84"/>
      <c r="R542" s="85"/>
      <c r="S542" s="28"/>
      <c r="X542" s="22" t="str">
        <f t="shared" si="120"/>
        <v/>
      </c>
      <c r="Y542" s="32" t="str">
        <f t="shared" si="121"/>
        <v/>
      </c>
      <c r="AA542" s="22" t="str">
        <f>IF($D542="", "", IFERROR(INDEX('Intro &amp; Setup'!$BQ$33:$BQ$37, MATCH($D542, 'Intro &amp; Setup'!$AP$33:$AP$37, 0)), ""))</f>
        <v/>
      </c>
      <c r="AB542" s="22" t="str">
        <f>IF(AND($D542="", $F542=""), "", IF($R542=$U$3, "", IF($AB$8='Intro &amp; Setup'!$BQ$19, VALUE(_xlfn.CONCAT(TEXT($F542, "0"), ".", $AA542)), IF($AB$8='Intro &amp; Setup'!$BQ$18, VALUE(_xlfn.CONCAT($AA542, ".", TEXT($F542, "0")))))))</f>
        <v/>
      </c>
      <c r="AD542" s="22" t="str">
        <f t="shared" si="123"/>
        <v/>
      </c>
      <c r="AE542" s="7" t="str">
        <f t="shared" si="124"/>
        <v/>
      </c>
      <c r="AF542" s="22" t="str">
        <f t="shared" si="122"/>
        <v/>
      </c>
      <c r="AH542" s="22" t="str">
        <f>IF($AJ542="", "", COUNTIF($AJ$11:$AJ$1010, "&lt;"&amp;$AJ542)+1+COUNTIF($AJ$11:$AJ542, $AJ542)-1)</f>
        <v/>
      </c>
      <c r="AJ542" s="22" t="str">
        <f t="shared" si="125"/>
        <v/>
      </c>
      <c r="AL542" s="43" t="str">
        <f t="shared" si="126"/>
        <v/>
      </c>
      <c r="AN542" s="6" t="str">
        <f t="shared" si="127"/>
        <v/>
      </c>
      <c r="AO542" s="7" t="str">
        <f t="shared" si="128"/>
        <v/>
      </c>
      <c r="AP542" s="6" t="str">
        <f t="shared" si="129"/>
        <v/>
      </c>
      <c r="AQ542" s="7" t="str">
        <f t="shared" ca="1" si="130"/>
        <v/>
      </c>
      <c r="AS542" s="22" t="str">
        <f t="shared" si="131"/>
        <v/>
      </c>
      <c r="AT542" s="32" t="str">
        <f t="shared" si="132"/>
        <v/>
      </c>
      <c r="AU542" s="43" t="str">
        <f t="shared" si="133"/>
        <v/>
      </c>
      <c r="AW542" s="22" t="str">
        <f t="shared" si="134"/>
        <v/>
      </c>
    </row>
    <row r="543" spans="1:49" x14ac:dyDescent="0.25">
      <c r="A543" s="28"/>
      <c r="B543" s="79"/>
      <c r="C543" s="80"/>
      <c r="D543" s="81"/>
      <c r="E543" s="82"/>
      <c r="F543" s="82"/>
      <c r="G543" s="83"/>
      <c r="H543" s="79"/>
      <c r="I543" s="81"/>
      <c r="J543" s="81"/>
      <c r="K543" s="81"/>
      <c r="L543" s="81"/>
      <c r="M543" s="81"/>
      <c r="N543" s="81"/>
      <c r="O543" s="81"/>
      <c r="P543" s="81"/>
      <c r="Q543" s="84"/>
      <c r="R543" s="85"/>
      <c r="S543" s="28"/>
      <c r="X543" s="22" t="str">
        <f t="shared" si="120"/>
        <v/>
      </c>
      <c r="Y543" s="32" t="str">
        <f t="shared" si="121"/>
        <v/>
      </c>
      <c r="AA543" s="22" t="str">
        <f>IF($D543="", "", IFERROR(INDEX('Intro &amp; Setup'!$BQ$33:$BQ$37, MATCH($D543, 'Intro &amp; Setup'!$AP$33:$AP$37, 0)), ""))</f>
        <v/>
      </c>
      <c r="AB543" s="22" t="str">
        <f>IF(AND($D543="", $F543=""), "", IF($R543=$U$3, "", IF($AB$8='Intro &amp; Setup'!$BQ$19, VALUE(_xlfn.CONCAT(TEXT($F543, "0"), ".", $AA543)), IF($AB$8='Intro &amp; Setup'!$BQ$18, VALUE(_xlfn.CONCAT($AA543, ".", TEXT($F543, "0")))))))</f>
        <v/>
      </c>
      <c r="AD543" s="22" t="str">
        <f t="shared" si="123"/>
        <v/>
      </c>
      <c r="AE543" s="7" t="str">
        <f t="shared" si="124"/>
        <v/>
      </c>
      <c r="AF543" s="22" t="str">
        <f t="shared" si="122"/>
        <v/>
      </c>
      <c r="AH543" s="22" t="str">
        <f>IF($AJ543="", "", COUNTIF($AJ$11:$AJ$1010, "&lt;"&amp;$AJ543)+1+COUNTIF($AJ$11:$AJ543, $AJ543)-1)</f>
        <v/>
      </c>
      <c r="AJ543" s="22" t="str">
        <f t="shared" si="125"/>
        <v/>
      </c>
      <c r="AL543" s="43" t="str">
        <f t="shared" si="126"/>
        <v/>
      </c>
      <c r="AN543" s="6" t="str">
        <f t="shared" si="127"/>
        <v/>
      </c>
      <c r="AO543" s="7" t="str">
        <f t="shared" si="128"/>
        <v/>
      </c>
      <c r="AP543" s="6" t="str">
        <f t="shared" si="129"/>
        <v/>
      </c>
      <c r="AQ543" s="7" t="str">
        <f t="shared" ca="1" si="130"/>
        <v/>
      </c>
      <c r="AS543" s="22" t="str">
        <f t="shared" si="131"/>
        <v/>
      </c>
      <c r="AT543" s="32" t="str">
        <f t="shared" si="132"/>
        <v/>
      </c>
      <c r="AU543" s="43" t="str">
        <f t="shared" si="133"/>
        <v/>
      </c>
      <c r="AW543" s="22" t="str">
        <f t="shared" si="134"/>
        <v/>
      </c>
    </row>
    <row r="544" spans="1:49" x14ac:dyDescent="0.25">
      <c r="A544" s="28"/>
      <c r="B544" s="79"/>
      <c r="C544" s="80"/>
      <c r="D544" s="81"/>
      <c r="E544" s="82"/>
      <c r="F544" s="82"/>
      <c r="G544" s="83"/>
      <c r="H544" s="79"/>
      <c r="I544" s="81"/>
      <c r="J544" s="81"/>
      <c r="K544" s="81"/>
      <c r="L544" s="81"/>
      <c r="M544" s="81"/>
      <c r="N544" s="81"/>
      <c r="O544" s="81"/>
      <c r="P544" s="81"/>
      <c r="Q544" s="84"/>
      <c r="R544" s="85"/>
      <c r="S544" s="28"/>
      <c r="X544" s="22" t="str">
        <f t="shared" si="120"/>
        <v/>
      </c>
      <c r="Y544" s="32" t="str">
        <f t="shared" si="121"/>
        <v/>
      </c>
      <c r="AA544" s="22" t="str">
        <f>IF($D544="", "", IFERROR(INDEX('Intro &amp; Setup'!$BQ$33:$BQ$37, MATCH($D544, 'Intro &amp; Setup'!$AP$33:$AP$37, 0)), ""))</f>
        <v/>
      </c>
      <c r="AB544" s="22" t="str">
        <f>IF(AND($D544="", $F544=""), "", IF($R544=$U$3, "", IF($AB$8='Intro &amp; Setup'!$BQ$19, VALUE(_xlfn.CONCAT(TEXT($F544, "0"), ".", $AA544)), IF($AB$8='Intro &amp; Setup'!$BQ$18, VALUE(_xlfn.CONCAT($AA544, ".", TEXT($F544, "0")))))))</f>
        <v/>
      </c>
      <c r="AD544" s="22" t="str">
        <f t="shared" si="123"/>
        <v/>
      </c>
      <c r="AE544" s="7" t="str">
        <f t="shared" si="124"/>
        <v/>
      </c>
      <c r="AF544" s="22" t="str">
        <f t="shared" si="122"/>
        <v/>
      </c>
      <c r="AH544" s="22" t="str">
        <f>IF($AJ544="", "", COUNTIF($AJ$11:$AJ$1010, "&lt;"&amp;$AJ544)+1+COUNTIF($AJ$11:$AJ544, $AJ544)-1)</f>
        <v/>
      </c>
      <c r="AJ544" s="22" t="str">
        <f t="shared" si="125"/>
        <v/>
      </c>
      <c r="AL544" s="43" t="str">
        <f t="shared" si="126"/>
        <v/>
      </c>
      <c r="AN544" s="6" t="str">
        <f t="shared" si="127"/>
        <v/>
      </c>
      <c r="AO544" s="7" t="str">
        <f t="shared" si="128"/>
        <v/>
      </c>
      <c r="AP544" s="6" t="str">
        <f t="shared" si="129"/>
        <v/>
      </c>
      <c r="AQ544" s="7" t="str">
        <f t="shared" ca="1" si="130"/>
        <v/>
      </c>
      <c r="AS544" s="22" t="str">
        <f t="shared" si="131"/>
        <v/>
      </c>
      <c r="AT544" s="32" t="str">
        <f t="shared" si="132"/>
        <v/>
      </c>
      <c r="AU544" s="43" t="str">
        <f t="shared" si="133"/>
        <v/>
      </c>
      <c r="AW544" s="22" t="str">
        <f t="shared" si="134"/>
        <v/>
      </c>
    </row>
    <row r="545" spans="1:49" x14ac:dyDescent="0.25">
      <c r="A545" s="28"/>
      <c r="B545" s="79"/>
      <c r="C545" s="80"/>
      <c r="D545" s="81"/>
      <c r="E545" s="82"/>
      <c r="F545" s="82"/>
      <c r="G545" s="83"/>
      <c r="H545" s="79"/>
      <c r="I545" s="81"/>
      <c r="J545" s="81"/>
      <c r="K545" s="81"/>
      <c r="L545" s="81"/>
      <c r="M545" s="81"/>
      <c r="N545" s="81"/>
      <c r="O545" s="81"/>
      <c r="P545" s="81"/>
      <c r="Q545" s="84"/>
      <c r="R545" s="85"/>
      <c r="S545" s="28"/>
      <c r="X545" s="22" t="str">
        <f t="shared" si="120"/>
        <v/>
      </c>
      <c r="Y545" s="32" t="str">
        <f t="shared" si="121"/>
        <v/>
      </c>
      <c r="AA545" s="22" t="str">
        <f>IF($D545="", "", IFERROR(INDEX('Intro &amp; Setup'!$BQ$33:$BQ$37, MATCH($D545, 'Intro &amp; Setup'!$AP$33:$AP$37, 0)), ""))</f>
        <v/>
      </c>
      <c r="AB545" s="22" t="str">
        <f>IF(AND($D545="", $F545=""), "", IF($R545=$U$3, "", IF($AB$8='Intro &amp; Setup'!$BQ$19, VALUE(_xlfn.CONCAT(TEXT($F545, "0"), ".", $AA545)), IF($AB$8='Intro &amp; Setup'!$BQ$18, VALUE(_xlfn.CONCAT($AA545, ".", TEXT($F545, "0")))))))</f>
        <v/>
      </c>
      <c r="AD545" s="22" t="str">
        <f t="shared" si="123"/>
        <v/>
      </c>
      <c r="AE545" s="7" t="str">
        <f t="shared" si="124"/>
        <v/>
      </c>
      <c r="AF545" s="22" t="str">
        <f t="shared" si="122"/>
        <v/>
      </c>
      <c r="AH545" s="22" t="str">
        <f>IF($AJ545="", "", COUNTIF($AJ$11:$AJ$1010, "&lt;"&amp;$AJ545)+1+COUNTIF($AJ$11:$AJ545, $AJ545)-1)</f>
        <v/>
      </c>
      <c r="AJ545" s="22" t="str">
        <f t="shared" si="125"/>
        <v/>
      </c>
      <c r="AL545" s="43" t="str">
        <f t="shared" si="126"/>
        <v/>
      </c>
      <c r="AN545" s="6" t="str">
        <f t="shared" si="127"/>
        <v/>
      </c>
      <c r="AO545" s="7" t="str">
        <f t="shared" si="128"/>
        <v/>
      </c>
      <c r="AP545" s="6" t="str">
        <f t="shared" si="129"/>
        <v/>
      </c>
      <c r="AQ545" s="7" t="str">
        <f t="shared" ca="1" si="130"/>
        <v/>
      </c>
      <c r="AS545" s="22" t="str">
        <f t="shared" si="131"/>
        <v/>
      </c>
      <c r="AT545" s="32" t="str">
        <f t="shared" si="132"/>
        <v/>
      </c>
      <c r="AU545" s="43" t="str">
        <f t="shared" si="133"/>
        <v/>
      </c>
      <c r="AW545" s="22" t="str">
        <f t="shared" si="134"/>
        <v/>
      </c>
    </row>
    <row r="546" spans="1:49" x14ac:dyDescent="0.25">
      <c r="A546" s="28"/>
      <c r="B546" s="79"/>
      <c r="C546" s="80"/>
      <c r="D546" s="81"/>
      <c r="E546" s="82"/>
      <c r="F546" s="82"/>
      <c r="G546" s="83"/>
      <c r="H546" s="79"/>
      <c r="I546" s="81"/>
      <c r="J546" s="81"/>
      <c r="K546" s="81"/>
      <c r="L546" s="81"/>
      <c r="M546" s="81"/>
      <c r="N546" s="81"/>
      <c r="O546" s="81"/>
      <c r="P546" s="81"/>
      <c r="Q546" s="84"/>
      <c r="R546" s="85"/>
      <c r="S546" s="28"/>
      <c r="X546" s="22" t="str">
        <f t="shared" si="120"/>
        <v/>
      </c>
      <c r="Y546" s="32" t="str">
        <f t="shared" si="121"/>
        <v/>
      </c>
      <c r="AA546" s="22" t="str">
        <f>IF($D546="", "", IFERROR(INDEX('Intro &amp; Setup'!$BQ$33:$BQ$37, MATCH($D546, 'Intro &amp; Setup'!$AP$33:$AP$37, 0)), ""))</f>
        <v/>
      </c>
      <c r="AB546" s="22" t="str">
        <f>IF(AND($D546="", $F546=""), "", IF($R546=$U$3, "", IF($AB$8='Intro &amp; Setup'!$BQ$19, VALUE(_xlfn.CONCAT(TEXT($F546, "0"), ".", $AA546)), IF($AB$8='Intro &amp; Setup'!$BQ$18, VALUE(_xlfn.CONCAT($AA546, ".", TEXT($F546, "0")))))))</f>
        <v/>
      </c>
      <c r="AD546" s="22" t="str">
        <f t="shared" si="123"/>
        <v/>
      </c>
      <c r="AE546" s="7" t="str">
        <f t="shared" si="124"/>
        <v/>
      </c>
      <c r="AF546" s="22" t="str">
        <f t="shared" si="122"/>
        <v/>
      </c>
      <c r="AH546" s="22" t="str">
        <f>IF($AJ546="", "", COUNTIF($AJ$11:$AJ$1010, "&lt;"&amp;$AJ546)+1+COUNTIF($AJ$11:$AJ546, $AJ546)-1)</f>
        <v/>
      </c>
      <c r="AJ546" s="22" t="str">
        <f t="shared" si="125"/>
        <v/>
      </c>
      <c r="AL546" s="43" t="str">
        <f t="shared" si="126"/>
        <v/>
      </c>
      <c r="AN546" s="6" t="str">
        <f t="shared" si="127"/>
        <v/>
      </c>
      <c r="AO546" s="7" t="str">
        <f t="shared" si="128"/>
        <v/>
      </c>
      <c r="AP546" s="6" t="str">
        <f t="shared" si="129"/>
        <v/>
      </c>
      <c r="AQ546" s="7" t="str">
        <f t="shared" ca="1" si="130"/>
        <v/>
      </c>
      <c r="AS546" s="22" t="str">
        <f t="shared" si="131"/>
        <v/>
      </c>
      <c r="AT546" s="32" t="str">
        <f t="shared" si="132"/>
        <v/>
      </c>
      <c r="AU546" s="43" t="str">
        <f t="shared" si="133"/>
        <v/>
      </c>
      <c r="AW546" s="22" t="str">
        <f t="shared" si="134"/>
        <v/>
      </c>
    </row>
    <row r="547" spans="1:49" x14ac:dyDescent="0.25">
      <c r="A547" s="28"/>
      <c r="B547" s="79"/>
      <c r="C547" s="80"/>
      <c r="D547" s="81"/>
      <c r="E547" s="82"/>
      <c r="F547" s="82"/>
      <c r="G547" s="83"/>
      <c r="H547" s="79"/>
      <c r="I547" s="81"/>
      <c r="J547" s="81"/>
      <c r="K547" s="81"/>
      <c r="L547" s="81"/>
      <c r="M547" s="81"/>
      <c r="N547" s="81"/>
      <c r="O547" s="81"/>
      <c r="P547" s="81"/>
      <c r="Q547" s="84"/>
      <c r="R547" s="85"/>
      <c r="S547" s="28"/>
      <c r="X547" s="22" t="str">
        <f t="shared" si="120"/>
        <v/>
      </c>
      <c r="Y547" s="32" t="str">
        <f t="shared" si="121"/>
        <v/>
      </c>
      <c r="AA547" s="22" t="str">
        <f>IF($D547="", "", IFERROR(INDEX('Intro &amp; Setup'!$BQ$33:$BQ$37, MATCH($D547, 'Intro &amp; Setup'!$AP$33:$AP$37, 0)), ""))</f>
        <v/>
      </c>
      <c r="AB547" s="22" t="str">
        <f>IF(AND($D547="", $F547=""), "", IF($R547=$U$3, "", IF($AB$8='Intro &amp; Setup'!$BQ$19, VALUE(_xlfn.CONCAT(TEXT($F547, "0"), ".", $AA547)), IF($AB$8='Intro &amp; Setup'!$BQ$18, VALUE(_xlfn.CONCAT($AA547, ".", TEXT($F547, "0")))))))</f>
        <v/>
      </c>
      <c r="AD547" s="22" t="str">
        <f t="shared" si="123"/>
        <v/>
      </c>
      <c r="AE547" s="7" t="str">
        <f t="shared" si="124"/>
        <v/>
      </c>
      <c r="AF547" s="22" t="str">
        <f t="shared" si="122"/>
        <v/>
      </c>
      <c r="AH547" s="22" t="str">
        <f>IF($AJ547="", "", COUNTIF($AJ$11:$AJ$1010, "&lt;"&amp;$AJ547)+1+COUNTIF($AJ$11:$AJ547, $AJ547)-1)</f>
        <v/>
      </c>
      <c r="AJ547" s="22" t="str">
        <f t="shared" si="125"/>
        <v/>
      </c>
      <c r="AL547" s="43" t="str">
        <f t="shared" si="126"/>
        <v/>
      </c>
      <c r="AN547" s="6" t="str">
        <f t="shared" si="127"/>
        <v/>
      </c>
      <c r="AO547" s="7" t="str">
        <f t="shared" si="128"/>
        <v/>
      </c>
      <c r="AP547" s="6" t="str">
        <f t="shared" si="129"/>
        <v/>
      </c>
      <c r="AQ547" s="7" t="str">
        <f t="shared" ca="1" si="130"/>
        <v/>
      </c>
      <c r="AS547" s="22" t="str">
        <f t="shared" si="131"/>
        <v/>
      </c>
      <c r="AT547" s="32" t="str">
        <f t="shared" si="132"/>
        <v/>
      </c>
      <c r="AU547" s="43" t="str">
        <f t="shared" si="133"/>
        <v/>
      </c>
      <c r="AW547" s="22" t="str">
        <f t="shared" si="134"/>
        <v/>
      </c>
    </row>
    <row r="548" spans="1:49" x14ac:dyDescent="0.25">
      <c r="A548" s="28"/>
      <c r="B548" s="79"/>
      <c r="C548" s="80"/>
      <c r="D548" s="81"/>
      <c r="E548" s="82"/>
      <c r="F548" s="82"/>
      <c r="G548" s="83"/>
      <c r="H548" s="79"/>
      <c r="I548" s="81"/>
      <c r="J548" s="81"/>
      <c r="K548" s="81"/>
      <c r="L548" s="81"/>
      <c r="M548" s="81"/>
      <c r="N548" s="81"/>
      <c r="O548" s="81"/>
      <c r="P548" s="81"/>
      <c r="Q548" s="84"/>
      <c r="R548" s="85"/>
      <c r="S548" s="28"/>
      <c r="X548" s="22" t="str">
        <f t="shared" si="120"/>
        <v/>
      </c>
      <c r="Y548" s="32" t="str">
        <f t="shared" si="121"/>
        <v/>
      </c>
      <c r="AA548" s="22" t="str">
        <f>IF($D548="", "", IFERROR(INDEX('Intro &amp; Setup'!$BQ$33:$BQ$37, MATCH($D548, 'Intro &amp; Setup'!$AP$33:$AP$37, 0)), ""))</f>
        <v/>
      </c>
      <c r="AB548" s="22" t="str">
        <f>IF(AND($D548="", $F548=""), "", IF($R548=$U$3, "", IF($AB$8='Intro &amp; Setup'!$BQ$19, VALUE(_xlfn.CONCAT(TEXT($F548, "0"), ".", $AA548)), IF($AB$8='Intro &amp; Setup'!$BQ$18, VALUE(_xlfn.CONCAT($AA548, ".", TEXT($F548, "0")))))))</f>
        <v/>
      </c>
      <c r="AD548" s="22" t="str">
        <f t="shared" si="123"/>
        <v/>
      </c>
      <c r="AE548" s="7" t="str">
        <f t="shared" si="124"/>
        <v/>
      </c>
      <c r="AF548" s="22" t="str">
        <f t="shared" si="122"/>
        <v/>
      </c>
      <c r="AH548" s="22" t="str">
        <f>IF($AJ548="", "", COUNTIF($AJ$11:$AJ$1010, "&lt;"&amp;$AJ548)+1+COUNTIF($AJ$11:$AJ548, $AJ548)-1)</f>
        <v/>
      </c>
      <c r="AJ548" s="22" t="str">
        <f t="shared" si="125"/>
        <v/>
      </c>
      <c r="AL548" s="43" t="str">
        <f t="shared" si="126"/>
        <v/>
      </c>
      <c r="AN548" s="6" t="str">
        <f t="shared" si="127"/>
        <v/>
      </c>
      <c r="AO548" s="7" t="str">
        <f t="shared" si="128"/>
        <v/>
      </c>
      <c r="AP548" s="6" t="str">
        <f t="shared" si="129"/>
        <v/>
      </c>
      <c r="AQ548" s="7" t="str">
        <f t="shared" ca="1" si="130"/>
        <v/>
      </c>
      <c r="AS548" s="22" t="str">
        <f t="shared" si="131"/>
        <v/>
      </c>
      <c r="AT548" s="32" t="str">
        <f t="shared" si="132"/>
        <v/>
      </c>
      <c r="AU548" s="43" t="str">
        <f t="shared" si="133"/>
        <v/>
      </c>
      <c r="AW548" s="22" t="str">
        <f t="shared" si="134"/>
        <v/>
      </c>
    </row>
    <row r="549" spans="1:49" x14ac:dyDescent="0.25">
      <c r="A549" s="28"/>
      <c r="B549" s="79"/>
      <c r="C549" s="80"/>
      <c r="D549" s="81"/>
      <c r="E549" s="82"/>
      <c r="F549" s="82"/>
      <c r="G549" s="83"/>
      <c r="H549" s="79"/>
      <c r="I549" s="81"/>
      <c r="J549" s="81"/>
      <c r="K549" s="81"/>
      <c r="L549" s="81"/>
      <c r="M549" s="81"/>
      <c r="N549" s="81"/>
      <c r="O549" s="81"/>
      <c r="P549" s="81"/>
      <c r="Q549" s="84"/>
      <c r="R549" s="85"/>
      <c r="S549" s="28"/>
      <c r="X549" s="22" t="str">
        <f t="shared" si="120"/>
        <v/>
      </c>
      <c r="Y549" s="32" t="str">
        <f t="shared" si="121"/>
        <v/>
      </c>
      <c r="AA549" s="22" t="str">
        <f>IF($D549="", "", IFERROR(INDEX('Intro &amp; Setup'!$BQ$33:$BQ$37, MATCH($D549, 'Intro &amp; Setup'!$AP$33:$AP$37, 0)), ""))</f>
        <v/>
      </c>
      <c r="AB549" s="22" t="str">
        <f>IF(AND($D549="", $F549=""), "", IF($R549=$U$3, "", IF($AB$8='Intro &amp; Setup'!$BQ$19, VALUE(_xlfn.CONCAT(TEXT($F549, "0"), ".", $AA549)), IF($AB$8='Intro &amp; Setup'!$BQ$18, VALUE(_xlfn.CONCAT($AA549, ".", TEXT($F549, "0")))))))</f>
        <v/>
      </c>
      <c r="AD549" s="22" t="str">
        <f t="shared" si="123"/>
        <v/>
      </c>
      <c r="AE549" s="7" t="str">
        <f t="shared" si="124"/>
        <v/>
      </c>
      <c r="AF549" s="22" t="str">
        <f t="shared" si="122"/>
        <v/>
      </c>
      <c r="AH549" s="22" t="str">
        <f>IF($AJ549="", "", COUNTIF($AJ$11:$AJ$1010, "&lt;"&amp;$AJ549)+1+COUNTIF($AJ$11:$AJ549, $AJ549)-1)</f>
        <v/>
      </c>
      <c r="AJ549" s="22" t="str">
        <f t="shared" si="125"/>
        <v/>
      </c>
      <c r="AL549" s="43" t="str">
        <f t="shared" si="126"/>
        <v/>
      </c>
      <c r="AN549" s="6" t="str">
        <f t="shared" si="127"/>
        <v/>
      </c>
      <c r="AO549" s="7" t="str">
        <f t="shared" si="128"/>
        <v/>
      </c>
      <c r="AP549" s="6" t="str">
        <f t="shared" si="129"/>
        <v/>
      </c>
      <c r="AQ549" s="7" t="str">
        <f t="shared" ca="1" si="130"/>
        <v/>
      </c>
      <c r="AS549" s="22" t="str">
        <f t="shared" si="131"/>
        <v/>
      </c>
      <c r="AT549" s="32" t="str">
        <f t="shared" si="132"/>
        <v/>
      </c>
      <c r="AU549" s="43" t="str">
        <f t="shared" si="133"/>
        <v/>
      </c>
      <c r="AW549" s="22" t="str">
        <f t="shared" si="134"/>
        <v/>
      </c>
    </row>
    <row r="550" spans="1:49" x14ac:dyDescent="0.25">
      <c r="A550" s="28"/>
      <c r="B550" s="79"/>
      <c r="C550" s="80"/>
      <c r="D550" s="81"/>
      <c r="E550" s="82"/>
      <c r="F550" s="82"/>
      <c r="G550" s="83"/>
      <c r="H550" s="79"/>
      <c r="I550" s="81"/>
      <c r="J550" s="81"/>
      <c r="K550" s="81"/>
      <c r="L550" s="81"/>
      <c r="M550" s="81"/>
      <c r="N550" s="81"/>
      <c r="O550" s="81"/>
      <c r="P550" s="81"/>
      <c r="Q550" s="84"/>
      <c r="R550" s="85"/>
      <c r="S550" s="28"/>
      <c r="X550" s="22" t="str">
        <f t="shared" si="120"/>
        <v/>
      </c>
      <c r="Y550" s="32" t="str">
        <f t="shared" si="121"/>
        <v/>
      </c>
      <c r="AA550" s="22" t="str">
        <f>IF($D550="", "", IFERROR(INDEX('Intro &amp; Setup'!$BQ$33:$BQ$37, MATCH($D550, 'Intro &amp; Setup'!$AP$33:$AP$37, 0)), ""))</f>
        <v/>
      </c>
      <c r="AB550" s="22" t="str">
        <f>IF(AND($D550="", $F550=""), "", IF($R550=$U$3, "", IF($AB$8='Intro &amp; Setup'!$BQ$19, VALUE(_xlfn.CONCAT(TEXT($F550, "0"), ".", $AA550)), IF($AB$8='Intro &amp; Setup'!$BQ$18, VALUE(_xlfn.CONCAT($AA550, ".", TEXT($F550, "0")))))))</f>
        <v/>
      </c>
      <c r="AD550" s="22" t="str">
        <f t="shared" si="123"/>
        <v/>
      </c>
      <c r="AE550" s="7" t="str">
        <f t="shared" si="124"/>
        <v/>
      </c>
      <c r="AF550" s="22" t="str">
        <f t="shared" si="122"/>
        <v/>
      </c>
      <c r="AH550" s="22" t="str">
        <f>IF($AJ550="", "", COUNTIF($AJ$11:$AJ$1010, "&lt;"&amp;$AJ550)+1+COUNTIF($AJ$11:$AJ550, $AJ550)-1)</f>
        <v/>
      </c>
      <c r="AJ550" s="22" t="str">
        <f t="shared" si="125"/>
        <v/>
      </c>
      <c r="AL550" s="43" t="str">
        <f t="shared" si="126"/>
        <v/>
      </c>
      <c r="AN550" s="6" t="str">
        <f t="shared" si="127"/>
        <v/>
      </c>
      <c r="AO550" s="7" t="str">
        <f t="shared" si="128"/>
        <v/>
      </c>
      <c r="AP550" s="6" t="str">
        <f t="shared" si="129"/>
        <v/>
      </c>
      <c r="AQ550" s="7" t="str">
        <f t="shared" ca="1" si="130"/>
        <v/>
      </c>
      <c r="AS550" s="22" t="str">
        <f t="shared" si="131"/>
        <v/>
      </c>
      <c r="AT550" s="32" t="str">
        <f t="shared" si="132"/>
        <v/>
      </c>
      <c r="AU550" s="43" t="str">
        <f t="shared" si="133"/>
        <v/>
      </c>
      <c r="AW550" s="22" t="str">
        <f t="shared" si="134"/>
        <v/>
      </c>
    </row>
    <row r="551" spans="1:49" x14ac:dyDescent="0.25">
      <c r="A551" s="28"/>
      <c r="B551" s="79"/>
      <c r="C551" s="80"/>
      <c r="D551" s="81"/>
      <c r="E551" s="82"/>
      <c r="F551" s="82"/>
      <c r="G551" s="83"/>
      <c r="H551" s="79"/>
      <c r="I551" s="81"/>
      <c r="J551" s="81"/>
      <c r="K551" s="81"/>
      <c r="L551" s="81"/>
      <c r="M551" s="81"/>
      <c r="N551" s="81"/>
      <c r="O551" s="81"/>
      <c r="P551" s="81"/>
      <c r="Q551" s="84"/>
      <c r="R551" s="85"/>
      <c r="S551" s="28"/>
      <c r="X551" s="22" t="str">
        <f t="shared" si="120"/>
        <v/>
      </c>
      <c r="Y551" s="32" t="str">
        <f t="shared" si="121"/>
        <v/>
      </c>
      <c r="AA551" s="22" t="str">
        <f>IF($D551="", "", IFERROR(INDEX('Intro &amp; Setup'!$BQ$33:$BQ$37, MATCH($D551, 'Intro &amp; Setup'!$AP$33:$AP$37, 0)), ""))</f>
        <v/>
      </c>
      <c r="AB551" s="22" t="str">
        <f>IF(AND($D551="", $F551=""), "", IF($R551=$U$3, "", IF($AB$8='Intro &amp; Setup'!$BQ$19, VALUE(_xlfn.CONCAT(TEXT($F551, "0"), ".", $AA551)), IF($AB$8='Intro &amp; Setup'!$BQ$18, VALUE(_xlfn.CONCAT($AA551, ".", TEXT($F551, "0")))))))</f>
        <v/>
      </c>
      <c r="AD551" s="22" t="str">
        <f t="shared" si="123"/>
        <v/>
      </c>
      <c r="AE551" s="7" t="str">
        <f t="shared" si="124"/>
        <v/>
      </c>
      <c r="AF551" s="22" t="str">
        <f t="shared" si="122"/>
        <v/>
      </c>
      <c r="AH551" s="22" t="str">
        <f>IF($AJ551="", "", COUNTIF($AJ$11:$AJ$1010, "&lt;"&amp;$AJ551)+1+COUNTIF($AJ$11:$AJ551, $AJ551)-1)</f>
        <v/>
      </c>
      <c r="AJ551" s="22" t="str">
        <f t="shared" si="125"/>
        <v/>
      </c>
      <c r="AL551" s="43" t="str">
        <f t="shared" si="126"/>
        <v/>
      </c>
      <c r="AN551" s="6" t="str">
        <f t="shared" si="127"/>
        <v/>
      </c>
      <c r="AO551" s="7" t="str">
        <f t="shared" si="128"/>
        <v/>
      </c>
      <c r="AP551" s="6" t="str">
        <f t="shared" si="129"/>
        <v/>
      </c>
      <c r="AQ551" s="7" t="str">
        <f t="shared" ca="1" si="130"/>
        <v/>
      </c>
      <c r="AS551" s="22" t="str">
        <f t="shared" si="131"/>
        <v/>
      </c>
      <c r="AT551" s="32" t="str">
        <f t="shared" si="132"/>
        <v/>
      </c>
      <c r="AU551" s="43" t="str">
        <f t="shared" si="133"/>
        <v/>
      </c>
      <c r="AW551" s="22" t="str">
        <f t="shared" si="134"/>
        <v/>
      </c>
    </row>
    <row r="552" spans="1:49" x14ac:dyDescent="0.25">
      <c r="A552" s="28"/>
      <c r="B552" s="79"/>
      <c r="C552" s="80"/>
      <c r="D552" s="81"/>
      <c r="E552" s="82"/>
      <c r="F552" s="82"/>
      <c r="G552" s="83"/>
      <c r="H552" s="79"/>
      <c r="I552" s="81"/>
      <c r="J552" s="81"/>
      <c r="K552" s="81"/>
      <c r="L552" s="81"/>
      <c r="M552" s="81"/>
      <c r="N552" s="81"/>
      <c r="O552" s="81"/>
      <c r="P552" s="81"/>
      <c r="Q552" s="84"/>
      <c r="R552" s="85"/>
      <c r="S552" s="28"/>
      <c r="X552" s="22" t="str">
        <f t="shared" si="120"/>
        <v/>
      </c>
      <c r="Y552" s="32" t="str">
        <f t="shared" si="121"/>
        <v/>
      </c>
      <c r="AA552" s="22" t="str">
        <f>IF($D552="", "", IFERROR(INDEX('Intro &amp; Setup'!$BQ$33:$BQ$37, MATCH($D552, 'Intro &amp; Setup'!$AP$33:$AP$37, 0)), ""))</f>
        <v/>
      </c>
      <c r="AB552" s="22" t="str">
        <f>IF(AND($D552="", $F552=""), "", IF($R552=$U$3, "", IF($AB$8='Intro &amp; Setup'!$BQ$19, VALUE(_xlfn.CONCAT(TEXT($F552, "0"), ".", $AA552)), IF($AB$8='Intro &amp; Setup'!$BQ$18, VALUE(_xlfn.CONCAT($AA552, ".", TEXT($F552, "0")))))))</f>
        <v/>
      </c>
      <c r="AD552" s="22" t="str">
        <f t="shared" si="123"/>
        <v/>
      </c>
      <c r="AE552" s="7" t="str">
        <f t="shared" si="124"/>
        <v/>
      </c>
      <c r="AF552" s="22" t="str">
        <f t="shared" si="122"/>
        <v/>
      </c>
      <c r="AH552" s="22" t="str">
        <f>IF($AJ552="", "", COUNTIF($AJ$11:$AJ$1010, "&lt;"&amp;$AJ552)+1+COUNTIF($AJ$11:$AJ552, $AJ552)-1)</f>
        <v/>
      </c>
      <c r="AJ552" s="22" t="str">
        <f t="shared" si="125"/>
        <v/>
      </c>
      <c r="AL552" s="43" t="str">
        <f t="shared" si="126"/>
        <v/>
      </c>
      <c r="AN552" s="6" t="str">
        <f t="shared" si="127"/>
        <v/>
      </c>
      <c r="AO552" s="7" t="str">
        <f t="shared" si="128"/>
        <v/>
      </c>
      <c r="AP552" s="6" t="str">
        <f t="shared" si="129"/>
        <v/>
      </c>
      <c r="AQ552" s="7" t="str">
        <f t="shared" ca="1" si="130"/>
        <v/>
      </c>
      <c r="AS552" s="22" t="str">
        <f t="shared" si="131"/>
        <v/>
      </c>
      <c r="AT552" s="32" t="str">
        <f t="shared" si="132"/>
        <v/>
      </c>
      <c r="AU552" s="43" t="str">
        <f t="shared" si="133"/>
        <v/>
      </c>
      <c r="AW552" s="22" t="str">
        <f t="shared" si="134"/>
        <v/>
      </c>
    </row>
    <row r="553" spans="1:49" x14ac:dyDescent="0.25">
      <c r="A553" s="28"/>
      <c r="B553" s="79"/>
      <c r="C553" s="80"/>
      <c r="D553" s="81"/>
      <c r="E553" s="82"/>
      <c r="F553" s="82"/>
      <c r="G553" s="83"/>
      <c r="H553" s="79"/>
      <c r="I553" s="81"/>
      <c r="J553" s="81"/>
      <c r="K553" s="81"/>
      <c r="L553" s="81"/>
      <c r="M553" s="81"/>
      <c r="N553" s="81"/>
      <c r="O553" s="81"/>
      <c r="P553" s="81"/>
      <c r="Q553" s="84"/>
      <c r="R553" s="85"/>
      <c r="S553" s="28"/>
      <c r="X553" s="22" t="str">
        <f t="shared" si="120"/>
        <v/>
      </c>
      <c r="Y553" s="32" t="str">
        <f t="shared" si="121"/>
        <v/>
      </c>
      <c r="AA553" s="22" t="str">
        <f>IF($D553="", "", IFERROR(INDEX('Intro &amp; Setup'!$BQ$33:$BQ$37, MATCH($D553, 'Intro &amp; Setup'!$AP$33:$AP$37, 0)), ""))</f>
        <v/>
      </c>
      <c r="AB553" s="22" t="str">
        <f>IF(AND($D553="", $F553=""), "", IF($R553=$U$3, "", IF($AB$8='Intro &amp; Setup'!$BQ$19, VALUE(_xlfn.CONCAT(TEXT($F553, "0"), ".", $AA553)), IF($AB$8='Intro &amp; Setup'!$BQ$18, VALUE(_xlfn.CONCAT($AA553, ".", TEXT($F553, "0")))))))</f>
        <v/>
      </c>
      <c r="AD553" s="22" t="str">
        <f t="shared" si="123"/>
        <v/>
      </c>
      <c r="AE553" s="7" t="str">
        <f t="shared" si="124"/>
        <v/>
      </c>
      <c r="AF553" s="22" t="str">
        <f t="shared" si="122"/>
        <v/>
      </c>
      <c r="AH553" s="22" t="str">
        <f>IF($AJ553="", "", COUNTIF($AJ$11:$AJ$1010, "&lt;"&amp;$AJ553)+1+COUNTIF($AJ$11:$AJ553, $AJ553)-1)</f>
        <v/>
      </c>
      <c r="AJ553" s="22" t="str">
        <f t="shared" si="125"/>
        <v/>
      </c>
      <c r="AL553" s="43" t="str">
        <f t="shared" si="126"/>
        <v/>
      </c>
      <c r="AN553" s="6" t="str">
        <f t="shared" si="127"/>
        <v/>
      </c>
      <c r="AO553" s="7" t="str">
        <f t="shared" si="128"/>
        <v/>
      </c>
      <c r="AP553" s="6" t="str">
        <f t="shared" si="129"/>
        <v/>
      </c>
      <c r="AQ553" s="7" t="str">
        <f t="shared" ca="1" si="130"/>
        <v/>
      </c>
      <c r="AS553" s="22" t="str">
        <f t="shared" si="131"/>
        <v/>
      </c>
      <c r="AT553" s="32" t="str">
        <f t="shared" si="132"/>
        <v/>
      </c>
      <c r="AU553" s="43" t="str">
        <f t="shared" si="133"/>
        <v/>
      </c>
      <c r="AW553" s="22" t="str">
        <f t="shared" si="134"/>
        <v/>
      </c>
    </row>
    <row r="554" spans="1:49" x14ac:dyDescent="0.25">
      <c r="A554" s="28"/>
      <c r="B554" s="79"/>
      <c r="C554" s="80"/>
      <c r="D554" s="81"/>
      <c r="E554" s="82"/>
      <c r="F554" s="82"/>
      <c r="G554" s="83"/>
      <c r="H554" s="79"/>
      <c r="I554" s="81"/>
      <c r="J554" s="81"/>
      <c r="K554" s="81"/>
      <c r="L554" s="81"/>
      <c r="M554" s="81"/>
      <c r="N554" s="81"/>
      <c r="O554" s="81"/>
      <c r="P554" s="81"/>
      <c r="Q554" s="84"/>
      <c r="R554" s="85"/>
      <c r="S554" s="28"/>
      <c r="X554" s="22" t="str">
        <f t="shared" si="120"/>
        <v/>
      </c>
      <c r="Y554" s="32" t="str">
        <f t="shared" si="121"/>
        <v/>
      </c>
      <c r="AA554" s="22" t="str">
        <f>IF($D554="", "", IFERROR(INDEX('Intro &amp; Setup'!$BQ$33:$BQ$37, MATCH($D554, 'Intro &amp; Setup'!$AP$33:$AP$37, 0)), ""))</f>
        <v/>
      </c>
      <c r="AB554" s="22" t="str">
        <f>IF(AND($D554="", $F554=""), "", IF($R554=$U$3, "", IF($AB$8='Intro &amp; Setup'!$BQ$19, VALUE(_xlfn.CONCAT(TEXT($F554, "0"), ".", $AA554)), IF($AB$8='Intro &amp; Setup'!$BQ$18, VALUE(_xlfn.CONCAT($AA554, ".", TEXT($F554, "0")))))))</f>
        <v/>
      </c>
      <c r="AD554" s="22" t="str">
        <f t="shared" si="123"/>
        <v/>
      </c>
      <c r="AE554" s="7" t="str">
        <f t="shared" si="124"/>
        <v/>
      </c>
      <c r="AF554" s="22" t="str">
        <f t="shared" si="122"/>
        <v/>
      </c>
      <c r="AH554" s="22" t="str">
        <f>IF($AJ554="", "", COUNTIF($AJ$11:$AJ$1010, "&lt;"&amp;$AJ554)+1+COUNTIF($AJ$11:$AJ554, $AJ554)-1)</f>
        <v/>
      </c>
      <c r="AJ554" s="22" t="str">
        <f t="shared" si="125"/>
        <v/>
      </c>
      <c r="AL554" s="43" t="str">
        <f t="shared" si="126"/>
        <v/>
      </c>
      <c r="AN554" s="6" t="str">
        <f t="shared" si="127"/>
        <v/>
      </c>
      <c r="AO554" s="7" t="str">
        <f t="shared" si="128"/>
        <v/>
      </c>
      <c r="AP554" s="6" t="str">
        <f t="shared" si="129"/>
        <v/>
      </c>
      <c r="AQ554" s="7" t="str">
        <f t="shared" ca="1" si="130"/>
        <v/>
      </c>
      <c r="AS554" s="22" t="str">
        <f t="shared" si="131"/>
        <v/>
      </c>
      <c r="AT554" s="32" t="str">
        <f t="shared" si="132"/>
        <v/>
      </c>
      <c r="AU554" s="43" t="str">
        <f t="shared" si="133"/>
        <v/>
      </c>
      <c r="AW554" s="22" t="str">
        <f t="shared" si="134"/>
        <v/>
      </c>
    </row>
    <row r="555" spans="1:49" x14ac:dyDescent="0.25">
      <c r="A555" s="28"/>
      <c r="B555" s="79"/>
      <c r="C555" s="80"/>
      <c r="D555" s="81"/>
      <c r="E555" s="82"/>
      <c r="F555" s="82"/>
      <c r="G555" s="83"/>
      <c r="H555" s="79"/>
      <c r="I555" s="81"/>
      <c r="J555" s="81"/>
      <c r="K555" s="81"/>
      <c r="L555" s="81"/>
      <c r="M555" s="81"/>
      <c r="N555" s="81"/>
      <c r="O555" s="81"/>
      <c r="P555" s="81"/>
      <c r="Q555" s="84"/>
      <c r="R555" s="85"/>
      <c r="S555" s="28"/>
      <c r="X555" s="22" t="str">
        <f t="shared" si="120"/>
        <v/>
      </c>
      <c r="Y555" s="32" t="str">
        <f t="shared" si="121"/>
        <v/>
      </c>
      <c r="AA555" s="22" t="str">
        <f>IF($D555="", "", IFERROR(INDEX('Intro &amp; Setup'!$BQ$33:$BQ$37, MATCH($D555, 'Intro &amp; Setup'!$AP$33:$AP$37, 0)), ""))</f>
        <v/>
      </c>
      <c r="AB555" s="22" t="str">
        <f>IF(AND($D555="", $F555=""), "", IF($R555=$U$3, "", IF($AB$8='Intro &amp; Setup'!$BQ$19, VALUE(_xlfn.CONCAT(TEXT($F555, "0"), ".", $AA555)), IF($AB$8='Intro &amp; Setup'!$BQ$18, VALUE(_xlfn.CONCAT($AA555, ".", TEXT($F555, "0")))))))</f>
        <v/>
      </c>
      <c r="AD555" s="22" t="str">
        <f t="shared" si="123"/>
        <v/>
      </c>
      <c r="AE555" s="7" t="str">
        <f t="shared" si="124"/>
        <v/>
      </c>
      <c r="AF555" s="22" t="str">
        <f t="shared" si="122"/>
        <v/>
      </c>
      <c r="AH555" s="22" t="str">
        <f>IF($AJ555="", "", COUNTIF($AJ$11:$AJ$1010, "&lt;"&amp;$AJ555)+1+COUNTIF($AJ$11:$AJ555, $AJ555)-1)</f>
        <v/>
      </c>
      <c r="AJ555" s="22" t="str">
        <f t="shared" si="125"/>
        <v/>
      </c>
      <c r="AL555" s="43" t="str">
        <f t="shared" si="126"/>
        <v/>
      </c>
      <c r="AN555" s="6" t="str">
        <f t="shared" si="127"/>
        <v/>
      </c>
      <c r="AO555" s="7" t="str">
        <f t="shared" si="128"/>
        <v/>
      </c>
      <c r="AP555" s="6" t="str">
        <f t="shared" si="129"/>
        <v/>
      </c>
      <c r="AQ555" s="7" t="str">
        <f t="shared" ca="1" si="130"/>
        <v/>
      </c>
      <c r="AS555" s="22" t="str">
        <f t="shared" si="131"/>
        <v/>
      </c>
      <c r="AT555" s="32" t="str">
        <f t="shared" si="132"/>
        <v/>
      </c>
      <c r="AU555" s="43" t="str">
        <f t="shared" si="133"/>
        <v/>
      </c>
      <c r="AW555" s="22" t="str">
        <f t="shared" si="134"/>
        <v/>
      </c>
    </row>
    <row r="556" spans="1:49" x14ac:dyDescent="0.25">
      <c r="A556" s="28"/>
      <c r="B556" s="79"/>
      <c r="C556" s="80"/>
      <c r="D556" s="81"/>
      <c r="E556" s="82"/>
      <c r="F556" s="82"/>
      <c r="G556" s="83"/>
      <c r="H556" s="79"/>
      <c r="I556" s="81"/>
      <c r="J556" s="81"/>
      <c r="K556" s="81"/>
      <c r="L556" s="81"/>
      <c r="M556" s="81"/>
      <c r="N556" s="81"/>
      <c r="O556" s="81"/>
      <c r="P556" s="81"/>
      <c r="Q556" s="84"/>
      <c r="R556" s="85"/>
      <c r="S556" s="28"/>
      <c r="X556" s="22" t="str">
        <f t="shared" si="120"/>
        <v/>
      </c>
      <c r="Y556" s="32" t="str">
        <f t="shared" si="121"/>
        <v/>
      </c>
      <c r="AA556" s="22" t="str">
        <f>IF($D556="", "", IFERROR(INDEX('Intro &amp; Setup'!$BQ$33:$BQ$37, MATCH($D556, 'Intro &amp; Setup'!$AP$33:$AP$37, 0)), ""))</f>
        <v/>
      </c>
      <c r="AB556" s="22" t="str">
        <f>IF(AND($D556="", $F556=""), "", IF($R556=$U$3, "", IF($AB$8='Intro &amp; Setup'!$BQ$19, VALUE(_xlfn.CONCAT(TEXT($F556, "0"), ".", $AA556)), IF($AB$8='Intro &amp; Setup'!$BQ$18, VALUE(_xlfn.CONCAT($AA556, ".", TEXT($F556, "0")))))))</f>
        <v/>
      </c>
      <c r="AD556" s="22" t="str">
        <f t="shared" si="123"/>
        <v/>
      </c>
      <c r="AE556" s="7" t="str">
        <f t="shared" si="124"/>
        <v/>
      </c>
      <c r="AF556" s="22" t="str">
        <f t="shared" si="122"/>
        <v/>
      </c>
      <c r="AH556" s="22" t="str">
        <f>IF($AJ556="", "", COUNTIF($AJ$11:$AJ$1010, "&lt;"&amp;$AJ556)+1+COUNTIF($AJ$11:$AJ556, $AJ556)-1)</f>
        <v/>
      </c>
      <c r="AJ556" s="22" t="str">
        <f t="shared" si="125"/>
        <v/>
      </c>
      <c r="AL556" s="43" t="str">
        <f t="shared" si="126"/>
        <v/>
      </c>
      <c r="AN556" s="6" t="str">
        <f t="shared" si="127"/>
        <v/>
      </c>
      <c r="AO556" s="7" t="str">
        <f t="shared" si="128"/>
        <v/>
      </c>
      <c r="AP556" s="6" t="str">
        <f t="shared" si="129"/>
        <v/>
      </c>
      <c r="AQ556" s="7" t="str">
        <f t="shared" ca="1" si="130"/>
        <v/>
      </c>
      <c r="AS556" s="22" t="str">
        <f t="shared" si="131"/>
        <v/>
      </c>
      <c r="AT556" s="32" t="str">
        <f t="shared" si="132"/>
        <v/>
      </c>
      <c r="AU556" s="43" t="str">
        <f t="shared" si="133"/>
        <v/>
      </c>
      <c r="AW556" s="22" t="str">
        <f t="shared" si="134"/>
        <v/>
      </c>
    </row>
    <row r="557" spans="1:49" x14ac:dyDescent="0.25">
      <c r="A557" s="28"/>
      <c r="B557" s="79"/>
      <c r="C557" s="80"/>
      <c r="D557" s="81"/>
      <c r="E557" s="82"/>
      <c r="F557" s="82"/>
      <c r="G557" s="83"/>
      <c r="H557" s="79"/>
      <c r="I557" s="81"/>
      <c r="J557" s="81"/>
      <c r="K557" s="81"/>
      <c r="L557" s="81"/>
      <c r="M557" s="81"/>
      <c r="N557" s="81"/>
      <c r="O557" s="81"/>
      <c r="P557" s="81"/>
      <c r="Q557" s="84"/>
      <c r="R557" s="85"/>
      <c r="S557" s="28"/>
      <c r="X557" s="22" t="str">
        <f t="shared" si="120"/>
        <v/>
      </c>
      <c r="Y557" s="32" t="str">
        <f t="shared" si="121"/>
        <v/>
      </c>
      <c r="AA557" s="22" t="str">
        <f>IF($D557="", "", IFERROR(INDEX('Intro &amp; Setup'!$BQ$33:$BQ$37, MATCH($D557, 'Intro &amp; Setup'!$AP$33:$AP$37, 0)), ""))</f>
        <v/>
      </c>
      <c r="AB557" s="22" t="str">
        <f>IF(AND($D557="", $F557=""), "", IF($R557=$U$3, "", IF($AB$8='Intro &amp; Setup'!$BQ$19, VALUE(_xlfn.CONCAT(TEXT($F557, "0"), ".", $AA557)), IF($AB$8='Intro &amp; Setup'!$BQ$18, VALUE(_xlfn.CONCAT($AA557, ".", TEXT($F557, "0")))))))</f>
        <v/>
      </c>
      <c r="AD557" s="22" t="str">
        <f t="shared" si="123"/>
        <v/>
      </c>
      <c r="AE557" s="7" t="str">
        <f t="shared" si="124"/>
        <v/>
      </c>
      <c r="AF557" s="22" t="str">
        <f t="shared" si="122"/>
        <v/>
      </c>
      <c r="AH557" s="22" t="str">
        <f>IF($AJ557="", "", COUNTIF($AJ$11:$AJ$1010, "&lt;"&amp;$AJ557)+1+COUNTIF($AJ$11:$AJ557, $AJ557)-1)</f>
        <v/>
      </c>
      <c r="AJ557" s="22" t="str">
        <f t="shared" si="125"/>
        <v/>
      </c>
      <c r="AL557" s="43" t="str">
        <f t="shared" si="126"/>
        <v/>
      </c>
      <c r="AN557" s="6" t="str">
        <f t="shared" si="127"/>
        <v/>
      </c>
      <c r="AO557" s="7" t="str">
        <f t="shared" si="128"/>
        <v/>
      </c>
      <c r="AP557" s="6" t="str">
        <f t="shared" si="129"/>
        <v/>
      </c>
      <c r="AQ557" s="7" t="str">
        <f t="shared" ca="1" si="130"/>
        <v/>
      </c>
      <c r="AS557" s="22" t="str">
        <f t="shared" si="131"/>
        <v/>
      </c>
      <c r="AT557" s="32" t="str">
        <f t="shared" si="132"/>
        <v/>
      </c>
      <c r="AU557" s="43" t="str">
        <f t="shared" si="133"/>
        <v/>
      </c>
      <c r="AW557" s="22" t="str">
        <f t="shared" si="134"/>
        <v/>
      </c>
    </row>
    <row r="558" spans="1:49" x14ac:dyDescent="0.25">
      <c r="A558" s="28"/>
      <c r="B558" s="79"/>
      <c r="C558" s="80"/>
      <c r="D558" s="81"/>
      <c r="E558" s="82"/>
      <c r="F558" s="82"/>
      <c r="G558" s="83"/>
      <c r="H558" s="79"/>
      <c r="I558" s="81"/>
      <c r="J558" s="81"/>
      <c r="K558" s="81"/>
      <c r="L558" s="81"/>
      <c r="M558" s="81"/>
      <c r="N558" s="81"/>
      <c r="O558" s="81"/>
      <c r="P558" s="81"/>
      <c r="Q558" s="84"/>
      <c r="R558" s="85"/>
      <c r="S558" s="28"/>
      <c r="X558" s="22" t="str">
        <f t="shared" si="120"/>
        <v/>
      </c>
      <c r="Y558" s="32" t="str">
        <f t="shared" si="121"/>
        <v/>
      </c>
      <c r="AA558" s="22" t="str">
        <f>IF($D558="", "", IFERROR(INDEX('Intro &amp; Setup'!$BQ$33:$BQ$37, MATCH($D558, 'Intro &amp; Setup'!$AP$33:$AP$37, 0)), ""))</f>
        <v/>
      </c>
      <c r="AB558" s="22" t="str">
        <f>IF(AND($D558="", $F558=""), "", IF($R558=$U$3, "", IF($AB$8='Intro &amp; Setup'!$BQ$19, VALUE(_xlfn.CONCAT(TEXT($F558, "0"), ".", $AA558)), IF($AB$8='Intro &amp; Setup'!$BQ$18, VALUE(_xlfn.CONCAT($AA558, ".", TEXT($F558, "0")))))))</f>
        <v/>
      </c>
      <c r="AD558" s="22" t="str">
        <f t="shared" si="123"/>
        <v/>
      </c>
      <c r="AE558" s="7" t="str">
        <f t="shared" si="124"/>
        <v/>
      </c>
      <c r="AF558" s="22" t="str">
        <f t="shared" si="122"/>
        <v/>
      </c>
      <c r="AH558" s="22" t="str">
        <f>IF($AJ558="", "", COUNTIF($AJ$11:$AJ$1010, "&lt;"&amp;$AJ558)+1+COUNTIF($AJ$11:$AJ558, $AJ558)-1)</f>
        <v/>
      </c>
      <c r="AJ558" s="22" t="str">
        <f t="shared" si="125"/>
        <v/>
      </c>
      <c r="AL558" s="43" t="str">
        <f t="shared" si="126"/>
        <v/>
      </c>
      <c r="AN558" s="6" t="str">
        <f t="shared" si="127"/>
        <v/>
      </c>
      <c r="AO558" s="7" t="str">
        <f t="shared" si="128"/>
        <v/>
      </c>
      <c r="AP558" s="6" t="str">
        <f t="shared" si="129"/>
        <v/>
      </c>
      <c r="AQ558" s="7" t="str">
        <f t="shared" ca="1" si="130"/>
        <v/>
      </c>
      <c r="AS558" s="22" t="str">
        <f t="shared" si="131"/>
        <v/>
      </c>
      <c r="AT558" s="32" t="str">
        <f t="shared" si="132"/>
        <v/>
      </c>
      <c r="AU558" s="43" t="str">
        <f t="shared" si="133"/>
        <v/>
      </c>
      <c r="AW558" s="22" t="str">
        <f t="shared" si="134"/>
        <v/>
      </c>
    </row>
    <row r="559" spans="1:49" x14ac:dyDescent="0.25">
      <c r="A559" s="28"/>
      <c r="B559" s="79"/>
      <c r="C559" s="80"/>
      <c r="D559" s="81"/>
      <c r="E559" s="82"/>
      <c r="F559" s="82"/>
      <c r="G559" s="83"/>
      <c r="H559" s="79"/>
      <c r="I559" s="81"/>
      <c r="J559" s="81"/>
      <c r="K559" s="81"/>
      <c r="L559" s="81"/>
      <c r="M559" s="81"/>
      <c r="N559" s="81"/>
      <c r="O559" s="81"/>
      <c r="P559" s="81"/>
      <c r="Q559" s="84"/>
      <c r="R559" s="85"/>
      <c r="S559" s="28"/>
      <c r="X559" s="22" t="str">
        <f t="shared" si="120"/>
        <v/>
      </c>
      <c r="Y559" s="32" t="str">
        <f t="shared" si="121"/>
        <v/>
      </c>
      <c r="AA559" s="22" t="str">
        <f>IF($D559="", "", IFERROR(INDEX('Intro &amp; Setup'!$BQ$33:$BQ$37, MATCH($D559, 'Intro &amp; Setup'!$AP$33:$AP$37, 0)), ""))</f>
        <v/>
      </c>
      <c r="AB559" s="22" t="str">
        <f>IF(AND($D559="", $F559=""), "", IF($R559=$U$3, "", IF($AB$8='Intro &amp; Setup'!$BQ$19, VALUE(_xlfn.CONCAT(TEXT($F559, "0"), ".", $AA559)), IF($AB$8='Intro &amp; Setup'!$BQ$18, VALUE(_xlfn.CONCAT($AA559, ".", TEXT($F559, "0")))))))</f>
        <v/>
      </c>
      <c r="AD559" s="22" t="str">
        <f t="shared" si="123"/>
        <v/>
      </c>
      <c r="AE559" s="7" t="str">
        <f t="shared" si="124"/>
        <v/>
      </c>
      <c r="AF559" s="22" t="str">
        <f t="shared" si="122"/>
        <v/>
      </c>
      <c r="AH559" s="22" t="str">
        <f>IF($AJ559="", "", COUNTIF($AJ$11:$AJ$1010, "&lt;"&amp;$AJ559)+1+COUNTIF($AJ$11:$AJ559, $AJ559)-1)</f>
        <v/>
      </c>
      <c r="AJ559" s="22" t="str">
        <f t="shared" si="125"/>
        <v/>
      </c>
      <c r="AL559" s="43" t="str">
        <f t="shared" si="126"/>
        <v/>
      </c>
      <c r="AN559" s="6" t="str">
        <f t="shared" si="127"/>
        <v/>
      </c>
      <c r="AO559" s="7" t="str">
        <f t="shared" si="128"/>
        <v/>
      </c>
      <c r="AP559" s="6" t="str">
        <f t="shared" si="129"/>
        <v/>
      </c>
      <c r="AQ559" s="7" t="str">
        <f t="shared" ca="1" si="130"/>
        <v/>
      </c>
      <c r="AS559" s="22" t="str">
        <f t="shared" si="131"/>
        <v/>
      </c>
      <c r="AT559" s="32" t="str">
        <f t="shared" si="132"/>
        <v/>
      </c>
      <c r="AU559" s="43" t="str">
        <f t="shared" si="133"/>
        <v/>
      </c>
      <c r="AW559" s="22" t="str">
        <f t="shared" si="134"/>
        <v/>
      </c>
    </row>
    <row r="560" spans="1:49" x14ac:dyDescent="0.25">
      <c r="A560" s="28"/>
      <c r="B560" s="79"/>
      <c r="C560" s="80"/>
      <c r="D560" s="81"/>
      <c r="E560" s="82"/>
      <c r="F560" s="82"/>
      <c r="G560" s="83"/>
      <c r="H560" s="79"/>
      <c r="I560" s="81"/>
      <c r="J560" s="81"/>
      <c r="K560" s="81"/>
      <c r="L560" s="81"/>
      <c r="M560" s="81"/>
      <c r="N560" s="81"/>
      <c r="O560" s="81"/>
      <c r="P560" s="81"/>
      <c r="Q560" s="84"/>
      <c r="R560" s="85"/>
      <c r="S560" s="28"/>
      <c r="X560" s="22" t="str">
        <f t="shared" si="120"/>
        <v/>
      </c>
      <c r="Y560" s="32" t="str">
        <f t="shared" si="121"/>
        <v/>
      </c>
      <c r="AA560" s="22" t="str">
        <f>IF($D560="", "", IFERROR(INDEX('Intro &amp; Setup'!$BQ$33:$BQ$37, MATCH($D560, 'Intro &amp; Setup'!$AP$33:$AP$37, 0)), ""))</f>
        <v/>
      </c>
      <c r="AB560" s="22" t="str">
        <f>IF(AND($D560="", $F560=""), "", IF($R560=$U$3, "", IF($AB$8='Intro &amp; Setup'!$BQ$19, VALUE(_xlfn.CONCAT(TEXT($F560, "0"), ".", $AA560)), IF($AB$8='Intro &amp; Setup'!$BQ$18, VALUE(_xlfn.CONCAT($AA560, ".", TEXT($F560, "0")))))))</f>
        <v/>
      </c>
      <c r="AD560" s="22" t="str">
        <f t="shared" si="123"/>
        <v/>
      </c>
      <c r="AE560" s="7" t="str">
        <f t="shared" si="124"/>
        <v/>
      </c>
      <c r="AF560" s="22" t="str">
        <f t="shared" si="122"/>
        <v/>
      </c>
      <c r="AH560" s="22" t="str">
        <f>IF($AJ560="", "", COUNTIF($AJ$11:$AJ$1010, "&lt;"&amp;$AJ560)+1+COUNTIF($AJ$11:$AJ560, $AJ560)-1)</f>
        <v/>
      </c>
      <c r="AJ560" s="22" t="str">
        <f t="shared" si="125"/>
        <v/>
      </c>
      <c r="AL560" s="43" t="str">
        <f t="shared" si="126"/>
        <v/>
      </c>
      <c r="AN560" s="6" t="str">
        <f t="shared" si="127"/>
        <v/>
      </c>
      <c r="AO560" s="7" t="str">
        <f t="shared" si="128"/>
        <v/>
      </c>
      <c r="AP560" s="6" t="str">
        <f t="shared" si="129"/>
        <v/>
      </c>
      <c r="AQ560" s="7" t="str">
        <f t="shared" ca="1" si="130"/>
        <v/>
      </c>
      <c r="AS560" s="22" t="str">
        <f t="shared" si="131"/>
        <v/>
      </c>
      <c r="AT560" s="32" t="str">
        <f t="shared" si="132"/>
        <v/>
      </c>
      <c r="AU560" s="43" t="str">
        <f t="shared" si="133"/>
        <v/>
      </c>
      <c r="AW560" s="22" t="str">
        <f t="shared" si="134"/>
        <v/>
      </c>
    </row>
    <row r="561" spans="1:49" x14ac:dyDescent="0.25">
      <c r="A561" s="28"/>
      <c r="B561" s="79"/>
      <c r="C561" s="80"/>
      <c r="D561" s="81"/>
      <c r="E561" s="82"/>
      <c r="F561" s="82"/>
      <c r="G561" s="83"/>
      <c r="H561" s="79"/>
      <c r="I561" s="81"/>
      <c r="J561" s="81"/>
      <c r="K561" s="81"/>
      <c r="L561" s="81"/>
      <c r="M561" s="81"/>
      <c r="N561" s="81"/>
      <c r="O561" s="81"/>
      <c r="P561" s="81"/>
      <c r="Q561" s="84"/>
      <c r="R561" s="85"/>
      <c r="S561" s="28"/>
      <c r="X561" s="22" t="str">
        <f t="shared" si="120"/>
        <v/>
      </c>
      <c r="Y561" s="32" t="str">
        <f t="shared" si="121"/>
        <v/>
      </c>
      <c r="AA561" s="22" t="str">
        <f>IF($D561="", "", IFERROR(INDEX('Intro &amp; Setup'!$BQ$33:$BQ$37, MATCH($D561, 'Intro &amp; Setup'!$AP$33:$AP$37, 0)), ""))</f>
        <v/>
      </c>
      <c r="AB561" s="22" t="str">
        <f>IF(AND($D561="", $F561=""), "", IF($R561=$U$3, "", IF($AB$8='Intro &amp; Setup'!$BQ$19, VALUE(_xlfn.CONCAT(TEXT($F561, "0"), ".", $AA561)), IF($AB$8='Intro &amp; Setup'!$BQ$18, VALUE(_xlfn.CONCAT($AA561, ".", TEXT($F561, "0")))))))</f>
        <v/>
      </c>
      <c r="AD561" s="22" t="str">
        <f t="shared" si="123"/>
        <v/>
      </c>
      <c r="AE561" s="7" t="str">
        <f t="shared" si="124"/>
        <v/>
      </c>
      <c r="AF561" s="22" t="str">
        <f t="shared" si="122"/>
        <v/>
      </c>
      <c r="AH561" s="22" t="str">
        <f>IF($AJ561="", "", COUNTIF($AJ$11:$AJ$1010, "&lt;"&amp;$AJ561)+1+COUNTIF($AJ$11:$AJ561, $AJ561)-1)</f>
        <v/>
      </c>
      <c r="AJ561" s="22" t="str">
        <f t="shared" si="125"/>
        <v/>
      </c>
      <c r="AL561" s="43" t="str">
        <f t="shared" si="126"/>
        <v/>
      </c>
      <c r="AN561" s="6" t="str">
        <f t="shared" si="127"/>
        <v/>
      </c>
      <c r="AO561" s="7" t="str">
        <f t="shared" si="128"/>
        <v/>
      </c>
      <c r="AP561" s="6" t="str">
        <f t="shared" si="129"/>
        <v/>
      </c>
      <c r="AQ561" s="7" t="str">
        <f t="shared" ca="1" si="130"/>
        <v/>
      </c>
      <c r="AS561" s="22" t="str">
        <f t="shared" si="131"/>
        <v/>
      </c>
      <c r="AT561" s="32" t="str">
        <f t="shared" si="132"/>
        <v/>
      </c>
      <c r="AU561" s="43" t="str">
        <f t="shared" si="133"/>
        <v/>
      </c>
      <c r="AW561" s="22" t="str">
        <f t="shared" si="134"/>
        <v/>
      </c>
    </row>
    <row r="562" spans="1:49" x14ac:dyDescent="0.25">
      <c r="A562" s="28"/>
      <c r="B562" s="79"/>
      <c r="C562" s="80"/>
      <c r="D562" s="81"/>
      <c r="E562" s="82"/>
      <c r="F562" s="82"/>
      <c r="G562" s="83"/>
      <c r="H562" s="79"/>
      <c r="I562" s="81"/>
      <c r="J562" s="81"/>
      <c r="K562" s="81"/>
      <c r="L562" s="81"/>
      <c r="M562" s="81"/>
      <c r="N562" s="81"/>
      <c r="O562" s="81"/>
      <c r="P562" s="81"/>
      <c r="Q562" s="84"/>
      <c r="R562" s="85"/>
      <c r="S562" s="28"/>
      <c r="X562" s="22" t="str">
        <f t="shared" si="120"/>
        <v/>
      </c>
      <c r="Y562" s="32" t="str">
        <f t="shared" si="121"/>
        <v/>
      </c>
      <c r="AA562" s="22" t="str">
        <f>IF($D562="", "", IFERROR(INDEX('Intro &amp; Setup'!$BQ$33:$BQ$37, MATCH($D562, 'Intro &amp; Setup'!$AP$33:$AP$37, 0)), ""))</f>
        <v/>
      </c>
      <c r="AB562" s="22" t="str">
        <f>IF(AND($D562="", $F562=""), "", IF($R562=$U$3, "", IF($AB$8='Intro &amp; Setup'!$BQ$19, VALUE(_xlfn.CONCAT(TEXT($F562, "0"), ".", $AA562)), IF($AB$8='Intro &amp; Setup'!$BQ$18, VALUE(_xlfn.CONCAT($AA562, ".", TEXT($F562, "0")))))))</f>
        <v/>
      </c>
      <c r="AD562" s="22" t="str">
        <f t="shared" si="123"/>
        <v/>
      </c>
      <c r="AE562" s="7" t="str">
        <f t="shared" si="124"/>
        <v/>
      </c>
      <c r="AF562" s="22" t="str">
        <f t="shared" si="122"/>
        <v/>
      </c>
      <c r="AH562" s="22" t="str">
        <f>IF($AJ562="", "", COUNTIF($AJ$11:$AJ$1010, "&lt;"&amp;$AJ562)+1+COUNTIF($AJ$11:$AJ562, $AJ562)-1)</f>
        <v/>
      </c>
      <c r="AJ562" s="22" t="str">
        <f t="shared" si="125"/>
        <v/>
      </c>
      <c r="AL562" s="43" t="str">
        <f t="shared" si="126"/>
        <v/>
      </c>
      <c r="AN562" s="6" t="str">
        <f t="shared" si="127"/>
        <v/>
      </c>
      <c r="AO562" s="7" t="str">
        <f t="shared" si="128"/>
        <v/>
      </c>
      <c r="AP562" s="6" t="str">
        <f t="shared" si="129"/>
        <v/>
      </c>
      <c r="AQ562" s="7" t="str">
        <f t="shared" ca="1" si="130"/>
        <v/>
      </c>
      <c r="AS562" s="22" t="str">
        <f t="shared" si="131"/>
        <v/>
      </c>
      <c r="AT562" s="32" t="str">
        <f t="shared" si="132"/>
        <v/>
      </c>
      <c r="AU562" s="43" t="str">
        <f t="shared" si="133"/>
        <v/>
      </c>
      <c r="AW562" s="22" t="str">
        <f t="shared" si="134"/>
        <v/>
      </c>
    </row>
    <row r="563" spans="1:49" x14ac:dyDescent="0.25">
      <c r="A563" s="28"/>
      <c r="B563" s="79"/>
      <c r="C563" s="80"/>
      <c r="D563" s="81"/>
      <c r="E563" s="82"/>
      <c r="F563" s="82"/>
      <c r="G563" s="83"/>
      <c r="H563" s="79"/>
      <c r="I563" s="81"/>
      <c r="J563" s="81"/>
      <c r="K563" s="81"/>
      <c r="L563" s="81"/>
      <c r="M563" s="81"/>
      <c r="N563" s="81"/>
      <c r="O563" s="81"/>
      <c r="P563" s="81"/>
      <c r="Q563" s="84"/>
      <c r="R563" s="85"/>
      <c r="S563" s="28"/>
      <c r="X563" s="22" t="str">
        <f t="shared" si="120"/>
        <v/>
      </c>
      <c r="Y563" s="32" t="str">
        <f t="shared" si="121"/>
        <v/>
      </c>
      <c r="AA563" s="22" t="str">
        <f>IF($D563="", "", IFERROR(INDEX('Intro &amp; Setup'!$BQ$33:$BQ$37, MATCH($D563, 'Intro &amp; Setup'!$AP$33:$AP$37, 0)), ""))</f>
        <v/>
      </c>
      <c r="AB563" s="22" t="str">
        <f>IF(AND($D563="", $F563=""), "", IF($R563=$U$3, "", IF($AB$8='Intro &amp; Setup'!$BQ$19, VALUE(_xlfn.CONCAT(TEXT($F563, "0"), ".", $AA563)), IF($AB$8='Intro &amp; Setup'!$BQ$18, VALUE(_xlfn.CONCAT($AA563, ".", TEXT($F563, "0")))))))</f>
        <v/>
      </c>
      <c r="AD563" s="22" t="str">
        <f t="shared" si="123"/>
        <v/>
      </c>
      <c r="AE563" s="7" t="str">
        <f t="shared" si="124"/>
        <v/>
      </c>
      <c r="AF563" s="22" t="str">
        <f t="shared" si="122"/>
        <v/>
      </c>
      <c r="AH563" s="22" t="str">
        <f>IF($AJ563="", "", COUNTIF($AJ$11:$AJ$1010, "&lt;"&amp;$AJ563)+1+COUNTIF($AJ$11:$AJ563, $AJ563)-1)</f>
        <v/>
      </c>
      <c r="AJ563" s="22" t="str">
        <f t="shared" si="125"/>
        <v/>
      </c>
      <c r="AL563" s="43" t="str">
        <f t="shared" si="126"/>
        <v/>
      </c>
      <c r="AN563" s="6" t="str">
        <f t="shared" si="127"/>
        <v/>
      </c>
      <c r="AO563" s="7" t="str">
        <f t="shared" si="128"/>
        <v/>
      </c>
      <c r="AP563" s="6" t="str">
        <f t="shared" si="129"/>
        <v/>
      </c>
      <c r="AQ563" s="7" t="str">
        <f t="shared" ca="1" si="130"/>
        <v/>
      </c>
      <c r="AS563" s="22" t="str">
        <f t="shared" si="131"/>
        <v/>
      </c>
      <c r="AT563" s="32" t="str">
        <f t="shared" si="132"/>
        <v/>
      </c>
      <c r="AU563" s="43" t="str">
        <f t="shared" si="133"/>
        <v/>
      </c>
      <c r="AW563" s="22" t="str">
        <f t="shared" si="134"/>
        <v/>
      </c>
    </row>
    <row r="564" spans="1:49" x14ac:dyDescent="0.25">
      <c r="A564" s="28"/>
      <c r="B564" s="79"/>
      <c r="C564" s="80"/>
      <c r="D564" s="81"/>
      <c r="E564" s="82"/>
      <c r="F564" s="82"/>
      <c r="G564" s="83"/>
      <c r="H564" s="79"/>
      <c r="I564" s="81"/>
      <c r="J564" s="81"/>
      <c r="K564" s="81"/>
      <c r="L564" s="81"/>
      <c r="M564" s="81"/>
      <c r="N564" s="81"/>
      <c r="O564" s="81"/>
      <c r="P564" s="81"/>
      <c r="Q564" s="84"/>
      <c r="R564" s="85"/>
      <c r="S564" s="28"/>
      <c r="X564" s="22" t="str">
        <f t="shared" si="120"/>
        <v/>
      </c>
      <c r="Y564" s="32" t="str">
        <f t="shared" si="121"/>
        <v/>
      </c>
      <c r="AA564" s="22" t="str">
        <f>IF($D564="", "", IFERROR(INDEX('Intro &amp; Setup'!$BQ$33:$BQ$37, MATCH($D564, 'Intro &amp; Setup'!$AP$33:$AP$37, 0)), ""))</f>
        <v/>
      </c>
      <c r="AB564" s="22" t="str">
        <f>IF(AND($D564="", $F564=""), "", IF($R564=$U$3, "", IF($AB$8='Intro &amp; Setup'!$BQ$19, VALUE(_xlfn.CONCAT(TEXT($F564, "0"), ".", $AA564)), IF($AB$8='Intro &amp; Setup'!$BQ$18, VALUE(_xlfn.CONCAT($AA564, ".", TEXT($F564, "0")))))))</f>
        <v/>
      </c>
      <c r="AD564" s="22" t="str">
        <f t="shared" si="123"/>
        <v/>
      </c>
      <c r="AE564" s="7" t="str">
        <f t="shared" si="124"/>
        <v/>
      </c>
      <c r="AF564" s="22" t="str">
        <f t="shared" si="122"/>
        <v/>
      </c>
      <c r="AH564" s="22" t="str">
        <f>IF($AJ564="", "", COUNTIF($AJ$11:$AJ$1010, "&lt;"&amp;$AJ564)+1+COUNTIF($AJ$11:$AJ564, $AJ564)-1)</f>
        <v/>
      </c>
      <c r="AJ564" s="22" t="str">
        <f t="shared" si="125"/>
        <v/>
      </c>
      <c r="AL564" s="43" t="str">
        <f t="shared" si="126"/>
        <v/>
      </c>
      <c r="AN564" s="6" t="str">
        <f t="shared" si="127"/>
        <v/>
      </c>
      <c r="AO564" s="7" t="str">
        <f t="shared" si="128"/>
        <v/>
      </c>
      <c r="AP564" s="6" t="str">
        <f t="shared" si="129"/>
        <v/>
      </c>
      <c r="AQ564" s="7" t="str">
        <f t="shared" ca="1" si="130"/>
        <v/>
      </c>
      <c r="AS564" s="22" t="str">
        <f t="shared" si="131"/>
        <v/>
      </c>
      <c r="AT564" s="32" t="str">
        <f t="shared" si="132"/>
        <v/>
      </c>
      <c r="AU564" s="43" t="str">
        <f t="shared" si="133"/>
        <v/>
      </c>
      <c r="AW564" s="22" t="str">
        <f t="shared" si="134"/>
        <v/>
      </c>
    </row>
    <row r="565" spans="1:49" x14ac:dyDescent="0.25">
      <c r="A565" s="28"/>
      <c r="B565" s="79"/>
      <c r="C565" s="80"/>
      <c r="D565" s="81"/>
      <c r="E565" s="82"/>
      <c r="F565" s="82"/>
      <c r="G565" s="83"/>
      <c r="H565" s="79"/>
      <c r="I565" s="81"/>
      <c r="J565" s="81"/>
      <c r="K565" s="81"/>
      <c r="L565" s="81"/>
      <c r="M565" s="81"/>
      <c r="N565" s="81"/>
      <c r="O565" s="81"/>
      <c r="P565" s="81"/>
      <c r="Q565" s="84"/>
      <c r="R565" s="85"/>
      <c r="S565" s="28"/>
      <c r="X565" s="22" t="str">
        <f t="shared" si="120"/>
        <v/>
      </c>
      <c r="Y565" s="32" t="str">
        <f t="shared" si="121"/>
        <v/>
      </c>
      <c r="AA565" s="22" t="str">
        <f>IF($D565="", "", IFERROR(INDEX('Intro &amp; Setup'!$BQ$33:$BQ$37, MATCH($D565, 'Intro &amp; Setup'!$AP$33:$AP$37, 0)), ""))</f>
        <v/>
      </c>
      <c r="AB565" s="22" t="str">
        <f>IF(AND($D565="", $F565=""), "", IF($R565=$U$3, "", IF($AB$8='Intro &amp; Setup'!$BQ$19, VALUE(_xlfn.CONCAT(TEXT($F565, "0"), ".", $AA565)), IF($AB$8='Intro &amp; Setup'!$BQ$18, VALUE(_xlfn.CONCAT($AA565, ".", TEXT($F565, "0")))))))</f>
        <v/>
      </c>
      <c r="AD565" s="22" t="str">
        <f t="shared" si="123"/>
        <v/>
      </c>
      <c r="AE565" s="7" t="str">
        <f t="shared" si="124"/>
        <v/>
      </c>
      <c r="AF565" s="22" t="str">
        <f t="shared" si="122"/>
        <v/>
      </c>
      <c r="AH565" s="22" t="str">
        <f>IF($AJ565="", "", COUNTIF($AJ$11:$AJ$1010, "&lt;"&amp;$AJ565)+1+COUNTIF($AJ$11:$AJ565, $AJ565)-1)</f>
        <v/>
      </c>
      <c r="AJ565" s="22" t="str">
        <f t="shared" si="125"/>
        <v/>
      </c>
      <c r="AL565" s="43" t="str">
        <f t="shared" si="126"/>
        <v/>
      </c>
      <c r="AN565" s="6" t="str">
        <f t="shared" si="127"/>
        <v/>
      </c>
      <c r="AO565" s="7" t="str">
        <f t="shared" si="128"/>
        <v/>
      </c>
      <c r="AP565" s="6" t="str">
        <f t="shared" si="129"/>
        <v/>
      </c>
      <c r="AQ565" s="7" t="str">
        <f t="shared" ca="1" si="130"/>
        <v/>
      </c>
      <c r="AS565" s="22" t="str">
        <f t="shared" si="131"/>
        <v/>
      </c>
      <c r="AT565" s="32" t="str">
        <f t="shared" si="132"/>
        <v/>
      </c>
      <c r="AU565" s="43" t="str">
        <f t="shared" si="133"/>
        <v/>
      </c>
      <c r="AW565" s="22" t="str">
        <f t="shared" si="134"/>
        <v/>
      </c>
    </row>
    <row r="566" spans="1:49" x14ac:dyDescent="0.25">
      <c r="A566" s="28"/>
      <c r="B566" s="79"/>
      <c r="C566" s="80"/>
      <c r="D566" s="81"/>
      <c r="E566" s="82"/>
      <c r="F566" s="82"/>
      <c r="G566" s="83"/>
      <c r="H566" s="79"/>
      <c r="I566" s="81"/>
      <c r="J566" s="81"/>
      <c r="K566" s="81"/>
      <c r="L566" s="81"/>
      <c r="M566" s="81"/>
      <c r="N566" s="81"/>
      <c r="O566" s="81"/>
      <c r="P566" s="81"/>
      <c r="Q566" s="84"/>
      <c r="R566" s="85"/>
      <c r="S566" s="28"/>
      <c r="X566" s="22" t="str">
        <f t="shared" si="120"/>
        <v/>
      </c>
      <c r="Y566" s="32" t="str">
        <f t="shared" si="121"/>
        <v/>
      </c>
      <c r="AA566" s="22" t="str">
        <f>IF($D566="", "", IFERROR(INDEX('Intro &amp; Setup'!$BQ$33:$BQ$37, MATCH($D566, 'Intro &amp; Setup'!$AP$33:$AP$37, 0)), ""))</f>
        <v/>
      </c>
      <c r="AB566" s="22" t="str">
        <f>IF(AND($D566="", $F566=""), "", IF($R566=$U$3, "", IF($AB$8='Intro &amp; Setup'!$BQ$19, VALUE(_xlfn.CONCAT(TEXT($F566, "0"), ".", $AA566)), IF($AB$8='Intro &amp; Setup'!$BQ$18, VALUE(_xlfn.CONCAT($AA566, ".", TEXT($F566, "0")))))))</f>
        <v/>
      </c>
      <c r="AD566" s="22" t="str">
        <f t="shared" si="123"/>
        <v/>
      </c>
      <c r="AE566" s="7" t="str">
        <f t="shared" si="124"/>
        <v/>
      </c>
      <c r="AF566" s="22" t="str">
        <f t="shared" si="122"/>
        <v/>
      </c>
      <c r="AH566" s="22" t="str">
        <f>IF($AJ566="", "", COUNTIF($AJ$11:$AJ$1010, "&lt;"&amp;$AJ566)+1+COUNTIF($AJ$11:$AJ566, $AJ566)-1)</f>
        <v/>
      </c>
      <c r="AJ566" s="22" t="str">
        <f t="shared" si="125"/>
        <v/>
      </c>
      <c r="AL566" s="43" t="str">
        <f t="shared" si="126"/>
        <v/>
      </c>
      <c r="AN566" s="6" t="str">
        <f t="shared" si="127"/>
        <v/>
      </c>
      <c r="AO566" s="7" t="str">
        <f t="shared" si="128"/>
        <v/>
      </c>
      <c r="AP566" s="6" t="str">
        <f t="shared" si="129"/>
        <v/>
      </c>
      <c r="AQ566" s="7" t="str">
        <f t="shared" ca="1" si="130"/>
        <v/>
      </c>
      <c r="AS566" s="22" t="str">
        <f t="shared" si="131"/>
        <v/>
      </c>
      <c r="AT566" s="32" t="str">
        <f t="shared" si="132"/>
        <v/>
      </c>
      <c r="AU566" s="43" t="str">
        <f t="shared" si="133"/>
        <v/>
      </c>
      <c r="AW566" s="22" t="str">
        <f t="shared" si="134"/>
        <v/>
      </c>
    </row>
    <row r="567" spans="1:49" x14ac:dyDescent="0.25">
      <c r="A567" s="28"/>
      <c r="B567" s="79"/>
      <c r="C567" s="80"/>
      <c r="D567" s="81"/>
      <c r="E567" s="82"/>
      <c r="F567" s="82"/>
      <c r="G567" s="83"/>
      <c r="H567" s="79"/>
      <c r="I567" s="81"/>
      <c r="J567" s="81"/>
      <c r="K567" s="81"/>
      <c r="L567" s="81"/>
      <c r="M567" s="81"/>
      <c r="N567" s="81"/>
      <c r="O567" s="81"/>
      <c r="P567" s="81"/>
      <c r="Q567" s="84"/>
      <c r="R567" s="85"/>
      <c r="S567" s="28"/>
      <c r="X567" s="22" t="str">
        <f t="shared" si="120"/>
        <v/>
      </c>
      <c r="Y567" s="32" t="str">
        <f t="shared" si="121"/>
        <v/>
      </c>
      <c r="AA567" s="22" t="str">
        <f>IF($D567="", "", IFERROR(INDEX('Intro &amp; Setup'!$BQ$33:$BQ$37, MATCH($D567, 'Intro &amp; Setup'!$AP$33:$AP$37, 0)), ""))</f>
        <v/>
      </c>
      <c r="AB567" s="22" t="str">
        <f>IF(AND($D567="", $F567=""), "", IF($R567=$U$3, "", IF($AB$8='Intro &amp; Setup'!$BQ$19, VALUE(_xlfn.CONCAT(TEXT($F567, "0"), ".", $AA567)), IF($AB$8='Intro &amp; Setup'!$BQ$18, VALUE(_xlfn.CONCAT($AA567, ".", TEXT($F567, "0")))))))</f>
        <v/>
      </c>
      <c r="AD567" s="22" t="str">
        <f t="shared" si="123"/>
        <v/>
      </c>
      <c r="AE567" s="7" t="str">
        <f t="shared" si="124"/>
        <v/>
      </c>
      <c r="AF567" s="22" t="str">
        <f t="shared" si="122"/>
        <v/>
      </c>
      <c r="AH567" s="22" t="str">
        <f>IF($AJ567="", "", COUNTIF($AJ$11:$AJ$1010, "&lt;"&amp;$AJ567)+1+COUNTIF($AJ$11:$AJ567, $AJ567)-1)</f>
        <v/>
      </c>
      <c r="AJ567" s="22" t="str">
        <f t="shared" si="125"/>
        <v/>
      </c>
      <c r="AL567" s="43" t="str">
        <f t="shared" si="126"/>
        <v/>
      </c>
      <c r="AN567" s="6" t="str">
        <f t="shared" si="127"/>
        <v/>
      </c>
      <c r="AO567" s="7" t="str">
        <f t="shared" si="128"/>
        <v/>
      </c>
      <c r="AP567" s="6" t="str">
        <f t="shared" si="129"/>
        <v/>
      </c>
      <c r="AQ567" s="7" t="str">
        <f t="shared" ca="1" si="130"/>
        <v/>
      </c>
      <c r="AS567" s="22" t="str">
        <f t="shared" si="131"/>
        <v/>
      </c>
      <c r="AT567" s="32" t="str">
        <f t="shared" si="132"/>
        <v/>
      </c>
      <c r="AU567" s="43" t="str">
        <f t="shared" si="133"/>
        <v/>
      </c>
      <c r="AW567" s="22" t="str">
        <f t="shared" si="134"/>
        <v/>
      </c>
    </row>
    <row r="568" spans="1:49" x14ac:dyDescent="0.25">
      <c r="A568" s="28"/>
      <c r="B568" s="79"/>
      <c r="C568" s="80"/>
      <c r="D568" s="81"/>
      <c r="E568" s="82"/>
      <c r="F568" s="82"/>
      <c r="G568" s="83"/>
      <c r="H568" s="79"/>
      <c r="I568" s="81"/>
      <c r="J568" s="81"/>
      <c r="K568" s="81"/>
      <c r="L568" s="81"/>
      <c r="M568" s="81"/>
      <c r="N568" s="81"/>
      <c r="O568" s="81"/>
      <c r="P568" s="81"/>
      <c r="Q568" s="84"/>
      <c r="R568" s="85"/>
      <c r="S568" s="28"/>
      <c r="X568" s="22" t="str">
        <f t="shared" si="120"/>
        <v/>
      </c>
      <c r="Y568" s="32" t="str">
        <f t="shared" si="121"/>
        <v/>
      </c>
      <c r="AA568" s="22" t="str">
        <f>IF($D568="", "", IFERROR(INDEX('Intro &amp; Setup'!$BQ$33:$BQ$37, MATCH($D568, 'Intro &amp; Setup'!$AP$33:$AP$37, 0)), ""))</f>
        <v/>
      </c>
      <c r="AB568" s="22" t="str">
        <f>IF(AND($D568="", $F568=""), "", IF($R568=$U$3, "", IF($AB$8='Intro &amp; Setup'!$BQ$19, VALUE(_xlfn.CONCAT(TEXT($F568, "0"), ".", $AA568)), IF($AB$8='Intro &amp; Setup'!$BQ$18, VALUE(_xlfn.CONCAT($AA568, ".", TEXT($F568, "0")))))))</f>
        <v/>
      </c>
      <c r="AD568" s="22" t="str">
        <f t="shared" si="123"/>
        <v/>
      </c>
      <c r="AE568" s="7" t="str">
        <f t="shared" si="124"/>
        <v/>
      </c>
      <c r="AF568" s="22" t="str">
        <f t="shared" si="122"/>
        <v/>
      </c>
      <c r="AH568" s="22" t="str">
        <f>IF($AJ568="", "", COUNTIF($AJ$11:$AJ$1010, "&lt;"&amp;$AJ568)+1+COUNTIF($AJ$11:$AJ568, $AJ568)-1)</f>
        <v/>
      </c>
      <c r="AJ568" s="22" t="str">
        <f t="shared" si="125"/>
        <v/>
      </c>
      <c r="AL568" s="43" t="str">
        <f t="shared" si="126"/>
        <v/>
      </c>
      <c r="AN568" s="6" t="str">
        <f t="shared" si="127"/>
        <v/>
      </c>
      <c r="AO568" s="7" t="str">
        <f t="shared" si="128"/>
        <v/>
      </c>
      <c r="AP568" s="6" t="str">
        <f t="shared" si="129"/>
        <v/>
      </c>
      <c r="AQ568" s="7" t="str">
        <f t="shared" ca="1" si="130"/>
        <v/>
      </c>
      <c r="AS568" s="22" t="str">
        <f t="shared" si="131"/>
        <v/>
      </c>
      <c r="AT568" s="32" t="str">
        <f t="shared" si="132"/>
        <v/>
      </c>
      <c r="AU568" s="43" t="str">
        <f t="shared" si="133"/>
        <v/>
      </c>
      <c r="AW568" s="22" t="str">
        <f t="shared" si="134"/>
        <v/>
      </c>
    </row>
    <row r="569" spans="1:49" x14ac:dyDescent="0.25">
      <c r="A569" s="28"/>
      <c r="B569" s="79"/>
      <c r="C569" s="80"/>
      <c r="D569" s="81"/>
      <c r="E569" s="82"/>
      <c r="F569" s="82"/>
      <c r="G569" s="83"/>
      <c r="H569" s="79"/>
      <c r="I569" s="81"/>
      <c r="J569" s="81"/>
      <c r="K569" s="81"/>
      <c r="L569" s="81"/>
      <c r="M569" s="81"/>
      <c r="N569" s="81"/>
      <c r="O569" s="81"/>
      <c r="P569" s="81"/>
      <c r="Q569" s="84"/>
      <c r="R569" s="85"/>
      <c r="S569" s="28"/>
      <c r="X569" s="22" t="str">
        <f t="shared" si="120"/>
        <v/>
      </c>
      <c r="Y569" s="32" t="str">
        <f t="shared" si="121"/>
        <v/>
      </c>
      <c r="AA569" s="22" t="str">
        <f>IF($D569="", "", IFERROR(INDEX('Intro &amp; Setup'!$BQ$33:$BQ$37, MATCH($D569, 'Intro &amp; Setup'!$AP$33:$AP$37, 0)), ""))</f>
        <v/>
      </c>
      <c r="AB569" s="22" t="str">
        <f>IF(AND($D569="", $F569=""), "", IF($R569=$U$3, "", IF($AB$8='Intro &amp; Setup'!$BQ$19, VALUE(_xlfn.CONCAT(TEXT($F569, "0"), ".", $AA569)), IF($AB$8='Intro &amp; Setup'!$BQ$18, VALUE(_xlfn.CONCAT($AA569, ".", TEXT($F569, "0")))))))</f>
        <v/>
      </c>
      <c r="AD569" s="22" t="str">
        <f t="shared" si="123"/>
        <v/>
      </c>
      <c r="AE569" s="7" t="str">
        <f t="shared" si="124"/>
        <v/>
      </c>
      <c r="AF569" s="22" t="str">
        <f t="shared" si="122"/>
        <v/>
      </c>
      <c r="AH569" s="22" t="str">
        <f>IF($AJ569="", "", COUNTIF($AJ$11:$AJ$1010, "&lt;"&amp;$AJ569)+1+COUNTIF($AJ$11:$AJ569, $AJ569)-1)</f>
        <v/>
      </c>
      <c r="AJ569" s="22" t="str">
        <f t="shared" si="125"/>
        <v/>
      </c>
      <c r="AL569" s="43" t="str">
        <f t="shared" si="126"/>
        <v/>
      </c>
      <c r="AN569" s="6" t="str">
        <f t="shared" si="127"/>
        <v/>
      </c>
      <c r="AO569" s="7" t="str">
        <f t="shared" si="128"/>
        <v/>
      </c>
      <c r="AP569" s="6" t="str">
        <f t="shared" si="129"/>
        <v/>
      </c>
      <c r="AQ569" s="7" t="str">
        <f t="shared" ca="1" si="130"/>
        <v/>
      </c>
      <c r="AS569" s="22" t="str">
        <f t="shared" si="131"/>
        <v/>
      </c>
      <c r="AT569" s="32" t="str">
        <f t="shared" si="132"/>
        <v/>
      </c>
      <c r="AU569" s="43" t="str">
        <f t="shared" si="133"/>
        <v/>
      </c>
      <c r="AW569" s="22" t="str">
        <f t="shared" si="134"/>
        <v/>
      </c>
    </row>
    <row r="570" spans="1:49" x14ac:dyDescent="0.25">
      <c r="A570" s="28"/>
      <c r="B570" s="79"/>
      <c r="C570" s="80"/>
      <c r="D570" s="81"/>
      <c r="E570" s="82"/>
      <c r="F570" s="82"/>
      <c r="G570" s="83"/>
      <c r="H570" s="79"/>
      <c r="I570" s="81"/>
      <c r="J570" s="81"/>
      <c r="K570" s="81"/>
      <c r="L570" s="81"/>
      <c r="M570" s="81"/>
      <c r="N570" s="81"/>
      <c r="O570" s="81"/>
      <c r="P570" s="81"/>
      <c r="Q570" s="84"/>
      <c r="R570" s="85"/>
      <c r="S570" s="28"/>
      <c r="X570" s="22" t="str">
        <f t="shared" si="120"/>
        <v/>
      </c>
      <c r="Y570" s="32" t="str">
        <f t="shared" si="121"/>
        <v/>
      </c>
      <c r="AA570" s="22" t="str">
        <f>IF($D570="", "", IFERROR(INDEX('Intro &amp; Setup'!$BQ$33:$BQ$37, MATCH($D570, 'Intro &amp; Setup'!$AP$33:$AP$37, 0)), ""))</f>
        <v/>
      </c>
      <c r="AB570" s="22" t="str">
        <f>IF(AND($D570="", $F570=""), "", IF($R570=$U$3, "", IF($AB$8='Intro &amp; Setup'!$BQ$19, VALUE(_xlfn.CONCAT(TEXT($F570, "0"), ".", $AA570)), IF($AB$8='Intro &amp; Setup'!$BQ$18, VALUE(_xlfn.CONCAT($AA570, ".", TEXT($F570, "0")))))))</f>
        <v/>
      </c>
      <c r="AD570" s="22" t="str">
        <f t="shared" si="123"/>
        <v/>
      </c>
      <c r="AE570" s="7" t="str">
        <f t="shared" si="124"/>
        <v/>
      </c>
      <c r="AF570" s="22" t="str">
        <f t="shared" si="122"/>
        <v/>
      </c>
      <c r="AH570" s="22" t="str">
        <f>IF($AJ570="", "", COUNTIF($AJ$11:$AJ$1010, "&lt;"&amp;$AJ570)+1+COUNTIF($AJ$11:$AJ570, $AJ570)-1)</f>
        <v/>
      </c>
      <c r="AJ570" s="22" t="str">
        <f t="shared" si="125"/>
        <v/>
      </c>
      <c r="AL570" s="43" t="str">
        <f t="shared" si="126"/>
        <v/>
      </c>
      <c r="AN570" s="6" t="str">
        <f t="shared" si="127"/>
        <v/>
      </c>
      <c r="AO570" s="7" t="str">
        <f t="shared" si="128"/>
        <v/>
      </c>
      <c r="AP570" s="6" t="str">
        <f t="shared" si="129"/>
        <v/>
      </c>
      <c r="AQ570" s="7" t="str">
        <f t="shared" ca="1" si="130"/>
        <v/>
      </c>
      <c r="AS570" s="22" t="str">
        <f t="shared" si="131"/>
        <v/>
      </c>
      <c r="AT570" s="32" t="str">
        <f t="shared" si="132"/>
        <v/>
      </c>
      <c r="AU570" s="43" t="str">
        <f t="shared" si="133"/>
        <v/>
      </c>
      <c r="AW570" s="22" t="str">
        <f t="shared" si="134"/>
        <v/>
      </c>
    </row>
    <row r="571" spans="1:49" x14ac:dyDescent="0.25">
      <c r="A571" s="28"/>
      <c r="B571" s="79"/>
      <c r="C571" s="80"/>
      <c r="D571" s="81"/>
      <c r="E571" s="82"/>
      <c r="F571" s="82"/>
      <c r="G571" s="83"/>
      <c r="H571" s="79"/>
      <c r="I571" s="81"/>
      <c r="J571" s="81"/>
      <c r="K571" s="81"/>
      <c r="L571" s="81"/>
      <c r="M571" s="81"/>
      <c r="N571" s="81"/>
      <c r="O571" s="81"/>
      <c r="P571" s="81"/>
      <c r="Q571" s="84"/>
      <c r="R571" s="85"/>
      <c r="S571" s="28"/>
      <c r="X571" s="22" t="str">
        <f t="shared" si="120"/>
        <v/>
      </c>
      <c r="Y571" s="32" t="str">
        <f t="shared" si="121"/>
        <v/>
      </c>
      <c r="AA571" s="22" t="str">
        <f>IF($D571="", "", IFERROR(INDEX('Intro &amp; Setup'!$BQ$33:$BQ$37, MATCH($D571, 'Intro &amp; Setup'!$AP$33:$AP$37, 0)), ""))</f>
        <v/>
      </c>
      <c r="AB571" s="22" t="str">
        <f>IF(AND($D571="", $F571=""), "", IF($R571=$U$3, "", IF($AB$8='Intro &amp; Setup'!$BQ$19, VALUE(_xlfn.CONCAT(TEXT($F571, "0"), ".", $AA571)), IF($AB$8='Intro &amp; Setup'!$BQ$18, VALUE(_xlfn.CONCAT($AA571, ".", TEXT($F571, "0")))))))</f>
        <v/>
      </c>
      <c r="AD571" s="22" t="str">
        <f t="shared" si="123"/>
        <v/>
      </c>
      <c r="AE571" s="7" t="str">
        <f t="shared" si="124"/>
        <v/>
      </c>
      <c r="AF571" s="22" t="str">
        <f t="shared" si="122"/>
        <v/>
      </c>
      <c r="AH571" s="22" t="str">
        <f>IF($AJ571="", "", COUNTIF($AJ$11:$AJ$1010, "&lt;"&amp;$AJ571)+1+COUNTIF($AJ$11:$AJ571, $AJ571)-1)</f>
        <v/>
      </c>
      <c r="AJ571" s="22" t="str">
        <f t="shared" si="125"/>
        <v/>
      </c>
      <c r="AL571" s="43" t="str">
        <f t="shared" si="126"/>
        <v/>
      </c>
      <c r="AN571" s="6" t="str">
        <f t="shared" si="127"/>
        <v/>
      </c>
      <c r="AO571" s="7" t="str">
        <f t="shared" si="128"/>
        <v/>
      </c>
      <c r="AP571" s="6" t="str">
        <f t="shared" si="129"/>
        <v/>
      </c>
      <c r="AQ571" s="7" t="str">
        <f t="shared" ca="1" si="130"/>
        <v/>
      </c>
      <c r="AS571" s="22" t="str">
        <f t="shared" si="131"/>
        <v/>
      </c>
      <c r="AT571" s="32" t="str">
        <f t="shared" si="132"/>
        <v/>
      </c>
      <c r="AU571" s="43" t="str">
        <f t="shared" si="133"/>
        <v/>
      </c>
      <c r="AW571" s="22" t="str">
        <f t="shared" si="134"/>
        <v/>
      </c>
    </row>
    <row r="572" spans="1:49" x14ac:dyDescent="0.25">
      <c r="A572" s="28"/>
      <c r="B572" s="79"/>
      <c r="C572" s="80"/>
      <c r="D572" s="81"/>
      <c r="E572" s="82"/>
      <c r="F572" s="82"/>
      <c r="G572" s="83"/>
      <c r="H572" s="79"/>
      <c r="I572" s="81"/>
      <c r="J572" s="81"/>
      <c r="K572" s="81"/>
      <c r="L572" s="81"/>
      <c r="M572" s="81"/>
      <c r="N572" s="81"/>
      <c r="O572" s="81"/>
      <c r="P572" s="81"/>
      <c r="Q572" s="84"/>
      <c r="R572" s="85"/>
      <c r="S572" s="28"/>
      <c r="X572" s="22" t="str">
        <f t="shared" si="120"/>
        <v/>
      </c>
      <c r="Y572" s="32" t="str">
        <f t="shared" si="121"/>
        <v/>
      </c>
      <c r="AA572" s="22" t="str">
        <f>IF($D572="", "", IFERROR(INDEX('Intro &amp; Setup'!$BQ$33:$BQ$37, MATCH($D572, 'Intro &amp; Setup'!$AP$33:$AP$37, 0)), ""))</f>
        <v/>
      </c>
      <c r="AB572" s="22" t="str">
        <f>IF(AND($D572="", $F572=""), "", IF($R572=$U$3, "", IF($AB$8='Intro &amp; Setup'!$BQ$19, VALUE(_xlfn.CONCAT(TEXT($F572, "0"), ".", $AA572)), IF($AB$8='Intro &amp; Setup'!$BQ$18, VALUE(_xlfn.CONCAT($AA572, ".", TEXT($F572, "0")))))))</f>
        <v/>
      </c>
      <c r="AD572" s="22" t="str">
        <f t="shared" si="123"/>
        <v/>
      </c>
      <c r="AE572" s="7" t="str">
        <f t="shared" si="124"/>
        <v/>
      </c>
      <c r="AF572" s="22" t="str">
        <f t="shared" si="122"/>
        <v/>
      </c>
      <c r="AH572" s="22" t="str">
        <f>IF($AJ572="", "", COUNTIF($AJ$11:$AJ$1010, "&lt;"&amp;$AJ572)+1+COUNTIF($AJ$11:$AJ572, $AJ572)-1)</f>
        <v/>
      </c>
      <c r="AJ572" s="22" t="str">
        <f t="shared" si="125"/>
        <v/>
      </c>
      <c r="AL572" s="43" t="str">
        <f t="shared" si="126"/>
        <v/>
      </c>
      <c r="AN572" s="6" t="str">
        <f t="shared" si="127"/>
        <v/>
      </c>
      <c r="AO572" s="7" t="str">
        <f t="shared" si="128"/>
        <v/>
      </c>
      <c r="AP572" s="6" t="str">
        <f t="shared" si="129"/>
        <v/>
      </c>
      <c r="AQ572" s="7" t="str">
        <f t="shared" ca="1" si="130"/>
        <v/>
      </c>
      <c r="AS572" s="22" t="str">
        <f t="shared" si="131"/>
        <v/>
      </c>
      <c r="AT572" s="32" t="str">
        <f t="shared" si="132"/>
        <v/>
      </c>
      <c r="AU572" s="43" t="str">
        <f t="shared" si="133"/>
        <v/>
      </c>
      <c r="AW572" s="22" t="str">
        <f t="shared" si="134"/>
        <v/>
      </c>
    </row>
    <row r="573" spans="1:49" x14ac:dyDescent="0.25">
      <c r="A573" s="28"/>
      <c r="B573" s="79"/>
      <c r="C573" s="80"/>
      <c r="D573" s="81"/>
      <c r="E573" s="82"/>
      <c r="F573" s="82"/>
      <c r="G573" s="83"/>
      <c r="H573" s="79"/>
      <c r="I573" s="81"/>
      <c r="J573" s="81"/>
      <c r="K573" s="81"/>
      <c r="L573" s="81"/>
      <c r="M573" s="81"/>
      <c r="N573" s="81"/>
      <c r="O573" s="81"/>
      <c r="P573" s="81"/>
      <c r="Q573" s="84"/>
      <c r="R573" s="85"/>
      <c r="S573" s="28"/>
      <c r="X573" s="22" t="str">
        <f t="shared" si="120"/>
        <v/>
      </c>
      <c r="Y573" s="32" t="str">
        <f t="shared" si="121"/>
        <v/>
      </c>
      <c r="AA573" s="22" t="str">
        <f>IF($D573="", "", IFERROR(INDEX('Intro &amp; Setup'!$BQ$33:$BQ$37, MATCH($D573, 'Intro &amp; Setup'!$AP$33:$AP$37, 0)), ""))</f>
        <v/>
      </c>
      <c r="AB573" s="22" t="str">
        <f>IF(AND($D573="", $F573=""), "", IF($R573=$U$3, "", IF($AB$8='Intro &amp; Setup'!$BQ$19, VALUE(_xlfn.CONCAT(TEXT($F573, "0"), ".", $AA573)), IF($AB$8='Intro &amp; Setup'!$BQ$18, VALUE(_xlfn.CONCAT($AA573, ".", TEXT($F573, "0")))))))</f>
        <v/>
      </c>
      <c r="AD573" s="22" t="str">
        <f t="shared" si="123"/>
        <v/>
      </c>
      <c r="AE573" s="7" t="str">
        <f t="shared" si="124"/>
        <v/>
      </c>
      <c r="AF573" s="22" t="str">
        <f t="shared" si="122"/>
        <v/>
      </c>
      <c r="AH573" s="22" t="str">
        <f>IF($AJ573="", "", COUNTIF($AJ$11:$AJ$1010, "&lt;"&amp;$AJ573)+1+COUNTIF($AJ$11:$AJ573, $AJ573)-1)</f>
        <v/>
      </c>
      <c r="AJ573" s="22" t="str">
        <f t="shared" si="125"/>
        <v/>
      </c>
      <c r="AL573" s="43" t="str">
        <f t="shared" si="126"/>
        <v/>
      </c>
      <c r="AN573" s="6" t="str">
        <f t="shared" si="127"/>
        <v/>
      </c>
      <c r="AO573" s="7" t="str">
        <f t="shared" si="128"/>
        <v/>
      </c>
      <c r="AP573" s="6" t="str">
        <f t="shared" si="129"/>
        <v/>
      </c>
      <c r="AQ573" s="7" t="str">
        <f t="shared" ca="1" si="130"/>
        <v/>
      </c>
      <c r="AS573" s="22" t="str">
        <f t="shared" si="131"/>
        <v/>
      </c>
      <c r="AT573" s="32" t="str">
        <f t="shared" si="132"/>
        <v/>
      </c>
      <c r="AU573" s="43" t="str">
        <f t="shared" si="133"/>
        <v/>
      </c>
      <c r="AW573" s="22" t="str">
        <f t="shared" si="134"/>
        <v/>
      </c>
    </row>
    <row r="574" spans="1:49" x14ac:dyDescent="0.25">
      <c r="A574" s="28"/>
      <c r="B574" s="79"/>
      <c r="C574" s="80"/>
      <c r="D574" s="81"/>
      <c r="E574" s="82"/>
      <c r="F574" s="82"/>
      <c r="G574" s="83"/>
      <c r="H574" s="79"/>
      <c r="I574" s="81"/>
      <c r="J574" s="81"/>
      <c r="K574" s="81"/>
      <c r="L574" s="81"/>
      <c r="M574" s="81"/>
      <c r="N574" s="81"/>
      <c r="O574" s="81"/>
      <c r="P574" s="81"/>
      <c r="Q574" s="84"/>
      <c r="R574" s="85"/>
      <c r="S574" s="28"/>
      <c r="X574" s="22" t="str">
        <f t="shared" si="120"/>
        <v/>
      </c>
      <c r="Y574" s="32" t="str">
        <f t="shared" si="121"/>
        <v/>
      </c>
      <c r="AA574" s="22" t="str">
        <f>IF($D574="", "", IFERROR(INDEX('Intro &amp; Setup'!$BQ$33:$BQ$37, MATCH($D574, 'Intro &amp; Setup'!$AP$33:$AP$37, 0)), ""))</f>
        <v/>
      </c>
      <c r="AB574" s="22" t="str">
        <f>IF(AND($D574="", $F574=""), "", IF($R574=$U$3, "", IF($AB$8='Intro &amp; Setup'!$BQ$19, VALUE(_xlfn.CONCAT(TEXT($F574, "0"), ".", $AA574)), IF($AB$8='Intro &amp; Setup'!$BQ$18, VALUE(_xlfn.CONCAT($AA574, ".", TEXT($F574, "0")))))))</f>
        <v/>
      </c>
      <c r="AD574" s="22" t="str">
        <f t="shared" si="123"/>
        <v/>
      </c>
      <c r="AE574" s="7" t="str">
        <f t="shared" si="124"/>
        <v/>
      </c>
      <c r="AF574" s="22" t="str">
        <f t="shared" si="122"/>
        <v/>
      </c>
      <c r="AH574" s="22" t="str">
        <f>IF($AJ574="", "", COUNTIF($AJ$11:$AJ$1010, "&lt;"&amp;$AJ574)+1+COUNTIF($AJ$11:$AJ574, $AJ574)-1)</f>
        <v/>
      </c>
      <c r="AJ574" s="22" t="str">
        <f t="shared" si="125"/>
        <v/>
      </c>
      <c r="AL574" s="43" t="str">
        <f t="shared" si="126"/>
        <v/>
      </c>
      <c r="AN574" s="6" t="str">
        <f t="shared" si="127"/>
        <v/>
      </c>
      <c r="AO574" s="7" t="str">
        <f t="shared" si="128"/>
        <v/>
      </c>
      <c r="AP574" s="6" t="str">
        <f t="shared" si="129"/>
        <v/>
      </c>
      <c r="AQ574" s="7" t="str">
        <f t="shared" ca="1" si="130"/>
        <v/>
      </c>
      <c r="AS574" s="22" t="str">
        <f t="shared" si="131"/>
        <v/>
      </c>
      <c r="AT574" s="32" t="str">
        <f t="shared" si="132"/>
        <v/>
      </c>
      <c r="AU574" s="43" t="str">
        <f t="shared" si="133"/>
        <v/>
      </c>
      <c r="AW574" s="22" t="str">
        <f t="shared" si="134"/>
        <v/>
      </c>
    </row>
    <row r="575" spans="1:49" x14ac:dyDescent="0.25">
      <c r="A575" s="28"/>
      <c r="B575" s="79"/>
      <c r="C575" s="80"/>
      <c r="D575" s="81"/>
      <c r="E575" s="82"/>
      <c r="F575" s="82"/>
      <c r="G575" s="83"/>
      <c r="H575" s="79"/>
      <c r="I575" s="81"/>
      <c r="J575" s="81"/>
      <c r="K575" s="81"/>
      <c r="L575" s="81"/>
      <c r="M575" s="81"/>
      <c r="N575" s="81"/>
      <c r="O575" s="81"/>
      <c r="P575" s="81"/>
      <c r="Q575" s="84"/>
      <c r="R575" s="85"/>
      <c r="S575" s="28"/>
      <c r="X575" s="22" t="str">
        <f t="shared" si="120"/>
        <v/>
      </c>
      <c r="Y575" s="32" t="str">
        <f t="shared" si="121"/>
        <v/>
      </c>
      <c r="AA575" s="22" t="str">
        <f>IF($D575="", "", IFERROR(INDEX('Intro &amp; Setup'!$BQ$33:$BQ$37, MATCH($D575, 'Intro &amp; Setup'!$AP$33:$AP$37, 0)), ""))</f>
        <v/>
      </c>
      <c r="AB575" s="22" t="str">
        <f>IF(AND($D575="", $F575=""), "", IF($R575=$U$3, "", IF($AB$8='Intro &amp; Setup'!$BQ$19, VALUE(_xlfn.CONCAT(TEXT($F575, "0"), ".", $AA575)), IF($AB$8='Intro &amp; Setup'!$BQ$18, VALUE(_xlfn.CONCAT($AA575, ".", TEXT($F575, "0")))))))</f>
        <v/>
      </c>
      <c r="AD575" s="22" t="str">
        <f t="shared" si="123"/>
        <v/>
      </c>
      <c r="AE575" s="7" t="str">
        <f t="shared" si="124"/>
        <v/>
      </c>
      <c r="AF575" s="22" t="str">
        <f t="shared" si="122"/>
        <v/>
      </c>
      <c r="AH575" s="22" t="str">
        <f>IF($AJ575="", "", COUNTIF($AJ$11:$AJ$1010, "&lt;"&amp;$AJ575)+1+COUNTIF($AJ$11:$AJ575, $AJ575)-1)</f>
        <v/>
      </c>
      <c r="AJ575" s="22" t="str">
        <f t="shared" si="125"/>
        <v/>
      </c>
      <c r="AL575" s="43" t="str">
        <f t="shared" si="126"/>
        <v/>
      </c>
      <c r="AN575" s="6" t="str">
        <f t="shared" si="127"/>
        <v/>
      </c>
      <c r="AO575" s="7" t="str">
        <f t="shared" si="128"/>
        <v/>
      </c>
      <c r="AP575" s="6" t="str">
        <f t="shared" si="129"/>
        <v/>
      </c>
      <c r="AQ575" s="7" t="str">
        <f t="shared" ca="1" si="130"/>
        <v/>
      </c>
      <c r="AS575" s="22" t="str">
        <f t="shared" si="131"/>
        <v/>
      </c>
      <c r="AT575" s="32" t="str">
        <f t="shared" si="132"/>
        <v/>
      </c>
      <c r="AU575" s="43" t="str">
        <f t="shared" si="133"/>
        <v/>
      </c>
      <c r="AW575" s="22" t="str">
        <f t="shared" si="134"/>
        <v/>
      </c>
    </row>
    <row r="576" spans="1:49" x14ac:dyDescent="0.25">
      <c r="A576" s="28"/>
      <c r="B576" s="79"/>
      <c r="C576" s="80"/>
      <c r="D576" s="81"/>
      <c r="E576" s="82"/>
      <c r="F576" s="82"/>
      <c r="G576" s="83"/>
      <c r="H576" s="79"/>
      <c r="I576" s="81"/>
      <c r="J576" s="81"/>
      <c r="K576" s="81"/>
      <c r="L576" s="81"/>
      <c r="M576" s="81"/>
      <c r="N576" s="81"/>
      <c r="O576" s="81"/>
      <c r="P576" s="81"/>
      <c r="Q576" s="84"/>
      <c r="R576" s="85"/>
      <c r="S576" s="28"/>
      <c r="X576" s="22" t="str">
        <f t="shared" si="120"/>
        <v/>
      </c>
      <c r="Y576" s="32" t="str">
        <f t="shared" si="121"/>
        <v/>
      </c>
      <c r="AA576" s="22" t="str">
        <f>IF($D576="", "", IFERROR(INDEX('Intro &amp; Setup'!$BQ$33:$BQ$37, MATCH($D576, 'Intro &amp; Setup'!$AP$33:$AP$37, 0)), ""))</f>
        <v/>
      </c>
      <c r="AB576" s="22" t="str">
        <f>IF(AND($D576="", $F576=""), "", IF($R576=$U$3, "", IF($AB$8='Intro &amp; Setup'!$BQ$19, VALUE(_xlfn.CONCAT(TEXT($F576, "0"), ".", $AA576)), IF($AB$8='Intro &amp; Setup'!$BQ$18, VALUE(_xlfn.CONCAT($AA576, ".", TEXT($F576, "0")))))))</f>
        <v/>
      </c>
      <c r="AD576" s="22" t="str">
        <f t="shared" si="123"/>
        <v/>
      </c>
      <c r="AE576" s="7" t="str">
        <f t="shared" si="124"/>
        <v/>
      </c>
      <c r="AF576" s="22" t="str">
        <f t="shared" si="122"/>
        <v/>
      </c>
      <c r="AH576" s="22" t="str">
        <f>IF($AJ576="", "", COUNTIF($AJ$11:$AJ$1010, "&lt;"&amp;$AJ576)+1+COUNTIF($AJ$11:$AJ576, $AJ576)-1)</f>
        <v/>
      </c>
      <c r="AJ576" s="22" t="str">
        <f t="shared" si="125"/>
        <v/>
      </c>
      <c r="AL576" s="43" t="str">
        <f t="shared" si="126"/>
        <v/>
      </c>
      <c r="AN576" s="6" t="str">
        <f t="shared" si="127"/>
        <v/>
      </c>
      <c r="AO576" s="7" t="str">
        <f t="shared" si="128"/>
        <v/>
      </c>
      <c r="AP576" s="6" t="str">
        <f t="shared" si="129"/>
        <v/>
      </c>
      <c r="AQ576" s="7" t="str">
        <f t="shared" ca="1" si="130"/>
        <v/>
      </c>
      <c r="AS576" s="22" t="str">
        <f t="shared" si="131"/>
        <v/>
      </c>
      <c r="AT576" s="32" t="str">
        <f t="shared" si="132"/>
        <v/>
      </c>
      <c r="AU576" s="43" t="str">
        <f t="shared" si="133"/>
        <v/>
      </c>
      <c r="AW576" s="22" t="str">
        <f t="shared" si="134"/>
        <v/>
      </c>
    </row>
    <row r="577" spans="1:49" x14ac:dyDescent="0.25">
      <c r="A577" s="28"/>
      <c r="B577" s="79"/>
      <c r="C577" s="80"/>
      <c r="D577" s="81"/>
      <c r="E577" s="82"/>
      <c r="F577" s="82"/>
      <c r="G577" s="83"/>
      <c r="H577" s="79"/>
      <c r="I577" s="81"/>
      <c r="J577" s="81"/>
      <c r="K577" s="81"/>
      <c r="L577" s="81"/>
      <c r="M577" s="81"/>
      <c r="N577" s="81"/>
      <c r="O577" s="81"/>
      <c r="P577" s="81"/>
      <c r="Q577" s="84"/>
      <c r="R577" s="85"/>
      <c r="S577" s="28"/>
      <c r="X577" s="22" t="str">
        <f t="shared" si="120"/>
        <v/>
      </c>
      <c r="Y577" s="32" t="str">
        <f t="shared" si="121"/>
        <v/>
      </c>
      <c r="AA577" s="22" t="str">
        <f>IF($D577="", "", IFERROR(INDEX('Intro &amp; Setup'!$BQ$33:$BQ$37, MATCH($D577, 'Intro &amp; Setup'!$AP$33:$AP$37, 0)), ""))</f>
        <v/>
      </c>
      <c r="AB577" s="22" t="str">
        <f>IF(AND($D577="", $F577=""), "", IF($R577=$U$3, "", IF($AB$8='Intro &amp; Setup'!$BQ$19, VALUE(_xlfn.CONCAT(TEXT($F577, "0"), ".", $AA577)), IF($AB$8='Intro &amp; Setup'!$BQ$18, VALUE(_xlfn.CONCAT($AA577, ".", TEXT($F577, "0")))))))</f>
        <v/>
      </c>
      <c r="AD577" s="22" t="str">
        <f t="shared" si="123"/>
        <v/>
      </c>
      <c r="AE577" s="7" t="str">
        <f t="shared" si="124"/>
        <v/>
      </c>
      <c r="AF577" s="22" t="str">
        <f t="shared" si="122"/>
        <v/>
      </c>
      <c r="AH577" s="22" t="str">
        <f>IF($AJ577="", "", COUNTIF($AJ$11:$AJ$1010, "&lt;"&amp;$AJ577)+1+COUNTIF($AJ$11:$AJ577, $AJ577)-1)</f>
        <v/>
      </c>
      <c r="AJ577" s="22" t="str">
        <f t="shared" si="125"/>
        <v/>
      </c>
      <c r="AL577" s="43" t="str">
        <f t="shared" si="126"/>
        <v/>
      </c>
      <c r="AN577" s="6" t="str">
        <f t="shared" si="127"/>
        <v/>
      </c>
      <c r="AO577" s="7" t="str">
        <f t="shared" si="128"/>
        <v/>
      </c>
      <c r="AP577" s="6" t="str">
        <f t="shared" si="129"/>
        <v/>
      </c>
      <c r="AQ577" s="7" t="str">
        <f t="shared" ca="1" si="130"/>
        <v/>
      </c>
      <c r="AS577" s="22" t="str">
        <f t="shared" si="131"/>
        <v/>
      </c>
      <c r="AT577" s="32" t="str">
        <f t="shared" si="132"/>
        <v/>
      </c>
      <c r="AU577" s="43" t="str">
        <f t="shared" si="133"/>
        <v/>
      </c>
      <c r="AW577" s="22" t="str">
        <f t="shared" si="134"/>
        <v/>
      </c>
    </row>
    <row r="578" spans="1:49" x14ac:dyDescent="0.25">
      <c r="A578" s="28"/>
      <c r="B578" s="79"/>
      <c r="C578" s="80"/>
      <c r="D578" s="81"/>
      <c r="E578" s="82"/>
      <c r="F578" s="82"/>
      <c r="G578" s="83"/>
      <c r="H578" s="79"/>
      <c r="I578" s="81"/>
      <c r="J578" s="81"/>
      <c r="K578" s="81"/>
      <c r="L578" s="81"/>
      <c r="M578" s="81"/>
      <c r="N578" s="81"/>
      <c r="O578" s="81"/>
      <c r="P578" s="81"/>
      <c r="Q578" s="84"/>
      <c r="R578" s="85"/>
      <c r="S578" s="28"/>
      <c r="X578" s="22" t="str">
        <f t="shared" si="120"/>
        <v/>
      </c>
      <c r="Y578" s="32" t="str">
        <f t="shared" si="121"/>
        <v/>
      </c>
      <c r="AA578" s="22" t="str">
        <f>IF($D578="", "", IFERROR(INDEX('Intro &amp; Setup'!$BQ$33:$BQ$37, MATCH($D578, 'Intro &amp; Setup'!$AP$33:$AP$37, 0)), ""))</f>
        <v/>
      </c>
      <c r="AB578" s="22" t="str">
        <f>IF(AND($D578="", $F578=""), "", IF($R578=$U$3, "", IF($AB$8='Intro &amp; Setup'!$BQ$19, VALUE(_xlfn.CONCAT(TEXT($F578, "0"), ".", $AA578)), IF($AB$8='Intro &amp; Setup'!$BQ$18, VALUE(_xlfn.CONCAT($AA578, ".", TEXT($F578, "0")))))))</f>
        <v/>
      </c>
      <c r="AD578" s="22" t="str">
        <f t="shared" si="123"/>
        <v/>
      </c>
      <c r="AE578" s="7" t="str">
        <f t="shared" si="124"/>
        <v/>
      </c>
      <c r="AF578" s="22" t="str">
        <f t="shared" si="122"/>
        <v/>
      </c>
      <c r="AH578" s="22" t="str">
        <f>IF($AJ578="", "", COUNTIF($AJ$11:$AJ$1010, "&lt;"&amp;$AJ578)+1+COUNTIF($AJ$11:$AJ578, $AJ578)-1)</f>
        <v/>
      </c>
      <c r="AJ578" s="22" t="str">
        <f t="shared" si="125"/>
        <v/>
      </c>
      <c r="AL578" s="43" t="str">
        <f t="shared" si="126"/>
        <v/>
      </c>
      <c r="AN578" s="6" t="str">
        <f t="shared" si="127"/>
        <v/>
      </c>
      <c r="AO578" s="7" t="str">
        <f t="shared" si="128"/>
        <v/>
      </c>
      <c r="AP578" s="6" t="str">
        <f t="shared" si="129"/>
        <v/>
      </c>
      <c r="AQ578" s="7" t="str">
        <f t="shared" ca="1" si="130"/>
        <v/>
      </c>
      <c r="AS578" s="22" t="str">
        <f t="shared" si="131"/>
        <v/>
      </c>
      <c r="AT578" s="32" t="str">
        <f t="shared" si="132"/>
        <v/>
      </c>
      <c r="AU578" s="43" t="str">
        <f t="shared" si="133"/>
        <v/>
      </c>
      <c r="AW578" s="22" t="str">
        <f t="shared" si="134"/>
        <v/>
      </c>
    </row>
    <row r="579" spans="1:49" x14ac:dyDescent="0.25">
      <c r="A579" s="28"/>
      <c r="B579" s="79"/>
      <c r="C579" s="80"/>
      <c r="D579" s="81"/>
      <c r="E579" s="82"/>
      <c r="F579" s="82"/>
      <c r="G579" s="83"/>
      <c r="H579" s="79"/>
      <c r="I579" s="81"/>
      <c r="J579" s="81"/>
      <c r="K579" s="81"/>
      <c r="L579" s="81"/>
      <c r="M579" s="81"/>
      <c r="N579" s="81"/>
      <c r="O579" s="81"/>
      <c r="P579" s="81"/>
      <c r="Q579" s="84"/>
      <c r="R579" s="85"/>
      <c r="S579" s="28"/>
      <c r="X579" s="22" t="str">
        <f t="shared" si="120"/>
        <v/>
      </c>
      <c r="Y579" s="32" t="str">
        <f t="shared" si="121"/>
        <v/>
      </c>
      <c r="AA579" s="22" t="str">
        <f>IF($D579="", "", IFERROR(INDEX('Intro &amp; Setup'!$BQ$33:$BQ$37, MATCH($D579, 'Intro &amp; Setup'!$AP$33:$AP$37, 0)), ""))</f>
        <v/>
      </c>
      <c r="AB579" s="22" t="str">
        <f>IF(AND($D579="", $F579=""), "", IF($R579=$U$3, "", IF($AB$8='Intro &amp; Setup'!$BQ$19, VALUE(_xlfn.CONCAT(TEXT($F579, "0"), ".", $AA579)), IF($AB$8='Intro &amp; Setup'!$BQ$18, VALUE(_xlfn.CONCAT($AA579, ".", TEXT($F579, "0")))))))</f>
        <v/>
      </c>
      <c r="AD579" s="22" t="str">
        <f t="shared" si="123"/>
        <v/>
      </c>
      <c r="AE579" s="7" t="str">
        <f t="shared" si="124"/>
        <v/>
      </c>
      <c r="AF579" s="22" t="str">
        <f t="shared" si="122"/>
        <v/>
      </c>
      <c r="AH579" s="22" t="str">
        <f>IF($AJ579="", "", COUNTIF($AJ$11:$AJ$1010, "&lt;"&amp;$AJ579)+1+COUNTIF($AJ$11:$AJ579, $AJ579)-1)</f>
        <v/>
      </c>
      <c r="AJ579" s="22" t="str">
        <f t="shared" si="125"/>
        <v/>
      </c>
      <c r="AL579" s="43" t="str">
        <f t="shared" si="126"/>
        <v/>
      </c>
      <c r="AN579" s="6" t="str">
        <f t="shared" si="127"/>
        <v/>
      </c>
      <c r="AO579" s="7" t="str">
        <f t="shared" si="128"/>
        <v/>
      </c>
      <c r="AP579" s="6" t="str">
        <f t="shared" si="129"/>
        <v/>
      </c>
      <c r="AQ579" s="7" t="str">
        <f t="shared" ca="1" si="130"/>
        <v/>
      </c>
      <c r="AS579" s="22" t="str">
        <f t="shared" si="131"/>
        <v/>
      </c>
      <c r="AT579" s="32" t="str">
        <f t="shared" si="132"/>
        <v/>
      </c>
      <c r="AU579" s="43" t="str">
        <f t="shared" si="133"/>
        <v/>
      </c>
      <c r="AW579" s="22" t="str">
        <f t="shared" si="134"/>
        <v/>
      </c>
    </row>
    <row r="580" spans="1:49" x14ac:dyDescent="0.25">
      <c r="A580" s="28"/>
      <c r="B580" s="79"/>
      <c r="C580" s="80"/>
      <c r="D580" s="81"/>
      <c r="E580" s="82"/>
      <c r="F580" s="82"/>
      <c r="G580" s="83"/>
      <c r="H580" s="79"/>
      <c r="I580" s="81"/>
      <c r="J580" s="81"/>
      <c r="K580" s="81"/>
      <c r="L580" s="81"/>
      <c r="M580" s="81"/>
      <c r="N580" s="81"/>
      <c r="O580" s="81"/>
      <c r="P580" s="81"/>
      <c r="Q580" s="84"/>
      <c r="R580" s="85"/>
      <c r="S580" s="28"/>
      <c r="X580" s="22" t="str">
        <f t="shared" si="120"/>
        <v/>
      </c>
      <c r="Y580" s="32" t="str">
        <f t="shared" si="121"/>
        <v/>
      </c>
      <c r="AA580" s="22" t="str">
        <f>IF($D580="", "", IFERROR(INDEX('Intro &amp; Setup'!$BQ$33:$BQ$37, MATCH($D580, 'Intro &amp; Setup'!$AP$33:$AP$37, 0)), ""))</f>
        <v/>
      </c>
      <c r="AB580" s="22" t="str">
        <f>IF(AND($D580="", $F580=""), "", IF($R580=$U$3, "", IF($AB$8='Intro &amp; Setup'!$BQ$19, VALUE(_xlfn.CONCAT(TEXT($F580, "0"), ".", $AA580)), IF($AB$8='Intro &amp; Setup'!$BQ$18, VALUE(_xlfn.CONCAT($AA580, ".", TEXT($F580, "0")))))))</f>
        <v/>
      </c>
      <c r="AD580" s="22" t="str">
        <f t="shared" si="123"/>
        <v/>
      </c>
      <c r="AE580" s="7" t="str">
        <f t="shared" si="124"/>
        <v/>
      </c>
      <c r="AF580" s="22" t="str">
        <f t="shared" si="122"/>
        <v/>
      </c>
      <c r="AH580" s="22" t="str">
        <f>IF($AJ580="", "", COUNTIF($AJ$11:$AJ$1010, "&lt;"&amp;$AJ580)+1+COUNTIF($AJ$11:$AJ580, $AJ580)-1)</f>
        <v/>
      </c>
      <c r="AJ580" s="22" t="str">
        <f t="shared" si="125"/>
        <v/>
      </c>
      <c r="AL580" s="43" t="str">
        <f t="shared" si="126"/>
        <v/>
      </c>
      <c r="AN580" s="6" t="str">
        <f t="shared" si="127"/>
        <v/>
      </c>
      <c r="AO580" s="7" t="str">
        <f t="shared" si="128"/>
        <v/>
      </c>
      <c r="AP580" s="6" t="str">
        <f t="shared" si="129"/>
        <v/>
      </c>
      <c r="AQ580" s="7" t="str">
        <f t="shared" ca="1" si="130"/>
        <v/>
      </c>
      <c r="AS580" s="22" t="str">
        <f t="shared" si="131"/>
        <v/>
      </c>
      <c r="AT580" s="32" t="str">
        <f t="shared" si="132"/>
        <v/>
      </c>
      <c r="AU580" s="43" t="str">
        <f t="shared" si="133"/>
        <v/>
      </c>
      <c r="AW580" s="22" t="str">
        <f t="shared" si="134"/>
        <v/>
      </c>
    </row>
    <row r="581" spans="1:49" x14ac:dyDescent="0.25">
      <c r="A581" s="28"/>
      <c r="B581" s="79"/>
      <c r="C581" s="80"/>
      <c r="D581" s="81"/>
      <c r="E581" s="82"/>
      <c r="F581" s="82"/>
      <c r="G581" s="83"/>
      <c r="H581" s="79"/>
      <c r="I581" s="81"/>
      <c r="J581" s="81"/>
      <c r="K581" s="81"/>
      <c r="L581" s="81"/>
      <c r="M581" s="81"/>
      <c r="N581" s="81"/>
      <c r="O581" s="81"/>
      <c r="P581" s="81"/>
      <c r="Q581" s="84"/>
      <c r="R581" s="85"/>
      <c r="S581" s="28"/>
      <c r="X581" s="22" t="str">
        <f t="shared" si="120"/>
        <v/>
      </c>
      <c r="Y581" s="32" t="str">
        <f t="shared" si="121"/>
        <v/>
      </c>
      <c r="AA581" s="22" t="str">
        <f>IF($D581="", "", IFERROR(INDEX('Intro &amp; Setup'!$BQ$33:$BQ$37, MATCH($D581, 'Intro &amp; Setup'!$AP$33:$AP$37, 0)), ""))</f>
        <v/>
      </c>
      <c r="AB581" s="22" t="str">
        <f>IF(AND($D581="", $F581=""), "", IF($R581=$U$3, "", IF($AB$8='Intro &amp; Setup'!$BQ$19, VALUE(_xlfn.CONCAT(TEXT($F581, "0"), ".", $AA581)), IF($AB$8='Intro &amp; Setup'!$BQ$18, VALUE(_xlfn.CONCAT($AA581, ".", TEXT($F581, "0")))))))</f>
        <v/>
      </c>
      <c r="AD581" s="22" t="str">
        <f t="shared" si="123"/>
        <v/>
      </c>
      <c r="AE581" s="7" t="str">
        <f t="shared" si="124"/>
        <v/>
      </c>
      <c r="AF581" s="22" t="str">
        <f t="shared" si="122"/>
        <v/>
      </c>
      <c r="AH581" s="22" t="str">
        <f>IF($AJ581="", "", COUNTIF($AJ$11:$AJ$1010, "&lt;"&amp;$AJ581)+1+COUNTIF($AJ$11:$AJ581, $AJ581)-1)</f>
        <v/>
      </c>
      <c r="AJ581" s="22" t="str">
        <f t="shared" si="125"/>
        <v/>
      </c>
      <c r="AL581" s="43" t="str">
        <f t="shared" si="126"/>
        <v/>
      </c>
      <c r="AN581" s="6" t="str">
        <f t="shared" si="127"/>
        <v/>
      </c>
      <c r="AO581" s="7" t="str">
        <f t="shared" si="128"/>
        <v/>
      </c>
      <c r="AP581" s="6" t="str">
        <f t="shared" si="129"/>
        <v/>
      </c>
      <c r="AQ581" s="7" t="str">
        <f t="shared" ca="1" si="130"/>
        <v/>
      </c>
      <c r="AS581" s="22" t="str">
        <f t="shared" si="131"/>
        <v/>
      </c>
      <c r="AT581" s="32" t="str">
        <f t="shared" si="132"/>
        <v/>
      </c>
      <c r="AU581" s="43" t="str">
        <f t="shared" si="133"/>
        <v/>
      </c>
      <c r="AW581" s="22" t="str">
        <f t="shared" si="134"/>
        <v/>
      </c>
    </row>
    <row r="582" spans="1:49" x14ac:dyDescent="0.25">
      <c r="A582" s="28"/>
      <c r="B582" s="79"/>
      <c r="C582" s="80"/>
      <c r="D582" s="81"/>
      <c r="E582" s="82"/>
      <c r="F582" s="82"/>
      <c r="G582" s="83"/>
      <c r="H582" s="79"/>
      <c r="I582" s="81"/>
      <c r="J582" s="81"/>
      <c r="K582" s="81"/>
      <c r="L582" s="81"/>
      <c r="M582" s="81"/>
      <c r="N582" s="81"/>
      <c r="O582" s="81"/>
      <c r="P582" s="81"/>
      <c r="Q582" s="84"/>
      <c r="R582" s="85"/>
      <c r="S582" s="28"/>
      <c r="X582" s="22" t="str">
        <f t="shared" si="120"/>
        <v/>
      </c>
      <c r="Y582" s="32" t="str">
        <f t="shared" si="121"/>
        <v/>
      </c>
      <c r="AA582" s="22" t="str">
        <f>IF($D582="", "", IFERROR(INDEX('Intro &amp; Setup'!$BQ$33:$BQ$37, MATCH($D582, 'Intro &amp; Setup'!$AP$33:$AP$37, 0)), ""))</f>
        <v/>
      </c>
      <c r="AB582" s="22" t="str">
        <f>IF(AND($D582="", $F582=""), "", IF($R582=$U$3, "", IF($AB$8='Intro &amp; Setup'!$BQ$19, VALUE(_xlfn.CONCAT(TEXT($F582, "0"), ".", $AA582)), IF($AB$8='Intro &amp; Setup'!$BQ$18, VALUE(_xlfn.CONCAT($AA582, ".", TEXT($F582, "0")))))))</f>
        <v/>
      </c>
      <c r="AD582" s="22" t="str">
        <f t="shared" si="123"/>
        <v/>
      </c>
      <c r="AE582" s="7" t="str">
        <f t="shared" si="124"/>
        <v/>
      </c>
      <c r="AF582" s="22" t="str">
        <f t="shared" si="122"/>
        <v/>
      </c>
      <c r="AH582" s="22" t="str">
        <f>IF($AJ582="", "", COUNTIF($AJ$11:$AJ$1010, "&lt;"&amp;$AJ582)+1+COUNTIF($AJ$11:$AJ582, $AJ582)-1)</f>
        <v/>
      </c>
      <c r="AJ582" s="22" t="str">
        <f t="shared" si="125"/>
        <v/>
      </c>
      <c r="AL582" s="43" t="str">
        <f t="shared" si="126"/>
        <v/>
      </c>
      <c r="AN582" s="6" t="str">
        <f t="shared" si="127"/>
        <v/>
      </c>
      <c r="AO582" s="7" t="str">
        <f t="shared" si="128"/>
        <v/>
      </c>
      <c r="AP582" s="6" t="str">
        <f t="shared" si="129"/>
        <v/>
      </c>
      <c r="AQ582" s="7" t="str">
        <f t="shared" ca="1" si="130"/>
        <v/>
      </c>
      <c r="AS582" s="22" t="str">
        <f t="shared" si="131"/>
        <v/>
      </c>
      <c r="AT582" s="32" t="str">
        <f t="shared" si="132"/>
        <v/>
      </c>
      <c r="AU582" s="43" t="str">
        <f t="shared" si="133"/>
        <v/>
      </c>
      <c r="AW582" s="22" t="str">
        <f t="shared" si="134"/>
        <v/>
      </c>
    </row>
    <row r="583" spans="1:49" x14ac:dyDescent="0.25">
      <c r="A583" s="28"/>
      <c r="B583" s="79"/>
      <c r="C583" s="80"/>
      <c r="D583" s="81"/>
      <c r="E583" s="82"/>
      <c r="F583" s="82"/>
      <c r="G583" s="83"/>
      <c r="H583" s="79"/>
      <c r="I583" s="81"/>
      <c r="J583" s="81"/>
      <c r="K583" s="81"/>
      <c r="L583" s="81"/>
      <c r="M583" s="81"/>
      <c r="N583" s="81"/>
      <c r="O583" s="81"/>
      <c r="P583" s="81"/>
      <c r="Q583" s="84"/>
      <c r="R583" s="85"/>
      <c r="S583" s="28"/>
      <c r="X583" s="22" t="str">
        <f t="shared" si="120"/>
        <v/>
      </c>
      <c r="Y583" s="32" t="str">
        <f t="shared" si="121"/>
        <v/>
      </c>
      <c r="AA583" s="22" t="str">
        <f>IF($D583="", "", IFERROR(INDEX('Intro &amp; Setup'!$BQ$33:$BQ$37, MATCH($D583, 'Intro &amp; Setup'!$AP$33:$AP$37, 0)), ""))</f>
        <v/>
      </c>
      <c r="AB583" s="22" t="str">
        <f>IF(AND($D583="", $F583=""), "", IF($R583=$U$3, "", IF($AB$8='Intro &amp; Setup'!$BQ$19, VALUE(_xlfn.CONCAT(TEXT($F583, "0"), ".", $AA583)), IF($AB$8='Intro &amp; Setup'!$BQ$18, VALUE(_xlfn.CONCAT($AA583, ".", TEXT($F583, "0")))))))</f>
        <v/>
      </c>
      <c r="AD583" s="22" t="str">
        <f t="shared" si="123"/>
        <v/>
      </c>
      <c r="AE583" s="7" t="str">
        <f t="shared" si="124"/>
        <v/>
      </c>
      <c r="AF583" s="22" t="str">
        <f t="shared" si="122"/>
        <v/>
      </c>
      <c r="AH583" s="22" t="str">
        <f>IF($AJ583="", "", COUNTIF($AJ$11:$AJ$1010, "&lt;"&amp;$AJ583)+1+COUNTIF($AJ$11:$AJ583, $AJ583)-1)</f>
        <v/>
      </c>
      <c r="AJ583" s="22" t="str">
        <f t="shared" si="125"/>
        <v/>
      </c>
      <c r="AL583" s="43" t="str">
        <f t="shared" si="126"/>
        <v/>
      </c>
      <c r="AN583" s="6" t="str">
        <f t="shared" si="127"/>
        <v/>
      </c>
      <c r="AO583" s="7" t="str">
        <f t="shared" si="128"/>
        <v/>
      </c>
      <c r="AP583" s="6" t="str">
        <f t="shared" si="129"/>
        <v/>
      </c>
      <c r="AQ583" s="7" t="str">
        <f t="shared" ca="1" si="130"/>
        <v/>
      </c>
      <c r="AS583" s="22" t="str">
        <f t="shared" si="131"/>
        <v/>
      </c>
      <c r="AT583" s="32" t="str">
        <f t="shared" si="132"/>
        <v/>
      </c>
      <c r="AU583" s="43" t="str">
        <f t="shared" si="133"/>
        <v/>
      </c>
      <c r="AW583" s="22" t="str">
        <f t="shared" si="134"/>
        <v/>
      </c>
    </row>
    <row r="584" spans="1:49" x14ac:dyDescent="0.25">
      <c r="A584" s="28"/>
      <c r="B584" s="79"/>
      <c r="C584" s="80"/>
      <c r="D584" s="81"/>
      <c r="E584" s="82"/>
      <c r="F584" s="82"/>
      <c r="G584" s="83"/>
      <c r="H584" s="79"/>
      <c r="I584" s="81"/>
      <c r="J584" s="81"/>
      <c r="K584" s="81"/>
      <c r="L584" s="81"/>
      <c r="M584" s="81"/>
      <c r="N584" s="81"/>
      <c r="O584" s="81"/>
      <c r="P584" s="81"/>
      <c r="Q584" s="84"/>
      <c r="R584" s="85"/>
      <c r="S584" s="28"/>
      <c r="X584" s="22" t="str">
        <f t="shared" si="120"/>
        <v/>
      </c>
      <c r="Y584" s="32" t="str">
        <f t="shared" si="121"/>
        <v/>
      </c>
      <c r="AA584" s="22" t="str">
        <f>IF($D584="", "", IFERROR(INDEX('Intro &amp; Setup'!$BQ$33:$BQ$37, MATCH($D584, 'Intro &amp; Setup'!$AP$33:$AP$37, 0)), ""))</f>
        <v/>
      </c>
      <c r="AB584" s="22" t="str">
        <f>IF(AND($D584="", $F584=""), "", IF($R584=$U$3, "", IF($AB$8='Intro &amp; Setup'!$BQ$19, VALUE(_xlfn.CONCAT(TEXT($F584, "0"), ".", $AA584)), IF($AB$8='Intro &amp; Setup'!$BQ$18, VALUE(_xlfn.CONCAT($AA584, ".", TEXT($F584, "0")))))))</f>
        <v/>
      </c>
      <c r="AD584" s="22" t="str">
        <f t="shared" si="123"/>
        <v/>
      </c>
      <c r="AE584" s="7" t="str">
        <f t="shared" si="124"/>
        <v/>
      </c>
      <c r="AF584" s="22" t="str">
        <f t="shared" si="122"/>
        <v/>
      </c>
      <c r="AH584" s="22" t="str">
        <f>IF($AJ584="", "", COUNTIF($AJ$11:$AJ$1010, "&lt;"&amp;$AJ584)+1+COUNTIF($AJ$11:$AJ584, $AJ584)-1)</f>
        <v/>
      </c>
      <c r="AJ584" s="22" t="str">
        <f t="shared" si="125"/>
        <v/>
      </c>
      <c r="AL584" s="43" t="str">
        <f t="shared" si="126"/>
        <v/>
      </c>
      <c r="AN584" s="6" t="str">
        <f t="shared" si="127"/>
        <v/>
      </c>
      <c r="AO584" s="7" t="str">
        <f t="shared" si="128"/>
        <v/>
      </c>
      <c r="AP584" s="6" t="str">
        <f t="shared" si="129"/>
        <v/>
      </c>
      <c r="AQ584" s="7" t="str">
        <f t="shared" ca="1" si="130"/>
        <v/>
      </c>
      <c r="AS584" s="22" t="str">
        <f t="shared" si="131"/>
        <v/>
      </c>
      <c r="AT584" s="32" t="str">
        <f t="shared" si="132"/>
        <v/>
      </c>
      <c r="AU584" s="43" t="str">
        <f t="shared" si="133"/>
        <v/>
      </c>
      <c r="AW584" s="22" t="str">
        <f t="shared" si="134"/>
        <v/>
      </c>
    </row>
    <row r="585" spans="1:49" x14ac:dyDescent="0.25">
      <c r="A585" s="28"/>
      <c r="B585" s="79"/>
      <c r="C585" s="80"/>
      <c r="D585" s="81"/>
      <c r="E585" s="82"/>
      <c r="F585" s="82"/>
      <c r="G585" s="83"/>
      <c r="H585" s="79"/>
      <c r="I585" s="81"/>
      <c r="J585" s="81"/>
      <c r="K585" s="81"/>
      <c r="L585" s="81"/>
      <c r="M585" s="81"/>
      <c r="N585" s="81"/>
      <c r="O585" s="81"/>
      <c r="P585" s="81"/>
      <c r="Q585" s="84"/>
      <c r="R585" s="85"/>
      <c r="S585" s="28"/>
      <c r="X585" s="22" t="str">
        <f t="shared" si="120"/>
        <v/>
      </c>
      <c r="Y585" s="32" t="str">
        <f t="shared" si="121"/>
        <v/>
      </c>
      <c r="AA585" s="22" t="str">
        <f>IF($D585="", "", IFERROR(INDEX('Intro &amp; Setup'!$BQ$33:$BQ$37, MATCH($D585, 'Intro &amp; Setup'!$AP$33:$AP$37, 0)), ""))</f>
        <v/>
      </c>
      <c r="AB585" s="22" t="str">
        <f>IF(AND($D585="", $F585=""), "", IF($R585=$U$3, "", IF($AB$8='Intro &amp; Setup'!$BQ$19, VALUE(_xlfn.CONCAT(TEXT($F585, "0"), ".", $AA585)), IF($AB$8='Intro &amp; Setup'!$BQ$18, VALUE(_xlfn.CONCAT($AA585, ".", TEXT($F585, "0")))))))</f>
        <v/>
      </c>
      <c r="AD585" s="22" t="str">
        <f t="shared" si="123"/>
        <v/>
      </c>
      <c r="AE585" s="7" t="str">
        <f t="shared" si="124"/>
        <v/>
      </c>
      <c r="AF585" s="22" t="str">
        <f t="shared" si="122"/>
        <v/>
      </c>
      <c r="AH585" s="22" t="str">
        <f>IF($AJ585="", "", COUNTIF($AJ$11:$AJ$1010, "&lt;"&amp;$AJ585)+1+COUNTIF($AJ$11:$AJ585, $AJ585)-1)</f>
        <v/>
      </c>
      <c r="AJ585" s="22" t="str">
        <f t="shared" si="125"/>
        <v/>
      </c>
      <c r="AL585" s="43" t="str">
        <f t="shared" si="126"/>
        <v/>
      </c>
      <c r="AN585" s="6" t="str">
        <f t="shared" si="127"/>
        <v/>
      </c>
      <c r="AO585" s="7" t="str">
        <f t="shared" si="128"/>
        <v/>
      </c>
      <c r="AP585" s="6" t="str">
        <f t="shared" si="129"/>
        <v/>
      </c>
      <c r="AQ585" s="7" t="str">
        <f t="shared" ca="1" si="130"/>
        <v/>
      </c>
      <c r="AS585" s="22" t="str">
        <f t="shared" si="131"/>
        <v/>
      </c>
      <c r="AT585" s="32" t="str">
        <f t="shared" si="132"/>
        <v/>
      </c>
      <c r="AU585" s="43" t="str">
        <f t="shared" si="133"/>
        <v/>
      </c>
      <c r="AW585" s="22" t="str">
        <f t="shared" si="134"/>
        <v/>
      </c>
    </row>
    <row r="586" spans="1:49" x14ac:dyDescent="0.25">
      <c r="A586" s="28"/>
      <c r="B586" s="79"/>
      <c r="C586" s="80"/>
      <c r="D586" s="81"/>
      <c r="E586" s="82"/>
      <c r="F586" s="82"/>
      <c r="G586" s="83"/>
      <c r="H586" s="79"/>
      <c r="I586" s="81"/>
      <c r="J586" s="81"/>
      <c r="K586" s="81"/>
      <c r="L586" s="81"/>
      <c r="M586" s="81"/>
      <c r="N586" s="81"/>
      <c r="O586" s="81"/>
      <c r="P586" s="81"/>
      <c r="Q586" s="84"/>
      <c r="R586" s="85"/>
      <c r="S586" s="28"/>
      <c r="X586" s="22" t="str">
        <f t="shared" si="120"/>
        <v/>
      </c>
      <c r="Y586" s="32" t="str">
        <f t="shared" si="121"/>
        <v/>
      </c>
      <c r="AA586" s="22" t="str">
        <f>IF($D586="", "", IFERROR(INDEX('Intro &amp; Setup'!$BQ$33:$BQ$37, MATCH($D586, 'Intro &amp; Setup'!$AP$33:$AP$37, 0)), ""))</f>
        <v/>
      </c>
      <c r="AB586" s="22" t="str">
        <f>IF(AND($D586="", $F586=""), "", IF($R586=$U$3, "", IF($AB$8='Intro &amp; Setup'!$BQ$19, VALUE(_xlfn.CONCAT(TEXT($F586, "0"), ".", $AA586)), IF($AB$8='Intro &amp; Setup'!$BQ$18, VALUE(_xlfn.CONCAT($AA586, ".", TEXT($F586, "0")))))))</f>
        <v/>
      </c>
      <c r="AD586" s="22" t="str">
        <f t="shared" si="123"/>
        <v/>
      </c>
      <c r="AE586" s="7" t="str">
        <f t="shared" si="124"/>
        <v/>
      </c>
      <c r="AF586" s="22" t="str">
        <f t="shared" si="122"/>
        <v/>
      </c>
      <c r="AH586" s="22" t="str">
        <f>IF($AJ586="", "", COUNTIF($AJ$11:$AJ$1010, "&lt;"&amp;$AJ586)+1+COUNTIF($AJ$11:$AJ586, $AJ586)-1)</f>
        <v/>
      </c>
      <c r="AJ586" s="22" t="str">
        <f t="shared" si="125"/>
        <v/>
      </c>
      <c r="AL586" s="43" t="str">
        <f t="shared" si="126"/>
        <v/>
      </c>
      <c r="AN586" s="6" t="str">
        <f t="shared" si="127"/>
        <v/>
      </c>
      <c r="AO586" s="7" t="str">
        <f t="shared" si="128"/>
        <v/>
      </c>
      <c r="AP586" s="6" t="str">
        <f t="shared" si="129"/>
        <v/>
      </c>
      <c r="AQ586" s="7" t="str">
        <f t="shared" ca="1" si="130"/>
        <v/>
      </c>
      <c r="AS586" s="22" t="str">
        <f t="shared" si="131"/>
        <v/>
      </c>
      <c r="AT586" s="32" t="str">
        <f t="shared" si="132"/>
        <v/>
      </c>
      <c r="AU586" s="43" t="str">
        <f t="shared" si="133"/>
        <v/>
      </c>
      <c r="AW586" s="22" t="str">
        <f t="shared" si="134"/>
        <v/>
      </c>
    </row>
    <row r="587" spans="1:49" x14ac:dyDescent="0.25">
      <c r="A587" s="28"/>
      <c r="B587" s="79"/>
      <c r="C587" s="80"/>
      <c r="D587" s="81"/>
      <c r="E587" s="82"/>
      <c r="F587" s="82"/>
      <c r="G587" s="83"/>
      <c r="H587" s="79"/>
      <c r="I587" s="81"/>
      <c r="J587" s="81"/>
      <c r="K587" s="81"/>
      <c r="L587" s="81"/>
      <c r="M587" s="81"/>
      <c r="N587" s="81"/>
      <c r="O587" s="81"/>
      <c r="P587" s="81"/>
      <c r="Q587" s="84"/>
      <c r="R587" s="85"/>
      <c r="S587" s="28"/>
      <c r="X587" s="22" t="str">
        <f t="shared" ref="X587:X650" si="135">IF($F587="", "", IF($R587=$U$3, $V$7, IF(F587&lt;$X$8, $E$5, IF($F587=$X$8, $E$6, IF($Y587=$X$6, $E$7, "")))))</f>
        <v/>
      </c>
      <c r="Y587" s="32" t="str">
        <f t="shared" ref="Y587:Y650" si="136">IF($F587="", "", $F587-INDEX($AA$2:$AA$8, MATCH(TEXT($F587,"ddd"), $Y$2:$Y$8, 0)))</f>
        <v/>
      </c>
      <c r="AA587" s="22" t="str">
        <f>IF($D587="", "", IFERROR(INDEX('Intro &amp; Setup'!$BQ$33:$BQ$37, MATCH($D587, 'Intro &amp; Setup'!$AP$33:$AP$37, 0)), ""))</f>
        <v/>
      </c>
      <c r="AB587" s="22" t="str">
        <f>IF(AND($D587="", $F587=""), "", IF($R587=$U$3, "", IF($AB$8='Intro &amp; Setup'!$BQ$19, VALUE(_xlfn.CONCAT(TEXT($F587, "0"), ".", $AA587)), IF($AB$8='Intro &amp; Setup'!$BQ$18, VALUE(_xlfn.CONCAT($AA587, ".", TEXT($F587, "0")))))))</f>
        <v/>
      </c>
      <c r="AD587" s="22" t="str">
        <f t="shared" si="123"/>
        <v/>
      </c>
      <c r="AE587" s="7" t="str">
        <f t="shared" si="124"/>
        <v/>
      </c>
      <c r="AF587" s="22" t="str">
        <f t="shared" ref="AF587:AF650" si="137">IF($AB587="", "", IF(IFERROR(INDEX($H587:$Q587, $T587, MATCH($AE$9, $H$2:$H$9, 0)), "")="", "", IFERROR(INDEX($H587:$Q587, $T587, MATCH($AE$9, $H$2:$H$9, 0)), "")))</f>
        <v/>
      </c>
      <c r="AH587" s="22" t="str">
        <f>IF($AJ587="", "", COUNTIF($AJ$11:$AJ$1010, "&lt;"&amp;$AJ587)+1+COUNTIF($AJ$11:$AJ587, $AJ587)-1)</f>
        <v/>
      </c>
      <c r="AJ587" s="22" t="str">
        <f t="shared" si="125"/>
        <v/>
      </c>
      <c r="AL587" s="43" t="str">
        <f t="shared" si="126"/>
        <v/>
      </c>
      <c r="AN587" s="6" t="str">
        <f t="shared" si="127"/>
        <v/>
      </c>
      <c r="AO587" s="7" t="str">
        <f t="shared" si="128"/>
        <v/>
      </c>
      <c r="AP587" s="6" t="str">
        <f t="shared" si="129"/>
        <v/>
      </c>
      <c r="AQ587" s="7" t="str">
        <f t="shared" ca="1" si="130"/>
        <v/>
      </c>
      <c r="AS587" s="22" t="str">
        <f t="shared" si="131"/>
        <v/>
      </c>
      <c r="AT587" s="32" t="str">
        <f t="shared" si="132"/>
        <v/>
      </c>
      <c r="AU587" s="43" t="str">
        <f t="shared" si="133"/>
        <v/>
      </c>
      <c r="AW587" s="22" t="str">
        <f t="shared" si="134"/>
        <v/>
      </c>
    </row>
    <row r="588" spans="1:49" x14ac:dyDescent="0.25">
      <c r="A588" s="28"/>
      <c r="B588" s="79"/>
      <c r="C588" s="80"/>
      <c r="D588" s="81"/>
      <c r="E588" s="82"/>
      <c r="F588" s="82"/>
      <c r="G588" s="83"/>
      <c r="H588" s="79"/>
      <c r="I588" s="81"/>
      <c r="J588" s="81"/>
      <c r="K588" s="81"/>
      <c r="L588" s="81"/>
      <c r="M588" s="81"/>
      <c r="N588" s="81"/>
      <c r="O588" s="81"/>
      <c r="P588" s="81"/>
      <c r="Q588" s="84"/>
      <c r="R588" s="85"/>
      <c r="S588" s="28"/>
      <c r="X588" s="22" t="str">
        <f t="shared" si="135"/>
        <v/>
      </c>
      <c r="Y588" s="32" t="str">
        <f t="shared" si="136"/>
        <v/>
      </c>
      <c r="AA588" s="22" t="str">
        <f>IF($D588="", "", IFERROR(INDEX('Intro &amp; Setup'!$BQ$33:$BQ$37, MATCH($D588, 'Intro &amp; Setup'!$AP$33:$AP$37, 0)), ""))</f>
        <v/>
      </c>
      <c r="AB588" s="22" t="str">
        <f>IF(AND($D588="", $F588=""), "", IF($R588=$U$3, "", IF($AB$8='Intro &amp; Setup'!$BQ$19, VALUE(_xlfn.CONCAT(TEXT($F588, "0"), ".", $AA588)), IF($AB$8='Intro &amp; Setup'!$BQ$18, VALUE(_xlfn.CONCAT($AA588, ".", TEXT($F588, "0")))))))</f>
        <v/>
      </c>
      <c r="AD588" s="22" t="str">
        <f t="shared" ref="AD588:AD651" si="138">IF($AD$9="", $AB588, IF($B588=$AD$9, $AB588, ""))</f>
        <v/>
      </c>
      <c r="AE588" s="7" t="str">
        <f t="shared" ref="AE588:AE651" si="139">IF($AE$9="", $AB588, IF($AF588="", "", $AB588))</f>
        <v/>
      </c>
      <c r="AF588" s="22" t="str">
        <f t="shared" si="137"/>
        <v/>
      </c>
      <c r="AH588" s="22" t="str">
        <f>IF($AJ588="", "", COUNTIF($AJ$11:$AJ$1010, "&lt;"&amp;$AJ588)+1+COUNTIF($AJ$11:$AJ588, $AJ588)-1)</f>
        <v/>
      </c>
      <c r="AJ588" s="22" t="str">
        <f t="shared" ref="AJ588:AJ651" si="140">IF($AD588=$AE588, $AD588, "")</f>
        <v/>
      </c>
      <c r="AL588" s="43" t="str">
        <f t="shared" ref="AL588:AL651" si="141">IF($AH588="", "", $G588)</f>
        <v/>
      </c>
      <c r="AN588" s="6" t="str">
        <f t="shared" ref="AN588:AN651" si="142">IF($AH588="", "", $D588)</f>
        <v/>
      </c>
      <c r="AO588" s="7" t="str">
        <f t="shared" ref="AO588:AO651" si="143">IF(AND(NOT($AF588=""), $AN588=""), "X", "")</f>
        <v/>
      </c>
      <c r="AP588" s="6" t="str">
        <f t="shared" ref="AP588:AP651" si="144">IF($AH588="", "", IF($Y588=$AD$6, $D588, ""))</f>
        <v/>
      </c>
      <c r="AQ588" s="7" t="str">
        <f t="shared" ref="AQ588:AQ651" ca="1" si="145">IF(AND(NOT($AF588=""), $AP588="", $Y588=$AD$6), "X", "")</f>
        <v/>
      </c>
      <c r="AS588" s="22" t="str">
        <f t="shared" ref="AS588:AS651" si="146">IF($AH588="", "", IF($AD$6=$Y588, $X588, ""))</f>
        <v/>
      </c>
      <c r="AT588" s="32" t="str">
        <f t="shared" ref="AT588:AT651" si="147">IF($AH588="", "", IF($AD$6=$Y588, $F588, ""))</f>
        <v/>
      </c>
      <c r="AU588" s="43" t="str">
        <f t="shared" ref="AU588:AU651" si="148">IF($AH588="", "", IF($AD$6=$Y588, $G588, ""))</f>
        <v/>
      </c>
      <c r="AW588" s="22" t="str">
        <f t="shared" ref="AW588:AW651" si="149">IF($AT588="", "", _xlfn.CONCAT($D588, " - ", $AT588))</f>
        <v/>
      </c>
    </row>
    <row r="589" spans="1:49" x14ac:dyDescent="0.25">
      <c r="A589" s="28"/>
      <c r="B589" s="79"/>
      <c r="C589" s="80"/>
      <c r="D589" s="81"/>
      <c r="E589" s="82"/>
      <c r="F589" s="82"/>
      <c r="G589" s="83"/>
      <c r="H589" s="79"/>
      <c r="I589" s="81"/>
      <c r="J589" s="81"/>
      <c r="K589" s="81"/>
      <c r="L589" s="81"/>
      <c r="M589" s="81"/>
      <c r="N589" s="81"/>
      <c r="O589" s="81"/>
      <c r="P589" s="81"/>
      <c r="Q589" s="84"/>
      <c r="R589" s="85"/>
      <c r="S589" s="28"/>
      <c r="X589" s="22" t="str">
        <f t="shared" si="135"/>
        <v/>
      </c>
      <c r="Y589" s="32" t="str">
        <f t="shared" si="136"/>
        <v/>
      </c>
      <c r="AA589" s="22" t="str">
        <f>IF($D589="", "", IFERROR(INDEX('Intro &amp; Setup'!$BQ$33:$BQ$37, MATCH($D589, 'Intro &amp; Setup'!$AP$33:$AP$37, 0)), ""))</f>
        <v/>
      </c>
      <c r="AB589" s="22" t="str">
        <f>IF(AND($D589="", $F589=""), "", IF($R589=$U$3, "", IF($AB$8='Intro &amp; Setup'!$BQ$19, VALUE(_xlfn.CONCAT(TEXT($F589, "0"), ".", $AA589)), IF($AB$8='Intro &amp; Setup'!$BQ$18, VALUE(_xlfn.CONCAT($AA589, ".", TEXT($F589, "0")))))))</f>
        <v/>
      </c>
      <c r="AD589" s="22" t="str">
        <f t="shared" si="138"/>
        <v/>
      </c>
      <c r="AE589" s="7" t="str">
        <f t="shared" si="139"/>
        <v/>
      </c>
      <c r="AF589" s="22" t="str">
        <f t="shared" si="137"/>
        <v/>
      </c>
      <c r="AH589" s="22" t="str">
        <f>IF($AJ589="", "", COUNTIF($AJ$11:$AJ$1010, "&lt;"&amp;$AJ589)+1+COUNTIF($AJ$11:$AJ589, $AJ589)-1)</f>
        <v/>
      </c>
      <c r="AJ589" s="22" t="str">
        <f t="shared" si="140"/>
        <v/>
      </c>
      <c r="AL589" s="43" t="str">
        <f t="shared" si="141"/>
        <v/>
      </c>
      <c r="AN589" s="6" t="str">
        <f t="shared" si="142"/>
        <v/>
      </c>
      <c r="AO589" s="7" t="str">
        <f t="shared" si="143"/>
        <v/>
      </c>
      <c r="AP589" s="6" t="str">
        <f t="shared" si="144"/>
        <v/>
      </c>
      <c r="AQ589" s="7" t="str">
        <f t="shared" ca="1" si="145"/>
        <v/>
      </c>
      <c r="AS589" s="22" t="str">
        <f t="shared" si="146"/>
        <v/>
      </c>
      <c r="AT589" s="32" t="str">
        <f t="shared" si="147"/>
        <v/>
      </c>
      <c r="AU589" s="43" t="str">
        <f t="shared" si="148"/>
        <v/>
      </c>
      <c r="AW589" s="22" t="str">
        <f t="shared" si="149"/>
        <v/>
      </c>
    </row>
    <row r="590" spans="1:49" x14ac:dyDescent="0.25">
      <c r="A590" s="28"/>
      <c r="B590" s="79"/>
      <c r="C590" s="80"/>
      <c r="D590" s="81"/>
      <c r="E590" s="82"/>
      <c r="F590" s="82"/>
      <c r="G590" s="83"/>
      <c r="H590" s="79"/>
      <c r="I590" s="81"/>
      <c r="J590" s="81"/>
      <c r="K590" s="81"/>
      <c r="L590" s="81"/>
      <c r="M590" s="81"/>
      <c r="N590" s="81"/>
      <c r="O590" s="81"/>
      <c r="P590" s="81"/>
      <c r="Q590" s="84"/>
      <c r="R590" s="85"/>
      <c r="S590" s="28"/>
      <c r="X590" s="22" t="str">
        <f t="shared" si="135"/>
        <v/>
      </c>
      <c r="Y590" s="32" t="str">
        <f t="shared" si="136"/>
        <v/>
      </c>
      <c r="AA590" s="22" t="str">
        <f>IF($D590="", "", IFERROR(INDEX('Intro &amp; Setup'!$BQ$33:$BQ$37, MATCH($D590, 'Intro &amp; Setup'!$AP$33:$AP$37, 0)), ""))</f>
        <v/>
      </c>
      <c r="AB590" s="22" t="str">
        <f>IF(AND($D590="", $F590=""), "", IF($R590=$U$3, "", IF($AB$8='Intro &amp; Setup'!$BQ$19, VALUE(_xlfn.CONCAT(TEXT($F590, "0"), ".", $AA590)), IF($AB$8='Intro &amp; Setup'!$BQ$18, VALUE(_xlfn.CONCAT($AA590, ".", TEXT($F590, "0")))))))</f>
        <v/>
      </c>
      <c r="AD590" s="22" t="str">
        <f t="shared" si="138"/>
        <v/>
      </c>
      <c r="AE590" s="7" t="str">
        <f t="shared" si="139"/>
        <v/>
      </c>
      <c r="AF590" s="22" t="str">
        <f t="shared" si="137"/>
        <v/>
      </c>
      <c r="AH590" s="22" t="str">
        <f>IF($AJ590="", "", COUNTIF($AJ$11:$AJ$1010, "&lt;"&amp;$AJ590)+1+COUNTIF($AJ$11:$AJ590, $AJ590)-1)</f>
        <v/>
      </c>
      <c r="AJ590" s="22" t="str">
        <f t="shared" si="140"/>
        <v/>
      </c>
      <c r="AL590" s="43" t="str">
        <f t="shared" si="141"/>
        <v/>
      </c>
      <c r="AN590" s="6" t="str">
        <f t="shared" si="142"/>
        <v/>
      </c>
      <c r="AO590" s="7" t="str">
        <f t="shared" si="143"/>
        <v/>
      </c>
      <c r="AP590" s="6" t="str">
        <f t="shared" si="144"/>
        <v/>
      </c>
      <c r="AQ590" s="7" t="str">
        <f t="shared" ca="1" si="145"/>
        <v/>
      </c>
      <c r="AS590" s="22" t="str">
        <f t="shared" si="146"/>
        <v/>
      </c>
      <c r="AT590" s="32" t="str">
        <f t="shared" si="147"/>
        <v/>
      </c>
      <c r="AU590" s="43" t="str">
        <f t="shared" si="148"/>
        <v/>
      </c>
      <c r="AW590" s="22" t="str">
        <f t="shared" si="149"/>
        <v/>
      </c>
    </row>
    <row r="591" spans="1:49" x14ac:dyDescent="0.25">
      <c r="A591" s="28"/>
      <c r="B591" s="79"/>
      <c r="C591" s="80"/>
      <c r="D591" s="81"/>
      <c r="E591" s="82"/>
      <c r="F591" s="82"/>
      <c r="G591" s="83"/>
      <c r="H591" s="79"/>
      <c r="I591" s="81"/>
      <c r="J591" s="81"/>
      <c r="K591" s="81"/>
      <c r="L591" s="81"/>
      <c r="M591" s="81"/>
      <c r="N591" s="81"/>
      <c r="O591" s="81"/>
      <c r="P591" s="81"/>
      <c r="Q591" s="84"/>
      <c r="R591" s="85"/>
      <c r="S591" s="28"/>
      <c r="X591" s="22" t="str">
        <f t="shared" si="135"/>
        <v/>
      </c>
      <c r="Y591" s="32" t="str">
        <f t="shared" si="136"/>
        <v/>
      </c>
      <c r="AA591" s="22" t="str">
        <f>IF($D591="", "", IFERROR(INDEX('Intro &amp; Setup'!$BQ$33:$BQ$37, MATCH($D591, 'Intro &amp; Setup'!$AP$33:$AP$37, 0)), ""))</f>
        <v/>
      </c>
      <c r="AB591" s="22" t="str">
        <f>IF(AND($D591="", $F591=""), "", IF($R591=$U$3, "", IF($AB$8='Intro &amp; Setup'!$BQ$19, VALUE(_xlfn.CONCAT(TEXT($F591, "0"), ".", $AA591)), IF($AB$8='Intro &amp; Setup'!$BQ$18, VALUE(_xlfn.CONCAT($AA591, ".", TEXT($F591, "0")))))))</f>
        <v/>
      </c>
      <c r="AD591" s="22" t="str">
        <f t="shared" si="138"/>
        <v/>
      </c>
      <c r="AE591" s="7" t="str">
        <f t="shared" si="139"/>
        <v/>
      </c>
      <c r="AF591" s="22" t="str">
        <f t="shared" si="137"/>
        <v/>
      </c>
      <c r="AH591" s="22" t="str">
        <f>IF($AJ591="", "", COUNTIF($AJ$11:$AJ$1010, "&lt;"&amp;$AJ591)+1+COUNTIF($AJ$11:$AJ591, $AJ591)-1)</f>
        <v/>
      </c>
      <c r="AJ591" s="22" t="str">
        <f t="shared" si="140"/>
        <v/>
      </c>
      <c r="AL591" s="43" t="str">
        <f t="shared" si="141"/>
        <v/>
      </c>
      <c r="AN591" s="6" t="str">
        <f t="shared" si="142"/>
        <v/>
      </c>
      <c r="AO591" s="7" t="str">
        <f t="shared" si="143"/>
        <v/>
      </c>
      <c r="AP591" s="6" t="str">
        <f t="shared" si="144"/>
        <v/>
      </c>
      <c r="AQ591" s="7" t="str">
        <f t="shared" ca="1" si="145"/>
        <v/>
      </c>
      <c r="AS591" s="22" t="str">
        <f t="shared" si="146"/>
        <v/>
      </c>
      <c r="AT591" s="32" t="str">
        <f t="shared" si="147"/>
        <v/>
      </c>
      <c r="AU591" s="43" t="str">
        <f t="shared" si="148"/>
        <v/>
      </c>
      <c r="AW591" s="22" t="str">
        <f t="shared" si="149"/>
        <v/>
      </c>
    </row>
    <row r="592" spans="1:49" x14ac:dyDescent="0.25">
      <c r="A592" s="28"/>
      <c r="B592" s="79"/>
      <c r="C592" s="80"/>
      <c r="D592" s="81"/>
      <c r="E592" s="82"/>
      <c r="F592" s="82"/>
      <c r="G592" s="83"/>
      <c r="H592" s="79"/>
      <c r="I592" s="81"/>
      <c r="J592" s="81"/>
      <c r="K592" s="81"/>
      <c r="L592" s="81"/>
      <c r="M592" s="81"/>
      <c r="N592" s="81"/>
      <c r="O592" s="81"/>
      <c r="P592" s="81"/>
      <c r="Q592" s="84"/>
      <c r="R592" s="85"/>
      <c r="S592" s="28"/>
      <c r="X592" s="22" t="str">
        <f t="shared" si="135"/>
        <v/>
      </c>
      <c r="Y592" s="32" t="str">
        <f t="shared" si="136"/>
        <v/>
      </c>
      <c r="AA592" s="22" t="str">
        <f>IF($D592="", "", IFERROR(INDEX('Intro &amp; Setup'!$BQ$33:$BQ$37, MATCH($D592, 'Intro &amp; Setup'!$AP$33:$AP$37, 0)), ""))</f>
        <v/>
      </c>
      <c r="AB592" s="22" t="str">
        <f>IF(AND($D592="", $F592=""), "", IF($R592=$U$3, "", IF($AB$8='Intro &amp; Setup'!$BQ$19, VALUE(_xlfn.CONCAT(TEXT($F592, "0"), ".", $AA592)), IF($AB$8='Intro &amp; Setup'!$BQ$18, VALUE(_xlfn.CONCAT($AA592, ".", TEXT($F592, "0")))))))</f>
        <v/>
      </c>
      <c r="AD592" s="22" t="str">
        <f t="shared" si="138"/>
        <v/>
      </c>
      <c r="AE592" s="7" t="str">
        <f t="shared" si="139"/>
        <v/>
      </c>
      <c r="AF592" s="22" t="str">
        <f t="shared" si="137"/>
        <v/>
      </c>
      <c r="AH592" s="22" t="str">
        <f>IF($AJ592="", "", COUNTIF($AJ$11:$AJ$1010, "&lt;"&amp;$AJ592)+1+COUNTIF($AJ$11:$AJ592, $AJ592)-1)</f>
        <v/>
      </c>
      <c r="AJ592" s="22" t="str">
        <f t="shared" si="140"/>
        <v/>
      </c>
      <c r="AL592" s="43" t="str">
        <f t="shared" si="141"/>
        <v/>
      </c>
      <c r="AN592" s="6" t="str">
        <f t="shared" si="142"/>
        <v/>
      </c>
      <c r="AO592" s="7" t="str">
        <f t="shared" si="143"/>
        <v/>
      </c>
      <c r="AP592" s="6" t="str">
        <f t="shared" si="144"/>
        <v/>
      </c>
      <c r="AQ592" s="7" t="str">
        <f t="shared" ca="1" si="145"/>
        <v/>
      </c>
      <c r="AS592" s="22" t="str">
        <f t="shared" si="146"/>
        <v/>
      </c>
      <c r="AT592" s="32" t="str">
        <f t="shared" si="147"/>
        <v/>
      </c>
      <c r="AU592" s="43" t="str">
        <f t="shared" si="148"/>
        <v/>
      </c>
      <c r="AW592" s="22" t="str">
        <f t="shared" si="149"/>
        <v/>
      </c>
    </row>
    <row r="593" spans="1:49" x14ac:dyDescent="0.25">
      <c r="A593" s="28"/>
      <c r="B593" s="79"/>
      <c r="C593" s="80"/>
      <c r="D593" s="81"/>
      <c r="E593" s="82"/>
      <c r="F593" s="82"/>
      <c r="G593" s="83"/>
      <c r="H593" s="79"/>
      <c r="I593" s="81"/>
      <c r="J593" s="81"/>
      <c r="K593" s="81"/>
      <c r="L593" s="81"/>
      <c r="M593" s="81"/>
      <c r="N593" s="81"/>
      <c r="O593" s="81"/>
      <c r="P593" s="81"/>
      <c r="Q593" s="84"/>
      <c r="R593" s="85"/>
      <c r="S593" s="28"/>
      <c r="X593" s="22" t="str">
        <f t="shared" si="135"/>
        <v/>
      </c>
      <c r="Y593" s="32" t="str">
        <f t="shared" si="136"/>
        <v/>
      </c>
      <c r="AA593" s="22" t="str">
        <f>IF($D593="", "", IFERROR(INDEX('Intro &amp; Setup'!$BQ$33:$BQ$37, MATCH($D593, 'Intro &amp; Setup'!$AP$33:$AP$37, 0)), ""))</f>
        <v/>
      </c>
      <c r="AB593" s="22" t="str">
        <f>IF(AND($D593="", $F593=""), "", IF($R593=$U$3, "", IF($AB$8='Intro &amp; Setup'!$BQ$19, VALUE(_xlfn.CONCAT(TEXT($F593, "0"), ".", $AA593)), IF($AB$8='Intro &amp; Setup'!$BQ$18, VALUE(_xlfn.CONCAT($AA593, ".", TEXT($F593, "0")))))))</f>
        <v/>
      </c>
      <c r="AD593" s="22" t="str">
        <f t="shared" si="138"/>
        <v/>
      </c>
      <c r="AE593" s="7" t="str">
        <f t="shared" si="139"/>
        <v/>
      </c>
      <c r="AF593" s="22" t="str">
        <f t="shared" si="137"/>
        <v/>
      </c>
      <c r="AH593" s="22" t="str">
        <f>IF($AJ593="", "", COUNTIF($AJ$11:$AJ$1010, "&lt;"&amp;$AJ593)+1+COUNTIF($AJ$11:$AJ593, $AJ593)-1)</f>
        <v/>
      </c>
      <c r="AJ593" s="22" t="str">
        <f t="shared" si="140"/>
        <v/>
      </c>
      <c r="AL593" s="43" t="str">
        <f t="shared" si="141"/>
        <v/>
      </c>
      <c r="AN593" s="6" t="str">
        <f t="shared" si="142"/>
        <v/>
      </c>
      <c r="AO593" s="7" t="str">
        <f t="shared" si="143"/>
        <v/>
      </c>
      <c r="AP593" s="6" t="str">
        <f t="shared" si="144"/>
        <v/>
      </c>
      <c r="AQ593" s="7" t="str">
        <f t="shared" ca="1" si="145"/>
        <v/>
      </c>
      <c r="AS593" s="22" t="str">
        <f t="shared" si="146"/>
        <v/>
      </c>
      <c r="AT593" s="32" t="str">
        <f t="shared" si="147"/>
        <v/>
      </c>
      <c r="AU593" s="43" t="str">
        <f t="shared" si="148"/>
        <v/>
      </c>
      <c r="AW593" s="22" t="str">
        <f t="shared" si="149"/>
        <v/>
      </c>
    </row>
    <row r="594" spans="1:49" x14ac:dyDescent="0.25">
      <c r="A594" s="28"/>
      <c r="B594" s="79"/>
      <c r="C594" s="80"/>
      <c r="D594" s="81"/>
      <c r="E594" s="82"/>
      <c r="F594" s="82"/>
      <c r="G594" s="83"/>
      <c r="H594" s="79"/>
      <c r="I594" s="81"/>
      <c r="J594" s="81"/>
      <c r="K594" s="81"/>
      <c r="L594" s="81"/>
      <c r="M594" s="81"/>
      <c r="N594" s="81"/>
      <c r="O594" s="81"/>
      <c r="P594" s="81"/>
      <c r="Q594" s="84"/>
      <c r="R594" s="85"/>
      <c r="S594" s="28"/>
      <c r="X594" s="22" t="str">
        <f t="shared" si="135"/>
        <v/>
      </c>
      <c r="Y594" s="32" t="str">
        <f t="shared" si="136"/>
        <v/>
      </c>
      <c r="AA594" s="22" t="str">
        <f>IF($D594="", "", IFERROR(INDEX('Intro &amp; Setup'!$BQ$33:$BQ$37, MATCH($D594, 'Intro &amp; Setup'!$AP$33:$AP$37, 0)), ""))</f>
        <v/>
      </c>
      <c r="AB594" s="22" t="str">
        <f>IF(AND($D594="", $F594=""), "", IF($R594=$U$3, "", IF($AB$8='Intro &amp; Setup'!$BQ$19, VALUE(_xlfn.CONCAT(TEXT($F594, "0"), ".", $AA594)), IF($AB$8='Intro &amp; Setup'!$BQ$18, VALUE(_xlfn.CONCAT($AA594, ".", TEXT($F594, "0")))))))</f>
        <v/>
      </c>
      <c r="AD594" s="22" t="str">
        <f t="shared" si="138"/>
        <v/>
      </c>
      <c r="AE594" s="7" t="str">
        <f t="shared" si="139"/>
        <v/>
      </c>
      <c r="AF594" s="22" t="str">
        <f t="shared" si="137"/>
        <v/>
      </c>
      <c r="AH594" s="22" t="str">
        <f>IF($AJ594="", "", COUNTIF($AJ$11:$AJ$1010, "&lt;"&amp;$AJ594)+1+COUNTIF($AJ$11:$AJ594, $AJ594)-1)</f>
        <v/>
      </c>
      <c r="AJ594" s="22" t="str">
        <f t="shared" si="140"/>
        <v/>
      </c>
      <c r="AL594" s="43" t="str">
        <f t="shared" si="141"/>
        <v/>
      </c>
      <c r="AN594" s="6" t="str">
        <f t="shared" si="142"/>
        <v/>
      </c>
      <c r="AO594" s="7" t="str">
        <f t="shared" si="143"/>
        <v/>
      </c>
      <c r="AP594" s="6" t="str">
        <f t="shared" si="144"/>
        <v/>
      </c>
      <c r="AQ594" s="7" t="str">
        <f t="shared" ca="1" si="145"/>
        <v/>
      </c>
      <c r="AS594" s="22" t="str">
        <f t="shared" si="146"/>
        <v/>
      </c>
      <c r="AT594" s="32" t="str">
        <f t="shared" si="147"/>
        <v/>
      </c>
      <c r="AU594" s="43" t="str">
        <f t="shared" si="148"/>
        <v/>
      </c>
      <c r="AW594" s="22" t="str">
        <f t="shared" si="149"/>
        <v/>
      </c>
    </row>
    <row r="595" spans="1:49" x14ac:dyDescent="0.25">
      <c r="A595" s="28"/>
      <c r="B595" s="79"/>
      <c r="C595" s="80"/>
      <c r="D595" s="81"/>
      <c r="E595" s="82"/>
      <c r="F595" s="82"/>
      <c r="G595" s="83"/>
      <c r="H595" s="79"/>
      <c r="I595" s="81"/>
      <c r="J595" s="81"/>
      <c r="K595" s="81"/>
      <c r="L595" s="81"/>
      <c r="M595" s="81"/>
      <c r="N595" s="81"/>
      <c r="O595" s="81"/>
      <c r="P595" s="81"/>
      <c r="Q595" s="84"/>
      <c r="R595" s="85"/>
      <c r="S595" s="28"/>
      <c r="X595" s="22" t="str">
        <f t="shared" si="135"/>
        <v/>
      </c>
      <c r="Y595" s="32" t="str">
        <f t="shared" si="136"/>
        <v/>
      </c>
      <c r="AA595" s="22" t="str">
        <f>IF($D595="", "", IFERROR(INDEX('Intro &amp; Setup'!$BQ$33:$BQ$37, MATCH($D595, 'Intro &amp; Setup'!$AP$33:$AP$37, 0)), ""))</f>
        <v/>
      </c>
      <c r="AB595" s="22" t="str">
        <f>IF(AND($D595="", $F595=""), "", IF($R595=$U$3, "", IF($AB$8='Intro &amp; Setup'!$BQ$19, VALUE(_xlfn.CONCAT(TEXT($F595, "0"), ".", $AA595)), IF($AB$8='Intro &amp; Setup'!$BQ$18, VALUE(_xlfn.CONCAT($AA595, ".", TEXT($F595, "0")))))))</f>
        <v/>
      </c>
      <c r="AD595" s="22" t="str">
        <f t="shared" si="138"/>
        <v/>
      </c>
      <c r="AE595" s="7" t="str">
        <f t="shared" si="139"/>
        <v/>
      </c>
      <c r="AF595" s="22" t="str">
        <f t="shared" si="137"/>
        <v/>
      </c>
      <c r="AH595" s="22" t="str">
        <f>IF($AJ595="", "", COUNTIF($AJ$11:$AJ$1010, "&lt;"&amp;$AJ595)+1+COUNTIF($AJ$11:$AJ595, $AJ595)-1)</f>
        <v/>
      </c>
      <c r="AJ595" s="22" t="str">
        <f t="shared" si="140"/>
        <v/>
      </c>
      <c r="AL595" s="43" t="str">
        <f t="shared" si="141"/>
        <v/>
      </c>
      <c r="AN595" s="6" t="str">
        <f t="shared" si="142"/>
        <v/>
      </c>
      <c r="AO595" s="7" t="str">
        <f t="shared" si="143"/>
        <v/>
      </c>
      <c r="AP595" s="6" t="str">
        <f t="shared" si="144"/>
        <v/>
      </c>
      <c r="AQ595" s="7" t="str">
        <f t="shared" ca="1" si="145"/>
        <v/>
      </c>
      <c r="AS595" s="22" t="str">
        <f t="shared" si="146"/>
        <v/>
      </c>
      <c r="AT595" s="32" t="str">
        <f t="shared" si="147"/>
        <v/>
      </c>
      <c r="AU595" s="43" t="str">
        <f t="shared" si="148"/>
        <v/>
      </c>
      <c r="AW595" s="22" t="str">
        <f t="shared" si="149"/>
        <v/>
      </c>
    </row>
    <row r="596" spans="1:49" x14ac:dyDescent="0.25">
      <c r="A596" s="28"/>
      <c r="B596" s="79"/>
      <c r="C596" s="80"/>
      <c r="D596" s="81"/>
      <c r="E596" s="82"/>
      <c r="F596" s="82"/>
      <c r="G596" s="83"/>
      <c r="H596" s="79"/>
      <c r="I596" s="81"/>
      <c r="J596" s="81"/>
      <c r="K596" s="81"/>
      <c r="L596" s="81"/>
      <c r="M596" s="81"/>
      <c r="N596" s="81"/>
      <c r="O596" s="81"/>
      <c r="P596" s="81"/>
      <c r="Q596" s="84"/>
      <c r="R596" s="85"/>
      <c r="S596" s="28"/>
      <c r="X596" s="22" t="str">
        <f t="shared" si="135"/>
        <v/>
      </c>
      <c r="Y596" s="32" t="str">
        <f t="shared" si="136"/>
        <v/>
      </c>
      <c r="AA596" s="22" t="str">
        <f>IF($D596="", "", IFERROR(INDEX('Intro &amp; Setup'!$BQ$33:$BQ$37, MATCH($D596, 'Intro &amp; Setup'!$AP$33:$AP$37, 0)), ""))</f>
        <v/>
      </c>
      <c r="AB596" s="22" t="str">
        <f>IF(AND($D596="", $F596=""), "", IF($R596=$U$3, "", IF($AB$8='Intro &amp; Setup'!$BQ$19, VALUE(_xlfn.CONCAT(TEXT($F596, "0"), ".", $AA596)), IF($AB$8='Intro &amp; Setup'!$BQ$18, VALUE(_xlfn.CONCAT($AA596, ".", TEXT($F596, "0")))))))</f>
        <v/>
      </c>
      <c r="AD596" s="22" t="str">
        <f t="shared" si="138"/>
        <v/>
      </c>
      <c r="AE596" s="7" t="str">
        <f t="shared" si="139"/>
        <v/>
      </c>
      <c r="AF596" s="22" t="str">
        <f t="shared" si="137"/>
        <v/>
      </c>
      <c r="AH596" s="22" t="str">
        <f>IF($AJ596="", "", COUNTIF($AJ$11:$AJ$1010, "&lt;"&amp;$AJ596)+1+COUNTIF($AJ$11:$AJ596, $AJ596)-1)</f>
        <v/>
      </c>
      <c r="AJ596" s="22" t="str">
        <f t="shared" si="140"/>
        <v/>
      </c>
      <c r="AL596" s="43" t="str">
        <f t="shared" si="141"/>
        <v/>
      </c>
      <c r="AN596" s="6" t="str">
        <f t="shared" si="142"/>
        <v/>
      </c>
      <c r="AO596" s="7" t="str">
        <f t="shared" si="143"/>
        <v/>
      </c>
      <c r="AP596" s="6" t="str">
        <f t="shared" si="144"/>
        <v/>
      </c>
      <c r="AQ596" s="7" t="str">
        <f t="shared" ca="1" si="145"/>
        <v/>
      </c>
      <c r="AS596" s="22" t="str">
        <f t="shared" si="146"/>
        <v/>
      </c>
      <c r="AT596" s="32" t="str">
        <f t="shared" si="147"/>
        <v/>
      </c>
      <c r="AU596" s="43" t="str">
        <f t="shared" si="148"/>
        <v/>
      </c>
      <c r="AW596" s="22" t="str">
        <f t="shared" si="149"/>
        <v/>
      </c>
    </row>
    <row r="597" spans="1:49" x14ac:dyDescent="0.25">
      <c r="A597" s="28"/>
      <c r="B597" s="79"/>
      <c r="C597" s="80"/>
      <c r="D597" s="81"/>
      <c r="E597" s="82"/>
      <c r="F597" s="82"/>
      <c r="G597" s="83"/>
      <c r="H597" s="79"/>
      <c r="I597" s="81"/>
      <c r="J597" s="81"/>
      <c r="K597" s="81"/>
      <c r="L597" s="81"/>
      <c r="M597" s="81"/>
      <c r="N597" s="81"/>
      <c r="O597" s="81"/>
      <c r="P597" s="81"/>
      <c r="Q597" s="84"/>
      <c r="R597" s="85"/>
      <c r="S597" s="28"/>
      <c r="X597" s="22" t="str">
        <f t="shared" si="135"/>
        <v/>
      </c>
      <c r="Y597" s="32" t="str">
        <f t="shared" si="136"/>
        <v/>
      </c>
      <c r="AA597" s="22" t="str">
        <f>IF($D597="", "", IFERROR(INDEX('Intro &amp; Setup'!$BQ$33:$BQ$37, MATCH($D597, 'Intro &amp; Setup'!$AP$33:$AP$37, 0)), ""))</f>
        <v/>
      </c>
      <c r="AB597" s="22" t="str">
        <f>IF(AND($D597="", $F597=""), "", IF($R597=$U$3, "", IF($AB$8='Intro &amp; Setup'!$BQ$19, VALUE(_xlfn.CONCAT(TEXT($F597, "0"), ".", $AA597)), IF($AB$8='Intro &amp; Setup'!$BQ$18, VALUE(_xlfn.CONCAT($AA597, ".", TEXT($F597, "0")))))))</f>
        <v/>
      </c>
      <c r="AD597" s="22" t="str">
        <f t="shared" si="138"/>
        <v/>
      </c>
      <c r="AE597" s="7" t="str">
        <f t="shared" si="139"/>
        <v/>
      </c>
      <c r="AF597" s="22" t="str">
        <f t="shared" si="137"/>
        <v/>
      </c>
      <c r="AH597" s="22" t="str">
        <f>IF($AJ597="", "", COUNTIF($AJ$11:$AJ$1010, "&lt;"&amp;$AJ597)+1+COUNTIF($AJ$11:$AJ597, $AJ597)-1)</f>
        <v/>
      </c>
      <c r="AJ597" s="22" t="str">
        <f t="shared" si="140"/>
        <v/>
      </c>
      <c r="AL597" s="43" t="str">
        <f t="shared" si="141"/>
        <v/>
      </c>
      <c r="AN597" s="6" t="str">
        <f t="shared" si="142"/>
        <v/>
      </c>
      <c r="AO597" s="7" t="str">
        <f t="shared" si="143"/>
        <v/>
      </c>
      <c r="AP597" s="6" t="str">
        <f t="shared" si="144"/>
        <v/>
      </c>
      <c r="AQ597" s="7" t="str">
        <f t="shared" ca="1" si="145"/>
        <v/>
      </c>
      <c r="AS597" s="22" t="str">
        <f t="shared" si="146"/>
        <v/>
      </c>
      <c r="AT597" s="32" t="str">
        <f t="shared" si="147"/>
        <v/>
      </c>
      <c r="AU597" s="43" t="str">
        <f t="shared" si="148"/>
        <v/>
      </c>
      <c r="AW597" s="22" t="str">
        <f t="shared" si="149"/>
        <v/>
      </c>
    </row>
    <row r="598" spans="1:49" x14ac:dyDescent="0.25">
      <c r="A598" s="28"/>
      <c r="B598" s="79"/>
      <c r="C598" s="80"/>
      <c r="D598" s="81"/>
      <c r="E598" s="82"/>
      <c r="F598" s="82"/>
      <c r="G598" s="83"/>
      <c r="H598" s="79"/>
      <c r="I598" s="81"/>
      <c r="J598" s="81"/>
      <c r="K598" s="81"/>
      <c r="L598" s="81"/>
      <c r="M598" s="81"/>
      <c r="N598" s="81"/>
      <c r="O598" s="81"/>
      <c r="P598" s="81"/>
      <c r="Q598" s="84"/>
      <c r="R598" s="85"/>
      <c r="S598" s="28"/>
      <c r="X598" s="22" t="str">
        <f t="shared" si="135"/>
        <v/>
      </c>
      <c r="Y598" s="32" t="str">
        <f t="shared" si="136"/>
        <v/>
      </c>
      <c r="AA598" s="22" t="str">
        <f>IF($D598="", "", IFERROR(INDEX('Intro &amp; Setup'!$BQ$33:$BQ$37, MATCH($D598, 'Intro &amp; Setup'!$AP$33:$AP$37, 0)), ""))</f>
        <v/>
      </c>
      <c r="AB598" s="22" t="str">
        <f>IF(AND($D598="", $F598=""), "", IF($R598=$U$3, "", IF($AB$8='Intro &amp; Setup'!$BQ$19, VALUE(_xlfn.CONCAT(TEXT($F598, "0"), ".", $AA598)), IF($AB$8='Intro &amp; Setup'!$BQ$18, VALUE(_xlfn.CONCAT($AA598, ".", TEXT($F598, "0")))))))</f>
        <v/>
      </c>
      <c r="AD598" s="22" t="str">
        <f t="shared" si="138"/>
        <v/>
      </c>
      <c r="AE598" s="7" t="str">
        <f t="shared" si="139"/>
        <v/>
      </c>
      <c r="AF598" s="22" t="str">
        <f t="shared" si="137"/>
        <v/>
      </c>
      <c r="AH598" s="22" t="str">
        <f>IF($AJ598="", "", COUNTIF($AJ$11:$AJ$1010, "&lt;"&amp;$AJ598)+1+COUNTIF($AJ$11:$AJ598, $AJ598)-1)</f>
        <v/>
      </c>
      <c r="AJ598" s="22" t="str">
        <f t="shared" si="140"/>
        <v/>
      </c>
      <c r="AL598" s="43" t="str">
        <f t="shared" si="141"/>
        <v/>
      </c>
      <c r="AN598" s="6" t="str">
        <f t="shared" si="142"/>
        <v/>
      </c>
      <c r="AO598" s="7" t="str">
        <f t="shared" si="143"/>
        <v/>
      </c>
      <c r="AP598" s="6" t="str">
        <f t="shared" si="144"/>
        <v/>
      </c>
      <c r="AQ598" s="7" t="str">
        <f t="shared" ca="1" si="145"/>
        <v/>
      </c>
      <c r="AS598" s="22" t="str">
        <f t="shared" si="146"/>
        <v/>
      </c>
      <c r="AT598" s="32" t="str">
        <f t="shared" si="147"/>
        <v/>
      </c>
      <c r="AU598" s="43" t="str">
        <f t="shared" si="148"/>
        <v/>
      </c>
      <c r="AW598" s="22" t="str">
        <f t="shared" si="149"/>
        <v/>
      </c>
    </row>
    <row r="599" spans="1:49" x14ac:dyDescent="0.25">
      <c r="A599" s="28"/>
      <c r="B599" s="79"/>
      <c r="C599" s="80"/>
      <c r="D599" s="81"/>
      <c r="E599" s="82"/>
      <c r="F599" s="82"/>
      <c r="G599" s="83"/>
      <c r="H599" s="79"/>
      <c r="I599" s="81"/>
      <c r="J599" s="81"/>
      <c r="K599" s="81"/>
      <c r="L599" s="81"/>
      <c r="M599" s="81"/>
      <c r="N599" s="81"/>
      <c r="O599" s="81"/>
      <c r="P599" s="81"/>
      <c r="Q599" s="84"/>
      <c r="R599" s="85"/>
      <c r="S599" s="28"/>
      <c r="X599" s="22" t="str">
        <f t="shared" si="135"/>
        <v/>
      </c>
      <c r="Y599" s="32" t="str">
        <f t="shared" si="136"/>
        <v/>
      </c>
      <c r="AA599" s="22" t="str">
        <f>IF($D599="", "", IFERROR(INDEX('Intro &amp; Setup'!$BQ$33:$BQ$37, MATCH($D599, 'Intro &amp; Setup'!$AP$33:$AP$37, 0)), ""))</f>
        <v/>
      </c>
      <c r="AB599" s="22" t="str">
        <f>IF(AND($D599="", $F599=""), "", IF($R599=$U$3, "", IF($AB$8='Intro &amp; Setup'!$BQ$19, VALUE(_xlfn.CONCAT(TEXT($F599, "0"), ".", $AA599)), IF($AB$8='Intro &amp; Setup'!$BQ$18, VALUE(_xlfn.CONCAT($AA599, ".", TEXT($F599, "0")))))))</f>
        <v/>
      </c>
      <c r="AD599" s="22" t="str">
        <f t="shared" si="138"/>
        <v/>
      </c>
      <c r="AE599" s="7" t="str">
        <f t="shared" si="139"/>
        <v/>
      </c>
      <c r="AF599" s="22" t="str">
        <f t="shared" si="137"/>
        <v/>
      </c>
      <c r="AH599" s="22" t="str">
        <f>IF($AJ599="", "", COUNTIF($AJ$11:$AJ$1010, "&lt;"&amp;$AJ599)+1+COUNTIF($AJ$11:$AJ599, $AJ599)-1)</f>
        <v/>
      </c>
      <c r="AJ599" s="22" t="str">
        <f t="shared" si="140"/>
        <v/>
      </c>
      <c r="AL599" s="43" t="str">
        <f t="shared" si="141"/>
        <v/>
      </c>
      <c r="AN599" s="6" t="str">
        <f t="shared" si="142"/>
        <v/>
      </c>
      <c r="AO599" s="7" t="str">
        <f t="shared" si="143"/>
        <v/>
      </c>
      <c r="AP599" s="6" t="str">
        <f t="shared" si="144"/>
        <v/>
      </c>
      <c r="AQ599" s="7" t="str">
        <f t="shared" ca="1" si="145"/>
        <v/>
      </c>
      <c r="AS599" s="22" t="str">
        <f t="shared" si="146"/>
        <v/>
      </c>
      <c r="AT599" s="32" t="str">
        <f t="shared" si="147"/>
        <v/>
      </c>
      <c r="AU599" s="43" t="str">
        <f t="shared" si="148"/>
        <v/>
      </c>
      <c r="AW599" s="22" t="str">
        <f t="shared" si="149"/>
        <v/>
      </c>
    </row>
    <row r="600" spans="1:49" x14ac:dyDescent="0.25">
      <c r="A600" s="28"/>
      <c r="B600" s="79"/>
      <c r="C600" s="80"/>
      <c r="D600" s="81"/>
      <c r="E600" s="82"/>
      <c r="F600" s="82"/>
      <c r="G600" s="83"/>
      <c r="H600" s="79"/>
      <c r="I600" s="81"/>
      <c r="J600" s="81"/>
      <c r="K600" s="81"/>
      <c r="L600" s="81"/>
      <c r="M600" s="81"/>
      <c r="N600" s="81"/>
      <c r="O600" s="81"/>
      <c r="P600" s="81"/>
      <c r="Q600" s="84"/>
      <c r="R600" s="85"/>
      <c r="S600" s="28"/>
      <c r="X600" s="22" t="str">
        <f t="shared" si="135"/>
        <v/>
      </c>
      <c r="Y600" s="32" t="str">
        <f t="shared" si="136"/>
        <v/>
      </c>
      <c r="AA600" s="22" t="str">
        <f>IF($D600="", "", IFERROR(INDEX('Intro &amp; Setup'!$BQ$33:$BQ$37, MATCH($D600, 'Intro &amp; Setup'!$AP$33:$AP$37, 0)), ""))</f>
        <v/>
      </c>
      <c r="AB600" s="22" t="str">
        <f>IF(AND($D600="", $F600=""), "", IF($R600=$U$3, "", IF($AB$8='Intro &amp; Setup'!$BQ$19, VALUE(_xlfn.CONCAT(TEXT($F600, "0"), ".", $AA600)), IF($AB$8='Intro &amp; Setup'!$BQ$18, VALUE(_xlfn.CONCAT($AA600, ".", TEXT($F600, "0")))))))</f>
        <v/>
      </c>
      <c r="AD600" s="22" t="str">
        <f t="shared" si="138"/>
        <v/>
      </c>
      <c r="AE600" s="7" t="str">
        <f t="shared" si="139"/>
        <v/>
      </c>
      <c r="AF600" s="22" t="str">
        <f t="shared" si="137"/>
        <v/>
      </c>
      <c r="AH600" s="22" t="str">
        <f>IF($AJ600="", "", COUNTIF($AJ$11:$AJ$1010, "&lt;"&amp;$AJ600)+1+COUNTIF($AJ$11:$AJ600, $AJ600)-1)</f>
        <v/>
      </c>
      <c r="AJ600" s="22" t="str">
        <f t="shared" si="140"/>
        <v/>
      </c>
      <c r="AL600" s="43" t="str">
        <f t="shared" si="141"/>
        <v/>
      </c>
      <c r="AN600" s="6" t="str">
        <f t="shared" si="142"/>
        <v/>
      </c>
      <c r="AO600" s="7" t="str">
        <f t="shared" si="143"/>
        <v/>
      </c>
      <c r="AP600" s="6" t="str">
        <f t="shared" si="144"/>
        <v/>
      </c>
      <c r="AQ600" s="7" t="str">
        <f t="shared" ca="1" si="145"/>
        <v/>
      </c>
      <c r="AS600" s="22" t="str">
        <f t="shared" si="146"/>
        <v/>
      </c>
      <c r="AT600" s="32" t="str">
        <f t="shared" si="147"/>
        <v/>
      </c>
      <c r="AU600" s="43" t="str">
        <f t="shared" si="148"/>
        <v/>
      </c>
      <c r="AW600" s="22" t="str">
        <f t="shared" si="149"/>
        <v/>
      </c>
    </row>
    <row r="601" spans="1:49" x14ac:dyDescent="0.25">
      <c r="A601" s="28"/>
      <c r="B601" s="79"/>
      <c r="C601" s="80"/>
      <c r="D601" s="81"/>
      <c r="E601" s="82"/>
      <c r="F601" s="82"/>
      <c r="G601" s="83"/>
      <c r="H601" s="79"/>
      <c r="I601" s="81"/>
      <c r="J601" s="81"/>
      <c r="K601" s="81"/>
      <c r="L601" s="81"/>
      <c r="M601" s="81"/>
      <c r="N601" s="81"/>
      <c r="O601" s="81"/>
      <c r="P601" s="81"/>
      <c r="Q601" s="84"/>
      <c r="R601" s="85"/>
      <c r="S601" s="28"/>
      <c r="X601" s="22" t="str">
        <f t="shared" si="135"/>
        <v/>
      </c>
      <c r="Y601" s="32" t="str">
        <f t="shared" si="136"/>
        <v/>
      </c>
      <c r="AA601" s="22" t="str">
        <f>IF($D601="", "", IFERROR(INDEX('Intro &amp; Setup'!$BQ$33:$BQ$37, MATCH($D601, 'Intro &amp; Setup'!$AP$33:$AP$37, 0)), ""))</f>
        <v/>
      </c>
      <c r="AB601" s="22" t="str">
        <f>IF(AND($D601="", $F601=""), "", IF($R601=$U$3, "", IF($AB$8='Intro &amp; Setup'!$BQ$19, VALUE(_xlfn.CONCAT(TEXT($F601, "0"), ".", $AA601)), IF($AB$8='Intro &amp; Setup'!$BQ$18, VALUE(_xlfn.CONCAT($AA601, ".", TEXT($F601, "0")))))))</f>
        <v/>
      </c>
      <c r="AD601" s="22" t="str">
        <f t="shared" si="138"/>
        <v/>
      </c>
      <c r="AE601" s="7" t="str">
        <f t="shared" si="139"/>
        <v/>
      </c>
      <c r="AF601" s="22" t="str">
        <f t="shared" si="137"/>
        <v/>
      </c>
      <c r="AH601" s="22" t="str">
        <f>IF($AJ601="", "", COUNTIF($AJ$11:$AJ$1010, "&lt;"&amp;$AJ601)+1+COUNTIF($AJ$11:$AJ601, $AJ601)-1)</f>
        <v/>
      </c>
      <c r="AJ601" s="22" t="str">
        <f t="shared" si="140"/>
        <v/>
      </c>
      <c r="AL601" s="43" t="str">
        <f t="shared" si="141"/>
        <v/>
      </c>
      <c r="AN601" s="6" t="str">
        <f t="shared" si="142"/>
        <v/>
      </c>
      <c r="AO601" s="7" t="str">
        <f t="shared" si="143"/>
        <v/>
      </c>
      <c r="AP601" s="6" t="str">
        <f t="shared" si="144"/>
        <v/>
      </c>
      <c r="AQ601" s="7" t="str">
        <f t="shared" ca="1" si="145"/>
        <v/>
      </c>
      <c r="AS601" s="22" t="str">
        <f t="shared" si="146"/>
        <v/>
      </c>
      <c r="AT601" s="32" t="str">
        <f t="shared" si="147"/>
        <v/>
      </c>
      <c r="AU601" s="43" t="str">
        <f t="shared" si="148"/>
        <v/>
      </c>
      <c r="AW601" s="22" t="str">
        <f t="shared" si="149"/>
        <v/>
      </c>
    </row>
    <row r="602" spans="1:49" x14ac:dyDescent="0.25">
      <c r="A602" s="28"/>
      <c r="B602" s="79"/>
      <c r="C602" s="80"/>
      <c r="D602" s="81"/>
      <c r="E602" s="82"/>
      <c r="F602" s="82"/>
      <c r="G602" s="83"/>
      <c r="H602" s="79"/>
      <c r="I602" s="81"/>
      <c r="J602" s="81"/>
      <c r="K602" s="81"/>
      <c r="L602" s="81"/>
      <c r="M602" s="81"/>
      <c r="N602" s="81"/>
      <c r="O602" s="81"/>
      <c r="P602" s="81"/>
      <c r="Q602" s="84"/>
      <c r="R602" s="85"/>
      <c r="S602" s="28"/>
      <c r="X602" s="22" t="str">
        <f t="shared" si="135"/>
        <v/>
      </c>
      <c r="Y602" s="32" t="str">
        <f t="shared" si="136"/>
        <v/>
      </c>
      <c r="AA602" s="22" t="str">
        <f>IF($D602="", "", IFERROR(INDEX('Intro &amp; Setup'!$BQ$33:$BQ$37, MATCH($D602, 'Intro &amp; Setup'!$AP$33:$AP$37, 0)), ""))</f>
        <v/>
      </c>
      <c r="AB602" s="22" t="str">
        <f>IF(AND($D602="", $F602=""), "", IF($R602=$U$3, "", IF($AB$8='Intro &amp; Setup'!$BQ$19, VALUE(_xlfn.CONCAT(TEXT($F602, "0"), ".", $AA602)), IF($AB$8='Intro &amp; Setup'!$BQ$18, VALUE(_xlfn.CONCAT($AA602, ".", TEXT($F602, "0")))))))</f>
        <v/>
      </c>
      <c r="AD602" s="22" t="str">
        <f t="shared" si="138"/>
        <v/>
      </c>
      <c r="AE602" s="7" t="str">
        <f t="shared" si="139"/>
        <v/>
      </c>
      <c r="AF602" s="22" t="str">
        <f t="shared" si="137"/>
        <v/>
      </c>
      <c r="AH602" s="22" t="str">
        <f>IF($AJ602="", "", COUNTIF($AJ$11:$AJ$1010, "&lt;"&amp;$AJ602)+1+COUNTIF($AJ$11:$AJ602, $AJ602)-1)</f>
        <v/>
      </c>
      <c r="AJ602" s="22" t="str">
        <f t="shared" si="140"/>
        <v/>
      </c>
      <c r="AL602" s="43" t="str">
        <f t="shared" si="141"/>
        <v/>
      </c>
      <c r="AN602" s="6" t="str">
        <f t="shared" si="142"/>
        <v/>
      </c>
      <c r="AO602" s="7" t="str">
        <f t="shared" si="143"/>
        <v/>
      </c>
      <c r="AP602" s="6" t="str">
        <f t="shared" si="144"/>
        <v/>
      </c>
      <c r="AQ602" s="7" t="str">
        <f t="shared" ca="1" si="145"/>
        <v/>
      </c>
      <c r="AS602" s="22" t="str">
        <f t="shared" si="146"/>
        <v/>
      </c>
      <c r="AT602" s="32" t="str">
        <f t="shared" si="147"/>
        <v/>
      </c>
      <c r="AU602" s="43" t="str">
        <f t="shared" si="148"/>
        <v/>
      </c>
      <c r="AW602" s="22" t="str">
        <f t="shared" si="149"/>
        <v/>
      </c>
    </row>
    <row r="603" spans="1:49" x14ac:dyDescent="0.25">
      <c r="A603" s="28"/>
      <c r="B603" s="79"/>
      <c r="C603" s="80"/>
      <c r="D603" s="81"/>
      <c r="E603" s="82"/>
      <c r="F603" s="82"/>
      <c r="G603" s="83"/>
      <c r="H603" s="79"/>
      <c r="I603" s="81"/>
      <c r="J603" s="81"/>
      <c r="K603" s="81"/>
      <c r="L603" s="81"/>
      <c r="M603" s="81"/>
      <c r="N603" s="81"/>
      <c r="O603" s="81"/>
      <c r="P603" s="81"/>
      <c r="Q603" s="84"/>
      <c r="R603" s="85"/>
      <c r="S603" s="28"/>
      <c r="X603" s="22" t="str">
        <f t="shared" si="135"/>
        <v/>
      </c>
      <c r="Y603" s="32" t="str">
        <f t="shared" si="136"/>
        <v/>
      </c>
      <c r="AA603" s="22" t="str">
        <f>IF($D603="", "", IFERROR(INDEX('Intro &amp; Setup'!$BQ$33:$BQ$37, MATCH($D603, 'Intro &amp; Setup'!$AP$33:$AP$37, 0)), ""))</f>
        <v/>
      </c>
      <c r="AB603" s="22" t="str">
        <f>IF(AND($D603="", $F603=""), "", IF($R603=$U$3, "", IF($AB$8='Intro &amp; Setup'!$BQ$19, VALUE(_xlfn.CONCAT(TEXT($F603, "0"), ".", $AA603)), IF($AB$8='Intro &amp; Setup'!$BQ$18, VALUE(_xlfn.CONCAT($AA603, ".", TEXT($F603, "0")))))))</f>
        <v/>
      </c>
      <c r="AD603" s="22" t="str">
        <f t="shared" si="138"/>
        <v/>
      </c>
      <c r="AE603" s="7" t="str">
        <f t="shared" si="139"/>
        <v/>
      </c>
      <c r="AF603" s="22" t="str">
        <f t="shared" si="137"/>
        <v/>
      </c>
      <c r="AH603" s="22" t="str">
        <f>IF($AJ603="", "", COUNTIF($AJ$11:$AJ$1010, "&lt;"&amp;$AJ603)+1+COUNTIF($AJ$11:$AJ603, $AJ603)-1)</f>
        <v/>
      </c>
      <c r="AJ603" s="22" t="str">
        <f t="shared" si="140"/>
        <v/>
      </c>
      <c r="AL603" s="43" t="str">
        <f t="shared" si="141"/>
        <v/>
      </c>
      <c r="AN603" s="6" t="str">
        <f t="shared" si="142"/>
        <v/>
      </c>
      <c r="AO603" s="7" t="str">
        <f t="shared" si="143"/>
        <v/>
      </c>
      <c r="AP603" s="6" t="str">
        <f t="shared" si="144"/>
        <v/>
      </c>
      <c r="AQ603" s="7" t="str">
        <f t="shared" ca="1" si="145"/>
        <v/>
      </c>
      <c r="AS603" s="22" t="str">
        <f t="shared" si="146"/>
        <v/>
      </c>
      <c r="AT603" s="32" t="str">
        <f t="shared" si="147"/>
        <v/>
      </c>
      <c r="AU603" s="43" t="str">
        <f t="shared" si="148"/>
        <v/>
      </c>
      <c r="AW603" s="22" t="str">
        <f t="shared" si="149"/>
        <v/>
      </c>
    </row>
    <row r="604" spans="1:49" x14ac:dyDescent="0.25">
      <c r="A604" s="28"/>
      <c r="B604" s="79"/>
      <c r="C604" s="80"/>
      <c r="D604" s="81"/>
      <c r="E604" s="82"/>
      <c r="F604" s="82"/>
      <c r="G604" s="83"/>
      <c r="H604" s="79"/>
      <c r="I604" s="81"/>
      <c r="J604" s="81"/>
      <c r="K604" s="81"/>
      <c r="L604" s="81"/>
      <c r="M604" s="81"/>
      <c r="N604" s="81"/>
      <c r="O604" s="81"/>
      <c r="P604" s="81"/>
      <c r="Q604" s="84"/>
      <c r="R604" s="85"/>
      <c r="S604" s="28"/>
      <c r="X604" s="22" t="str">
        <f t="shared" si="135"/>
        <v/>
      </c>
      <c r="Y604" s="32" t="str">
        <f t="shared" si="136"/>
        <v/>
      </c>
      <c r="AA604" s="22" t="str">
        <f>IF($D604="", "", IFERROR(INDEX('Intro &amp; Setup'!$BQ$33:$BQ$37, MATCH($D604, 'Intro &amp; Setup'!$AP$33:$AP$37, 0)), ""))</f>
        <v/>
      </c>
      <c r="AB604" s="22" t="str">
        <f>IF(AND($D604="", $F604=""), "", IF($R604=$U$3, "", IF($AB$8='Intro &amp; Setup'!$BQ$19, VALUE(_xlfn.CONCAT(TEXT($F604, "0"), ".", $AA604)), IF($AB$8='Intro &amp; Setup'!$BQ$18, VALUE(_xlfn.CONCAT($AA604, ".", TEXT($F604, "0")))))))</f>
        <v/>
      </c>
      <c r="AD604" s="22" t="str">
        <f t="shared" si="138"/>
        <v/>
      </c>
      <c r="AE604" s="7" t="str">
        <f t="shared" si="139"/>
        <v/>
      </c>
      <c r="AF604" s="22" t="str">
        <f t="shared" si="137"/>
        <v/>
      </c>
      <c r="AH604" s="22" t="str">
        <f>IF($AJ604="", "", COUNTIF($AJ$11:$AJ$1010, "&lt;"&amp;$AJ604)+1+COUNTIF($AJ$11:$AJ604, $AJ604)-1)</f>
        <v/>
      </c>
      <c r="AJ604" s="22" t="str">
        <f t="shared" si="140"/>
        <v/>
      </c>
      <c r="AL604" s="43" t="str">
        <f t="shared" si="141"/>
        <v/>
      </c>
      <c r="AN604" s="6" t="str">
        <f t="shared" si="142"/>
        <v/>
      </c>
      <c r="AO604" s="7" t="str">
        <f t="shared" si="143"/>
        <v/>
      </c>
      <c r="AP604" s="6" t="str">
        <f t="shared" si="144"/>
        <v/>
      </c>
      <c r="AQ604" s="7" t="str">
        <f t="shared" ca="1" si="145"/>
        <v/>
      </c>
      <c r="AS604" s="22" t="str">
        <f t="shared" si="146"/>
        <v/>
      </c>
      <c r="AT604" s="32" t="str">
        <f t="shared" si="147"/>
        <v/>
      </c>
      <c r="AU604" s="43" t="str">
        <f t="shared" si="148"/>
        <v/>
      </c>
      <c r="AW604" s="22" t="str">
        <f t="shared" si="149"/>
        <v/>
      </c>
    </row>
    <row r="605" spans="1:49" x14ac:dyDescent="0.25">
      <c r="A605" s="28"/>
      <c r="B605" s="79"/>
      <c r="C605" s="80"/>
      <c r="D605" s="81"/>
      <c r="E605" s="82"/>
      <c r="F605" s="82"/>
      <c r="G605" s="83"/>
      <c r="H605" s="79"/>
      <c r="I605" s="81"/>
      <c r="J605" s="81"/>
      <c r="K605" s="81"/>
      <c r="L605" s="81"/>
      <c r="M605" s="81"/>
      <c r="N605" s="81"/>
      <c r="O605" s="81"/>
      <c r="P605" s="81"/>
      <c r="Q605" s="84"/>
      <c r="R605" s="85"/>
      <c r="S605" s="28"/>
      <c r="X605" s="22" t="str">
        <f t="shared" si="135"/>
        <v/>
      </c>
      <c r="Y605" s="32" t="str">
        <f t="shared" si="136"/>
        <v/>
      </c>
      <c r="AA605" s="22" t="str">
        <f>IF($D605="", "", IFERROR(INDEX('Intro &amp; Setup'!$BQ$33:$BQ$37, MATCH($D605, 'Intro &amp; Setup'!$AP$33:$AP$37, 0)), ""))</f>
        <v/>
      </c>
      <c r="AB605" s="22" t="str">
        <f>IF(AND($D605="", $F605=""), "", IF($R605=$U$3, "", IF($AB$8='Intro &amp; Setup'!$BQ$19, VALUE(_xlfn.CONCAT(TEXT($F605, "0"), ".", $AA605)), IF($AB$8='Intro &amp; Setup'!$BQ$18, VALUE(_xlfn.CONCAT($AA605, ".", TEXT($F605, "0")))))))</f>
        <v/>
      </c>
      <c r="AD605" s="22" t="str">
        <f t="shared" si="138"/>
        <v/>
      </c>
      <c r="AE605" s="7" t="str">
        <f t="shared" si="139"/>
        <v/>
      </c>
      <c r="AF605" s="22" t="str">
        <f t="shared" si="137"/>
        <v/>
      </c>
      <c r="AH605" s="22" t="str">
        <f>IF($AJ605="", "", COUNTIF($AJ$11:$AJ$1010, "&lt;"&amp;$AJ605)+1+COUNTIF($AJ$11:$AJ605, $AJ605)-1)</f>
        <v/>
      </c>
      <c r="AJ605" s="22" t="str">
        <f t="shared" si="140"/>
        <v/>
      </c>
      <c r="AL605" s="43" t="str">
        <f t="shared" si="141"/>
        <v/>
      </c>
      <c r="AN605" s="6" t="str">
        <f t="shared" si="142"/>
        <v/>
      </c>
      <c r="AO605" s="7" t="str">
        <f t="shared" si="143"/>
        <v/>
      </c>
      <c r="AP605" s="6" t="str">
        <f t="shared" si="144"/>
        <v/>
      </c>
      <c r="AQ605" s="7" t="str">
        <f t="shared" ca="1" si="145"/>
        <v/>
      </c>
      <c r="AS605" s="22" t="str">
        <f t="shared" si="146"/>
        <v/>
      </c>
      <c r="AT605" s="32" t="str">
        <f t="shared" si="147"/>
        <v/>
      </c>
      <c r="AU605" s="43" t="str">
        <f t="shared" si="148"/>
        <v/>
      </c>
      <c r="AW605" s="22" t="str">
        <f t="shared" si="149"/>
        <v/>
      </c>
    </row>
    <row r="606" spans="1:49" x14ac:dyDescent="0.25">
      <c r="A606" s="28"/>
      <c r="B606" s="79"/>
      <c r="C606" s="80"/>
      <c r="D606" s="81"/>
      <c r="E606" s="82"/>
      <c r="F606" s="82"/>
      <c r="G606" s="83"/>
      <c r="H606" s="79"/>
      <c r="I606" s="81"/>
      <c r="J606" s="81"/>
      <c r="K606" s="81"/>
      <c r="L606" s="81"/>
      <c r="M606" s="81"/>
      <c r="N606" s="81"/>
      <c r="O606" s="81"/>
      <c r="P606" s="81"/>
      <c r="Q606" s="84"/>
      <c r="R606" s="85"/>
      <c r="S606" s="28"/>
      <c r="X606" s="22" t="str">
        <f t="shared" si="135"/>
        <v/>
      </c>
      <c r="Y606" s="32" t="str">
        <f t="shared" si="136"/>
        <v/>
      </c>
      <c r="AA606" s="22" t="str">
        <f>IF($D606="", "", IFERROR(INDEX('Intro &amp; Setup'!$BQ$33:$BQ$37, MATCH($D606, 'Intro &amp; Setup'!$AP$33:$AP$37, 0)), ""))</f>
        <v/>
      </c>
      <c r="AB606" s="22" t="str">
        <f>IF(AND($D606="", $F606=""), "", IF($R606=$U$3, "", IF($AB$8='Intro &amp; Setup'!$BQ$19, VALUE(_xlfn.CONCAT(TEXT($F606, "0"), ".", $AA606)), IF($AB$8='Intro &amp; Setup'!$BQ$18, VALUE(_xlfn.CONCAT($AA606, ".", TEXT($F606, "0")))))))</f>
        <v/>
      </c>
      <c r="AD606" s="22" t="str">
        <f t="shared" si="138"/>
        <v/>
      </c>
      <c r="AE606" s="7" t="str">
        <f t="shared" si="139"/>
        <v/>
      </c>
      <c r="AF606" s="22" t="str">
        <f t="shared" si="137"/>
        <v/>
      </c>
      <c r="AH606" s="22" t="str">
        <f>IF($AJ606="", "", COUNTIF($AJ$11:$AJ$1010, "&lt;"&amp;$AJ606)+1+COUNTIF($AJ$11:$AJ606, $AJ606)-1)</f>
        <v/>
      </c>
      <c r="AJ606" s="22" t="str">
        <f t="shared" si="140"/>
        <v/>
      </c>
      <c r="AL606" s="43" t="str">
        <f t="shared" si="141"/>
        <v/>
      </c>
      <c r="AN606" s="6" t="str">
        <f t="shared" si="142"/>
        <v/>
      </c>
      <c r="AO606" s="7" t="str">
        <f t="shared" si="143"/>
        <v/>
      </c>
      <c r="AP606" s="6" t="str">
        <f t="shared" si="144"/>
        <v/>
      </c>
      <c r="AQ606" s="7" t="str">
        <f t="shared" ca="1" si="145"/>
        <v/>
      </c>
      <c r="AS606" s="22" t="str">
        <f t="shared" si="146"/>
        <v/>
      </c>
      <c r="AT606" s="32" t="str">
        <f t="shared" si="147"/>
        <v/>
      </c>
      <c r="AU606" s="43" t="str">
        <f t="shared" si="148"/>
        <v/>
      </c>
      <c r="AW606" s="22" t="str">
        <f t="shared" si="149"/>
        <v/>
      </c>
    </row>
    <row r="607" spans="1:49" x14ac:dyDescent="0.25">
      <c r="A607" s="28"/>
      <c r="B607" s="79"/>
      <c r="C607" s="80"/>
      <c r="D607" s="81"/>
      <c r="E607" s="82"/>
      <c r="F607" s="82"/>
      <c r="G607" s="83"/>
      <c r="H607" s="79"/>
      <c r="I607" s="81"/>
      <c r="J607" s="81"/>
      <c r="K607" s="81"/>
      <c r="L607" s="81"/>
      <c r="M607" s="81"/>
      <c r="N607" s="81"/>
      <c r="O607" s="81"/>
      <c r="P607" s="81"/>
      <c r="Q607" s="84"/>
      <c r="R607" s="85"/>
      <c r="S607" s="28"/>
      <c r="X607" s="22" t="str">
        <f t="shared" si="135"/>
        <v/>
      </c>
      <c r="Y607" s="32" t="str">
        <f t="shared" si="136"/>
        <v/>
      </c>
      <c r="AA607" s="22" t="str">
        <f>IF($D607="", "", IFERROR(INDEX('Intro &amp; Setup'!$BQ$33:$BQ$37, MATCH($D607, 'Intro &amp; Setup'!$AP$33:$AP$37, 0)), ""))</f>
        <v/>
      </c>
      <c r="AB607" s="22" t="str">
        <f>IF(AND($D607="", $F607=""), "", IF($R607=$U$3, "", IF($AB$8='Intro &amp; Setup'!$BQ$19, VALUE(_xlfn.CONCAT(TEXT($F607, "0"), ".", $AA607)), IF($AB$8='Intro &amp; Setup'!$BQ$18, VALUE(_xlfn.CONCAT($AA607, ".", TEXT($F607, "0")))))))</f>
        <v/>
      </c>
      <c r="AD607" s="22" t="str">
        <f t="shared" si="138"/>
        <v/>
      </c>
      <c r="AE607" s="7" t="str">
        <f t="shared" si="139"/>
        <v/>
      </c>
      <c r="AF607" s="22" t="str">
        <f t="shared" si="137"/>
        <v/>
      </c>
      <c r="AH607" s="22" t="str">
        <f>IF($AJ607="", "", COUNTIF($AJ$11:$AJ$1010, "&lt;"&amp;$AJ607)+1+COUNTIF($AJ$11:$AJ607, $AJ607)-1)</f>
        <v/>
      </c>
      <c r="AJ607" s="22" t="str">
        <f t="shared" si="140"/>
        <v/>
      </c>
      <c r="AL607" s="43" t="str">
        <f t="shared" si="141"/>
        <v/>
      </c>
      <c r="AN607" s="6" t="str">
        <f t="shared" si="142"/>
        <v/>
      </c>
      <c r="AO607" s="7" t="str">
        <f t="shared" si="143"/>
        <v/>
      </c>
      <c r="AP607" s="6" t="str">
        <f t="shared" si="144"/>
        <v/>
      </c>
      <c r="AQ607" s="7" t="str">
        <f t="shared" ca="1" si="145"/>
        <v/>
      </c>
      <c r="AS607" s="22" t="str">
        <f t="shared" si="146"/>
        <v/>
      </c>
      <c r="AT607" s="32" t="str">
        <f t="shared" si="147"/>
        <v/>
      </c>
      <c r="AU607" s="43" t="str">
        <f t="shared" si="148"/>
        <v/>
      </c>
      <c r="AW607" s="22" t="str">
        <f t="shared" si="149"/>
        <v/>
      </c>
    </row>
    <row r="608" spans="1:49" x14ac:dyDescent="0.25">
      <c r="A608" s="28"/>
      <c r="B608" s="79"/>
      <c r="C608" s="80"/>
      <c r="D608" s="81"/>
      <c r="E608" s="82"/>
      <c r="F608" s="82"/>
      <c r="G608" s="83"/>
      <c r="H608" s="79"/>
      <c r="I608" s="81"/>
      <c r="J608" s="81"/>
      <c r="K608" s="81"/>
      <c r="L608" s="81"/>
      <c r="M608" s="81"/>
      <c r="N608" s="81"/>
      <c r="O608" s="81"/>
      <c r="P608" s="81"/>
      <c r="Q608" s="84"/>
      <c r="R608" s="85"/>
      <c r="S608" s="28"/>
      <c r="X608" s="22" t="str">
        <f t="shared" si="135"/>
        <v/>
      </c>
      <c r="Y608" s="32" t="str">
        <f t="shared" si="136"/>
        <v/>
      </c>
      <c r="AA608" s="22" t="str">
        <f>IF($D608="", "", IFERROR(INDEX('Intro &amp; Setup'!$BQ$33:$BQ$37, MATCH($D608, 'Intro &amp; Setup'!$AP$33:$AP$37, 0)), ""))</f>
        <v/>
      </c>
      <c r="AB608" s="22" t="str">
        <f>IF(AND($D608="", $F608=""), "", IF($R608=$U$3, "", IF($AB$8='Intro &amp; Setup'!$BQ$19, VALUE(_xlfn.CONCAT(TEXT($F608, "0"), ".", $AA608)), IF($AB$8='Intro &amp; Setup'!$BQ$18, VALUE(_xlfn.CONCAT($AA608, ".", TEXT($F608, "0")))))))</f>
        <v/>
      </c>
      <c r="AD608" s="22" t="str">
        <f t="shared" si="138"/>
        <v/>
      </c>
      <c r="AE608" s="7" t="str">
        <f t="shared" si="139"/>
        <v/>
      </c>
      <c r="AF608" s="22" t="str">
        <f t="shared" si="137"/>
        <v/>
      </c>
      <c r="AH608" s="22" t="str">
        <f>IF($AJ608="", "", COUNTIF($AJ$11:$AJ$1010, "&lt;"&amp;$AJ608)+1+COUNTIF($AJ$11:$AJ608, $AJ608)-1)</f>
        <v/>
      </c>
      <c r="AJ608" s="22" t="str">
        <f t="shared" si="140"/>
        <v/>
      </c>
      <c r="AL608" s="43" t="str">
        <f t="shared" si="141"/>
        <v/>
      </c>
      <c r="AN608" s="6" t="str">
        <f t="shared" si="142"/>
        <v/>
      </c>
      <c r="AO608" s="7" t="str">
        <f t="shared" si="143"/>
        <v/>
      </c>
      <c r="AP608" s="6" t="str">
        <f t="shared" si="144"/>
        <v/>
      </c>
      <c r="AQ608" s="7" t="str">
        <f t="shared" ca="1" si="145"/>
        <v/>
      </c>
      <c r="AS608" s="22" t="str">
        <f t="shared" si="146"/>
        <v/>
      </c>
      <c r="AT608" s="32" t="str">
        <f t="shared" si="147"/>
        <v/>
      </c>
      <c r="AU608" s="43" t="str">
        <f t="shared" si="148"/>
        <v/>
      </c>
      <c r="AW608" s="22" t="str">
        <f t="shared" si="149"/>
        <v/>
      </c>
    </row>
    <row r="609" spans="1:49" x14ac:dyDescent="0.25">
      <c r="A609" s="28"/>
      <c r="B609" s="79"/>
      <c r="C609" s="80"/>
      <c r="D609" s="81"/>
      <c r="E609" s="82"/>
      <c r="F609" s="82"/>
      <c r="G609" s="83"/>
      <c r="H609" s="79"/>
      <c r="I609" s="81"/>
      <c r="J609" s="81"/>
      <c r="K609" s="81"/>
      <c r="L609" s="81"/>
      <c r="M609" s="81"/>
      <c r="N609" s="81"/>
      <c r="O609" s="81"/>
      <c r="P609" s="81"/>
      <c r="Q609" s="84"/>
      <c r="R609" s="85"/>
      <c r="S609" s="28"/>
      <c r="X609" s="22" t="str">
        <f t="shared" si="135"/>
        <v/>
      </c>
      <c r="Y609" s="32" t="str">
        <f t="shared" si="136"/>
        <v/>
      </c>
      <c r="AA609" s="22" t="str">
        <f>IF($D609="", "", IFERROR(INDEX('Intro &amp; Setup'!$BQ$33:$BQ$37, MATCH($D609, 'Intro &amp; Setup'!$AP$33:$AP$37, 0)), ""))</f>
        <v/>
      </c>
      <c r="AB609" s="22" t="str">
        <f>IF(AND($D609="", $F609=""), "", IF($R609=$U$3, "", IF($AB$8='Intro &amp; Setup'!$BQ$19, VALUE(_xlfn.CONCAT(TEXT($F609, "0"), ".", $AA609)), IF($AB$8='Intro &amp; Setup'!$BQ$18, VALUE(_xlfn.CONCAT($AA609, ".", TEXT($F609, "0")))))))</f>
        <v/>
      </c>
      <c r="AD609" s="22" t="str">
        <f t="shared" si="138"/>
        <v/>
      </c>
      <c r="AE609" s="7" t="str">
        <f t="shared" si="139"/>
        <v/>
      </c>
      <c r="AF609" s="22" t="str">
        <f t="shared" si="137"/>
        <v/>
      </c>
      <c r="AH609" s="22" t="str">
        <f>IF($AJ609="", "", COUNTIF($AJ$11:$AJ$1010, "&lt;"&amp;$AJ609)+1+COUNTIF($AJ$11:$AJ609, $AJ609)-1)</f>
        <v/>
      </c>
      <c r="AJ609" s="22" t="str">
        <f t="shared" si="140"/>
        <v/>
      </c>
      <c r="AL609" s="43" t="str">
        <f t="shared" si="141"/>
        <v/>
      </c>
      <c r="AN609" s="6" t="str">
        <f t="shared" si="142"/>
        <v/>
      </c>
      <c r="AO609" s="7" t="str">
        <f t="shared" si="143"/>
        <v/>
      </c>
      <c r="AP609" s="6" t="str">
        <f t="shared" si="144"/>
        <v/>
      </c>
      <c r="AQ609" s="7" t="str">
        <f t="shared" ca="1" si="145"/>
        <v/>
      </c>
      <c r="AS609" s="22" t="str">
        <f t="shared" si="146"/>
        <v/>
      </c>
      <c r="AT609" s="32" t="str">
        <f t="shared" si="147"/>
        <v/>
      </c>
      <c r="AU609" s="43" t="str">
        <f t="shared" si="148"/>
        <v/>
      </c>
      <c r="AW609" s="22" t="str">
        <f t="shared" si="149"/>
        <v/>
      </c>
    </row>
    <row r="610" spans="1:49" x14ac:dyDescent="0.25">
      <c r="A610" s="28"/>
      <c r="B610" s="79"/>
      <c r="C610" s="80"/>
      <c r="D610" s="81"/>
      <c r="E610" s="82"/>
      <c r="F610" s="82"/>
      <c r="G610" s="83"/>
      <c r="H610" s="79"/>
      <c r="I610" s="81"/>
      <c r="J610" s="81"/>
      <c r="K610" s="81"/>
      <c r="L610" s="81"/>
      <c r="M610" s="81"/>
      <c r="N610" s="81"/>
      <c r="O610" s="81"/>
      <c r="P610" s="81"/>
      <c r="Q610" s="84"/>
      <c r="R610" s="85"/>
      <c r="S610" s="28"/>
      <c r="X610" s="22" t="str">
        <f t="shared" si="135"/>
        <v/>
      </c>
      <c r="Y610" s="32" t="str">
        <f t="shared" si="136"/>
        <v/>
      </c>
      <c r="AA610" s="22" t="str">
        <f>IF($D610="", "", IFERROR(INDEX('Intro &amp; Setup'!$BQ$33:$BQ$37, MATCH($D610, 'Intro &amp; Setup'!$AP$33:$AP$37, 0)), ""))</f>
        <v/>
      </c>
      <c r="AB610" s="22" t="str">
        <f>IF(AND($D610="", $F610=""), "", IF($R610=$U$3, "", IF($AB$8='Intro &amp; Setup'!$BQ$19, VALUE(_xlfn.CONCAT(TEXT($F610, "0"), ".", $AA610)), IF($AB$8='Intro &amp; Setup'!$BQ$18, VALUE(_xlfn.CONCAT($AA610, ".", TEXT($F610, "0")))))))</f>
        <v/>
      </c>
      <c r="AD610" s="22" t="str">
        <f t="shared" si="138"/>
        <v/>
      </c>
      <c r="AE610" s="7" t="str">
        <f t="shared" si="139"/>
        <v/>
      </c>
      <c r="AF610" s="22" t="str">
        <f t="shared" si="137"/>
        <v/>
      </c>
      <c r="AH610" s="22" t="str">
        <f>IF($AJ610="", "", COUNTIF($AJ$11:$AJ$1010, "&lt;"&amp;$AJ610)+1+COUNTIF($AJ$11:$AJ610, $AJ610)-1)</f>
        <v/>
      </c>
      <c r="AJ610" s="22" t="str">
        <f t="shared" si="140"/>
        <v/>
      </c>
      <c r="AL610" s="43" t="str">
        <f t="shared" si="141"/>
        <v/>
      </c>
      <c r="AN610" s="6" t="str">
        <f t="shared" si="142"/>
        <v/>
      </c>
      <c r="AO610" s="7" t="str">
        <f t="shared" si="143"/>
        <v/>
      </c>
      <c r="AP610" s="6" t="str">
        <f t="shared" si="144"/>
        <v/>
      </c>
      <c r="AQ610" s="7" t="str">
        <f t="shared" ca="1" si="145"/>
        <v/>
      </c>
      <c r="AS610" s="22" t="str">
        <f t="shared" si="146"/>
        <v/>
      </c>
      <c r="AT610" s="32" t="str">
        <f t="shared" si="147"/>
        <v/>
      </c>
      <c r="AU610" s="43" t="str">
        <f t="shared" si="148"/>
        <v/>
      </c>
      <c r="AW610" s="22" t="str">
        <f t="shared" si="149"/>
        <v/>
      </c>
    </row>
    <row r="611" spans="1:49" x14ac:dyDescent="0.25">
      <c r="A611" s="28"/>
      <c r="B611" s="79"/>
      <c r="C611" s="80"/>
      <c r="D611" s="81"/>
      <c r="E611" s="82"/>
      <c r="F611" s="82"/>
      <c r="G611" s="83"/>
      <c r="H611" s="79"/>
      <c r="I611" s="81"/>
      <c r="J611" s="81"/>
      <c r="K611" s="81"/>
      <c r="L611" s="81"/>
      <c r="M611" s="81"/>
      <c r="N611" s="81"/>
      <c r="O611" s="81"/>
      <c r="P611" s="81"/>
      <c r="Q611" s="84"/>
      <c r="R611" s="85"/>
      <c r="S611" s="28"/>
      <c r="X611" s="22" t="str">
        <f t="shared" si="135"/>
        <v/>
      </c>
      <c r="Y611" s="32" t="str">
        <f t="shared" si="136"/>
        <v/>
      </c>
      <c r="AA611" s="22" t="str">
        <f>IF($D611="", "", IFERROR(INDEX('Intro &amp; Setup'!$BQ$33:$BQ$37, MATCH($D611, 'Intro &amp; Setup'!$AP$33:$AP$37, 0)), ""))</f>
        <v/>
      </c>
      <c r="AB611" s="22" t="str">
        <f>IF(AND($D611="", $F611=""), "", IF($R611=$U$3, "", IF($AB$8='Intro &amp; Setup'!$BQ$19, VALUE(_xlfn.CONCAT(TEXT($F611, "0"), ".", $AA611)), IF($AB$8='Intro &amp; Setup'!$BQ$18, VALUE(_xlfn.CONCAT($AA611, ".", TEXT($F611, "0")))))))</f>
        <v/>
      </c>
      <c r="AD611" s="22" t="str">
        <f t="shared" si="138"/>
        <v/>
      </c>
      <c r="AE611" s="7" t="str">
        <f t="shared" si="139"/>
        <v/>
      </c>
      <c r="AF611" s="22" t="str">
        <f t="shared" si="137"/>
        <v/>
      </c>
      <c r="AH611" s="22" t="str">
        <f>IF($AJ611="", "", COUNTIF($AJ$11:$AJ$1010, "&lt;"&amp;$AJ611)+1+COUNTIF($AJ$11:$AJ611, $AJ611)-1)</f>
        <v/>
      </c>
      <c r="AJ611" s="22" t="str">
        <f t="shared" si="140"/>
        <v/>
      </c>
      <c r="AL611" s="43" t="str">
        <f t="shared" si="141"/>
        <v/>
      </c>
      <c r="AN611" s="6" t="str">
        <f t="shared" si="142"/>
        <v/>
      </c>
      <c r="AO611" s="7" t="str">
        <f t="shared" si="143"/>
        <v/>
      </c>
      <c r="AP611" s="6" t="str">
        <f t="shared" si="144"/>
        <v/>
      </c>
      <c r="AQ611" s="7" t="str">
        <f t="shared" ca="1" si="145"/>
        <v/>
      </c>
      <c r="AS611" s="22" t="str">
        <f t="shared" si="146"/>
        <v/>
      </c>
      <c r="AT611" s="32" t="str">
        <f t="shared" si="147"/>
        <v/>
      </c>
      <c r="AU611" s="43" t="str">
        <f t="shared" si="148"/>
        <v/>
      </c>
      <c r="AW611" s="22" t="str">
        <f t="shared" si="149"/>
        <v/>
      </c>
    </row>
    <row r="612" spans="1:49" x14ac:dyDescent="0.25">
      <c r="A612" s="28"/>
      <c r="B612" s="79"/>
      <c r="C612" s="80"/>
      <c r="D612" s="81"/>
      <c r="E612" s="82"/>
      <c r="F612" s="82"/>
      <c r="G612" s="83"/>
      <c r="H612" s="79"/>
      <c r="I612" s="81"/>
      <c r="J612" s="81"/>
      <c r="K612" s="81"/>
      <c r="L612" s="81"/>
      <c r="M612" s="81"/>
      <c r="N612" s="81"/>
      <c r="O612" s="81"/>
      <c r="P612" s="81"/>
      <c r="Q612" s="84"/>
      <c r="R612" s="85"/>
      <c r="S612" s="28"/>
      <c r="X612" s="22" t="str">
        <f t="shared" si="135"/>
        <v/>
      </c>
      <c r="Y612" s="32" t="str">
        <f t="shared" si="136"/>
        <v/>
      </c>
      <c r="AA612" s="22" t="str">
        <f>IF($D612="", "", IFERROR(INDEX('Intro &amp; Setup'!$BQ$33:$BQ$37, MATCH($D612, 'Intro &amp; Setup'!$AP$33:$AP$37, 0)), ""))</f>
        <v/>
      </c>
      <c r="AB612" s="22" t="str">
        <f>IF(AND($D612="", $F612=""), "", IF($R612=$U$3, "", IF($AB$8='Intro &amp; Setup'!$BQ$19, VALUE(_xlfn.CONCAT(TEXT($F612, "0"), ".", $AA612)), IF($AB$8='Intro &amp; Setup'!$BQ$18, VALUE(_xlfn.CONCAT($AA612, ".", TEXT($F612, "0")))))))</f>
        <v/>
      </c>
      <c r="AD612" s="22" t="str">
        <f t="shared" si="138"/>
        <v/>
      </c>
      <c r="AE612" s="7" t="str">
        <f t="shared" si="139"/>
        <v/>
      </c>
      <c r="AF612" s="22" t="str">
        <f t="shared" si="137"/>
        <v/>
      </c>
      <c r="AH612" s="22" t="str">
        <f>IF($AJ612="", "", COUNTIF($AJ$11:$AJ$1010, "&lt;"&amp;$AJ612)+1+COUNTIF($AJ$11:$AJ612, $AJ612)-1)</f>
        <v/>
      </c>
      <c r="AJ612" s="22" t="str">
        <f t="shared" si="140"/>
        <v/>
      </c>
      <c r="AL612" s="43" t="str">
        <f t="shared" si="141"/>
        <v/>
      </c>
      <c r="AN612" s="6" t="str">
        <f t="shared" si="142"/>
        <v/>
      </c>
      <c r="AO612" s="7" t="str">
        <f t="shared" si="143"/>
        <v/>
      </c>
      <c r="AP612" s="6" t="str">
        <f t="shared" si="144"/>
        <v/>
      </c>
      <c r="AQ612" s="7" t="str">
        <f t="shared" ca="1" si="145"/>
        <v/>
      </c>
      <c r="AS612" s="22" t="str">
        <f t="shared" si="146"/>
        <v/>
      </c>
      <c r="AT612" s="32" t="str">
        <f t="shared" si="147"/>
        <v/>
      </c>
      <c r="AU612" s="43" t="str">
        <f t="shared" si="148"/>
        <v/>
      </c>
      <c r="AW612" s="22" t="str">
        <f t="shared" si="149"/>
        <v/>
      </c>
    </row>
    <row r="613" spans="1:49" x14ac:dyDescent="0.25">
      <c r="A613" s="28"/>
      <c r="B613" s="79"/>
      <c r="C613" s="80"/>
      <c r="D613" s="81"/>
      <c r="E613" s="82"/>
      <c r="F613" s="82"/>
      <c r="G613" s="83"/>
      <c r="H613" s="79"/>
      <c r="I613" s="81"/>
      <c r="J613" s="81"/>
      <c r="K613" s="81"/>
      <c r="L613" s="81"/>
      <c r="M613" s="81"/>
      <c r="N613" s="81"/>
      <c r="O613" s="81"/>
      <c r="P613" s="81"/>
      <c r="Q613" s="84"/>
      <c r="R613" s="85"/>
      <c r="S613" s="28"/>
      <c r="X613" s="22" t="str">
        <f t="shared" si="135"/>
        <v/>
      </c>
      <c r="Y613" s="32" t="str">
        <f t="shared" si="136"/>
        <v/>
      </c>
      <c r="AA613" s="22" t="str">
        <f>IF($D613="", "", IFERROR(INDEX('Intro &amp; Setup'!$BQ$33:$BQ$37, MATCH($D613, 'Intro &amp; Setup'!$AP$33:$AP$37, 0)), ""))</f>
        <v/>
      </c>
      <c r="AB613" s="22" t="str">
        <f>IF(AND($D613="", $F613=""), "", IF($R613=$U$3, "", IF($AB$8='Intro &amp; Setup'!$BQ$19, VALUE(_xlfn.CONCAT(TEXT($F613, "0"), ".", $AA613)), IF($AB$8='Intro &amp; Setup'!$BQ$18, VALUE(_xlfn.CONCAT($AA613, ".", TEXT($F613, "0")))))))</f>
        <v/>
      </c>
      <c r="AD613" s="22" t="str">
        <f t="shared" si="138"/>
        <v/>
      </c>
      <c r="AE613" s="7" t="str">
        <f t="shared" si="139"/>
        <v/>
      </c>
      <c r="AF613" s="22" t="str">
        <f t="shared" si="137"/>
        <v/>
      </c>
      <c r="AH613" s="22" t="str">
        <f>IF($AJ613="", "", COUNTIF($AJ$11:$AJ$1010, "&lt;"&amp;$AJ613)+1+COUNTIF($AJ$11:$AJ613, $AJ613)-1)</f>
        <v/>
      </c>
      <c r="AJ613" s="22" t="str">
        <f t="shared" si="140"/>
        <v/>
      </c>
      <c r="AL613" s="43" t="str">
        <f t="shared" si="141"/>
        <v/>
      </c>
      <c r="AN613" s="6" t="str">
        <f t="shared" si="142"/>
        <v/>
      </c>
      <c r="AO613" s="7" t="str">
        <f t="shared" si="143"/>
        <v/>
      </c>
      <c r="AP613" s="6" t="str">
        <f t="shared" si="144"/>
        <v/>
      </c>
      <c r="AQ613" s="7" t="str">
        <f t="shared" ca="1" si="145"/>
        <v/>
      </c>
      <c r="AS613" s="22" t="str">
        <f t="shared" si="146"/>
        <v/>
      </c>
      <c r="AT613" s="32" t="str">
        <f t="shared" si="147"/>
        <v/>
      </c>
      <c r="AU613" s="43" t="str">
        <f t="shared" si="148"/>
        <v/>
      </c>
      <c r="AW613" s="22" t="str">
        <f t="shared" si="149"/>
        <v/>
      </c>
    </row>
    <row r="614" spans="1:49" x14ac:dyDescent="0.25">
      <c r="A614" s="28"/>
      <c r="B614" s="79"/>
      <c r="C614" s="80"/>
      <c r="D614" s="81"/>
      <c r="E614" s="82"/>
      <c r="F614" s="82"/>
      <c r="G614" s="83"/>
      <c r="H614" s="79"/>
      <c r="I614" s="81"/>
      <c r="J614" s="81"/>
      <c r="K614" s="81"/>
      <c r="L614" s="81"/>
      <c r="M614" s="81"/>
      <c r="N614" s="81"/>
      <c r="O614" s="81"/>
      <c r="P614" s="81"/>
      <c r="Q614" s="84"/>
      <c r="R614" s="85"/>
      <c r="S614" s="28"/>
      <c r="X614" s="22" t="str">
        <f t="shared" si="135"/>
        <v/>
      </c>
      <c r="Y614" s="32" t="str">
        <f t="shared" si="136"/>
        <v/>
      </c>
      <c r="AA614" s="22" t="str">
        <f>IF($D614="", "", IFERROR(INDEX('Intro &amp; Setup'!$BQ$33:$BQ$37, MATCH($D614, 'Intro &amp; Setup'!$AP$33:$AP$37, 0)), ""))</f>
        <v/>
      </c>
      <c r="AB614" s="22" t="str">
        <f>IF(AND($D614="", $F614=""), "", IF($R614=$U$3, "", IF($AB$8='Intro &amp; Setup'!$BQ$19, VALUE(_xlfn.CONCAT(TEXT($F614, "0"), ".", $AA614)), IF($AB$8='Intro &amp; Setup'!$BQ$18, VALUE(_xlfn.CONCAT($AA614, ".", TEXT($F614, "0")))))))</f>
        <v/>
      </c>
      <c r="AD614" s="22" t="str">
        <f t="shared" si="138"/>
        <v/>
      </c>
      <c r="AE614" s="7" t="str">
        <f t="shared" si="139"/>
        <v/>
      </c>
      <c r="AF614" s="22" t="str">
        <f t="shared" si="137"/>
        <v/>
      </c>
      <c r="AH614" s="22" t="str">
        <f>IF($AJ614="", "", COUNTIF($AJ$11:$AJ$1010, "&lt;"&amp;$AJ614)+1+COUNTIF($AJ$11:$AJ614, $AJ614)-1)</f>
        <v/>
      </c>
      <c r="AJ614" s="22" t="str">
        <f t="shared" si="140"/>
        <v/>
      </c>
      <c r="AL614" s="43" t="str">
        <f t="shared" si="141"/>
        <v/>
      </c>
      <c r="AN614" s="6" t="str">
        <f t="shared" si="142"/>
        <v/>
      </c>
      <c r="AO614" s="7" t="str">
        <f t="shared" si="143"/>
        <v/>
      </c>
      <c r="AP614" s="6" t="str">
        <f t="shared" si="144"/>
        <v/>
      </c>
      <c r="AQ614" s="7" t="str">
        <f t="shared" ca="1" si="145"/>
        <v/>
      </c>
      <c r="AS614" s="22" t="str">
        <f t="shared" si="146"/>
        <v/>
      </c>
      <c r="AT614" s="32" t="str">
        <f t="shared" si="147"/>
        <v/>
      </c>
      <c r="AU614" s="43" t="str">
        <f t="shared" si="148"/>
        <v/>
      </c>
      <c r="AW614" s="22" t="str">
        <f t="shared" si="149"/>
        <v/>
      </c>
    </row>
    <row r="615" spans="1:49" x14ac:dyDescent="0.25">
      <c r="A615" s="28"/>
      <c r="B615" s="79"/>
      <c r="C615" s="80"/>
      <c r="D615" s="81"/>
      <c r="E615" s="82"/>
      <c r="F615" s="82"/>
      <c r="G615" s="83"/>
      <c r="H615" s="79"/>
      <c r="I615" s="81"/>
      <c r="J615" s="81"/>
      <c r="K615" s="81"/>
      <c r="L615" s="81"/>
      <c r="M615" s="81"/>
      <c r="N615" s="81"/>
      <c r="O615" s="81"/>
      <c r="P615" s="81"/>
      <c r="Q615" s="84"/>
      <c r="R615" s="85"/>
      <c r="S615" s="28"/>
      <c r="X615" s="22" t="str">
        <f t="shared" si="135"/>
        <v/>
      </c>
      <c r="Y615" s="32" t="str">
        <f t="shared" si="136"/>
        <v/>
      </c>
      <c r="AA615" s="22" t="str">
        <f>IF($D615="", "", IFERROR(INDEX('Intro &amp; Setup'!$BQ$33:$BQ$37, MATCH($D615, 'Intro &amp; Setup'!$AP$33:$AP$37, 0)), ""))</f>
        <v/>
      </c>
      <c r="AB615" s="22" t="str">
        <f>IF(AND($D615="", $F615=""), "", IF($R615=$U$3, "", IF($AB$8='Intro &amp; Setup'!$BQ$19, VALUE(_xlfn.CONCAT(TEXT($F615, "0"), ".", $AA615)), IF($AB$8='Intro &amp; Setup'!$BQ$18, VALUE(_xlfn.CONCAT($AA615, ".", TEXT($F615, "0")))))))</f>
        <v/>
      </c>
      <c r="AD615" s="22" t="str">
        <f t="shared" si="138"/>
        <v/>
      </c>
      <c r="AE615" s="7" t="str">
        <f t="shared" si="139"/>
        <v/>
      </c>
      <c r="AF615" s="22" t="str">
        <f t="shared" si="137"/>
        <v/>
      </c>
      <c r="AH615" s="22" t="str">
        <f>IF($AJ615="", "", COUNTIF($AJ$11:$AJ$1010, "&lt;"&amp;$AJ615)+1+COUNTIF($AJ$11:$AJ615, $AJ615)-1)</f>
        <v/>
      </c>
      <c r="AJ615" s="22" t="str">
        <f t="shared" si="140"/>
        <v/>
      </c>
      <c r="AL615" s="43" t="str">
        <f t="shared" si="141"/>
        <v/>
      </c>
      <c r="AN615" s="6" t="str">
        <f t="shared" si="142"/>
        <v/>
      </c>
      <c r="AO615" s="7" t="str">
        <f t="shared" si="143"/>
        <v/>
      </c>
      <c r="AP615" s="6" t="str">
        <f t="shared" si="144"/>
        <v/>
      </c>
      <c r="AQ615" s="7" t="str">
        <f t="shared" ca="1" si="145"/>
        <v/>
      </c>
      <c r="AS615" s="22" t="str">
        <f t="shared" si="146"/>
        <v/>
      </c>
      <c r="AT615" s="32" t="str">
        <f t="shared" si="147"/>
        <v/>
      </c>
      <c r="AU615" s="43" t="str">
        <f t="shared" si="148"/>
        <v/>
      </c>
      <c r="AW615" s="22" t="str">
        <f t="shared" si="149"/>
        <v/>
      </c>
    </row>
    <row r="616" spans="1:49" x14ac:dyDescent="0.25">
      <c r="A616" s="28"/>
      <c r="B616" s="79"/>
      <c r="C616" s="80"/>
      <c r="D616" s="81"/>
      <c r="E616" s="82"/>
      <c r="F616" s="82"/>
      <c r="G616" s="83"/>
      <c r="H616" s="79"/>
      <c r="I616" s="81"/>
      <c r="J616" s="81"/>
      <c r="K616" s="81"/>
      <c r="L616" s="81"/>
      <c r="M616" s="81"/>
      <c r="N616" s="81"/>
      <c r="O616" s="81"/>
      <c r="P616" s="81"/>
      <c r="Q616" s="84"/>
      <c r="R616" s="85"/>
      <c r="S616" s="28"/>
      <c r="X616" s="22" t="str">
        <f t="shared" si="135"/>
        <v/>
      </c>
      <c r="Y616" s="32" t="str">
        <f t="shared" si="136"/>
        <v/>
      </c>
      <c r="AA616" s="22" t="str">
        <f>IF($D616="", "", IFERROR(INDEX('Intro &amp; Setup'!$BQ$33:$BQ$37, MATCH($D616, 'Intro &amp; Setup'!$AP$33:$AP$37, 0)), ""))</f>
        <v/>
      </c>
      <c r="AB616" s="22" t="str">
        <f>IF(AND($D616="", $F616=""), "", IF($R616=$U$3, "", IF($AB$8='Intro &amp; Setup'!$BQ$19, VALUE(_xlfn.CONCAT(TEXT($F616, "0"), ".", $AA616)), IF($AB$8='Intro &amp; Setup'!$BQ$18, VALUE(_xlfn.CONCAT($AA616, ".", TEXT($F616, "0")))))))</f>
        <v/>
      </c>
      <c r="AD616" s="22" t="str">
        <f t="shared" si="138"/>
        <v/>
      </c>
      <c r="AE616" s="7" t="str">
        <f t="shared" si="139"/>
        <v/>
      </c>
      <c r="AF616" s="22" t="str">
        <f t="shared" si="137"/>
        <v/>
      </c>
      <c r="AH616" s="22" t="str">
        <f>IF($AJ616="", "", COUNTIF($AJ$11:$AJ$1010, "&lt;"&amp;$AJ616)+1+COUNTIF($AJ$11:$AJ616, $AJ616)-1)</f>
        <v/>
      </c>
      <c r="AJ616" s="22" t="str">
        <f t="shared" si="140"/>
        <v/>
      </c>
      <c r="AL616" s="43" t="str">
        <f t="shared" si="141"/>
        <v/>
      </c>
      <c r="AN616" s="6" t="str">
        <f t="shared" si="142"/>
        <v/>
      </c>
      <c r="AO616" s="7" t="str">
        <f t="shared" si="143"/>
        <v/>
      </c>
      <c r="AP616" s="6" t="str">
        <f t="shared" si="144"/>
        <v/>
      </c>
      <c r="AQ616" s="7" t="str">
        <f t="shared" ca="1" si="145"/>
        <v/>
      </c>
      <c r="AS616" s="22" t="str">
        <f t="shared" si="146"/>
        <v/>
      </c>
      <c r="AT616" s="32" t="str">
        <f t="shared" si="147"/>
        <v/>
      </c>
      <c r="AU616" s="43" t="str">
        <f t="shared" si="148"/>
        <v/>
      </c>
      <c r="AW616" s="22" t="str">
        <f t="shared" si="149"/>
        <v/>
      </c>
    </row>
    <row r="617" spans="1:49" x14ac:dyDescent="0.25">
      <c r="A617" s="28"/>
      <c r="B617" s="79"/>
      <c r="C617" s="80"/>
      <c r="D617" s="81"/>
      <c r="E617" s="82"/>
      <c r="F617" s="82"/>
      <c r="G617" s="83"/>
      <c r="H617" s="79"/>
      <c r="I617" s="81"/>
      <c r="J617" s="81"/>
      <c r="K617" s="81"/>
      <c r="L617" s="81"/>
      <c r="M617" s="81"/>
      <c r="N617" s="81"/>
      <c r="O617" s="81"/>
      <c r="P617" s="81"/>
      <c r="Q617" s="84"/>
      <c r="R617" s="85"/>
      <c r="S617" s="28"/>
      <c r="X617" s="22" t="str">
        <f t="shared" si="135"/>
        <v/>
      </c>
      <c r="Y617" s="32" t="str">
        <f t="shared" si="136"/>
        <v/>
      </c>
      <c r="AA617" s="22" t="str">
        <f>IF($D617="", "", IFERROR(INDEX('Intro &amp; Setup'!$BQ$33:$BQ$37, MATCH($D617, 'Intro &amp; Setup'!$AP$33:$AP$37, 0)), ""))</f>
        <v/>
      </c>
      <c r="AB617" s="22" t="str">
        <f>IF(AND($D617="", $F617=""), "", IF($R617=$U$3, "", IF($AB$8='Intro &amp; Setup'!$BQ$19, VALUE(_xlfn.CONCAT(TEXT($F617, "0"), ".", $AA617)), IF($AB$8='Intro &amp; Setup'!$BQ$18, VALUE(_xlfn.CONCAT($AA617, ".", TEXT($F617, "0")))))))</f>
        <v/>
      </c>
      <c r="AD617" s="22" t="str">
        <f t="shared" si="138"/>
        <v/>
      </c>
      <c r="AE617" s="7" t="str">
        <f t="shared" si="139"/>
        <v/>
      </c>
      <c r="AF617" s="22" t="str">
        <f t="shared" si="137"/>
        <v/>
      </c>
      <c r="AH617" s="22" t="str">
        <f>IF($AJ617="", "", COUNTIF($AJ$11:$AJ$1010, "&lt;"&amp;$AJ617)+1+COUNTIF($AJ$11:$AJ617, $AJ617)-1)</f>
        <v/>
      </c>
      <c r="AJ617" s="22" t="str">
        <f t="shared" si="140"/>
        <v/>
      </c>
      <c r="AL617" s="43" t="str">
        <f t="shared" si="141"/>
        <v/>
      </c>
      <c r="AN617" s="6" t="str">
        <f t="shared" si="142"/>
        <v/>
      </c>
      <c r="AO617" s="7" t="str">
        <f t="shared" si="143"/>
        <v/>
      </c>
      <c r="AP617" s="6" t="str">
        <f t="shared" si="144"/>
        <v/>
      </c>
      <c r="AQ617" s="7" t="str">
        <f t="shared" ca="1" si="145"/>
        <v/>
      </c>
      <c r="AS617" s="22" t="str">
        <f t="shared" si="146"/>
        <v/>
      </c>
      <c r="AT617" s="32" t="str">
        <f t="shared" si="147"/>
        <v/>
      </c>
      <c r="AU617" s="43" t="str">
        <f t="shared" si="148"/>
        <v/>
      </c>
      <c r="AW617" s="22" t="str">
        <f t="shared" si="149"/>
        <v/>
      </c>
    </row>
    <row r="618" spans="1:49" x14ac:dyDescent="0.25">
      <c r="A618" s="28"/>
      <c r="B618" s="79"/>
      <c r="C618" s="80"/>
      <c r="D618" s="81"/>
      <c r="E618" s="82"/>
      <c r="F618" s="82"/>
      <c r="G618" s="83"/>
      <c r="H618" s="79"/>
      <c r="I618" s="81"/>
      <c r="J618" s="81"/>
      <c r="K618" s="81"/>
      <c r="L618" s="81"/>
      <c r="M618" s="81"/>
      <c r="N618" s="81"/>
      <c r="O618" s="81"/>
      <c r="P618" s="81"/>
      <c r="Q618" s="84"/>
      <c r="R618" s="85"/>
      <c r="S618" s="28"/>
      <c r="X618" s="22" t="str">
        <f t="shared" si="135"/>
        <v/>
      </c>
      <c r="Y618" s="32" t="str">
        <f t="shared" si="136"/>
        <v/>
      </c>
      <c r="AA618" s="22" t="str">
        <f>IF($D618="", "", IFERROR(INDEX('Intro &amp; Setup'!$BQ$33:$BQ$37, MATCH($D618, 'Intro &amp; Setup'!$AP$33:$AP$37, 0)), ""))</f>
        <v/>
      </c>
      <c r="AB618" s="22" t="str">
        <f>IF(AND($D618="", $F618=""), "", IF($R618=$U$3, "", IF($AB$8='Intro &amp; Setup'!$BQ$19, VALUE(_xlfn.CONCAT(TEXT($F618, "0"), ".", $AA618)), IF($AB$8='Intro &amp; Setup'!$BQ$18, VALUE(_xlfn.CONCAT($AA618, ".", TEXT($F618, "0")))))))</f>
        <v/>
      </c>
      <c r="AD618" s="22" t="str">
        <f t="shared" si="138"/>
        <v/>
      </c>
      <c r="AE618" s="7" t="str">
        <f t="shared" si="139"/>
        <v/>
      </c>
      <c r="AF618" s="22" t="str">
        <f t="shared" si="137"/>
        <v/>
      </c>
      <c r="AH618" s="22" t="str">
        <f>IF($AJ618="", "", COUNTIF($AJ$11:$AJ$1010, "&lt;"&amp;$AJ618)+1+COUNTIF($AJ$11:$AJ618, $AJ618)-1)</f>
        <v/>
      </c>
      <c r="AJ618" s="22" t="str">
        <f t="shared" si="140"/>
        <v/>
      </c>
      <c r="AL618" s="43" t="str">
        <f t="shared" si="141"/>
        <v/>
      </c>
      <c r="AN618" s="6" t="str">
        <f t="shared" si="142"/>
        <v/>
      </c>
      <c r="AO618" s="7" t="str">
        <f t="shared" si="143"/>
        <v/>
      </c>
      <c r="AP618" s="6" t="str">
        <f t="shared" si="144"/>
        <v/>
      </c>
      <c r="AQ618" s="7" t="str">
        <f t="shared" ca="1" si="145"/>
        <v/>
      </c>
      <c r="AS618" s="22" t="str">
        <f t="shared" si="146"/>
        <v/>
      </c>
      <c r="AT618" s="32" t="str">
        <f t="shared" si="147"/>
        <v/>
      </c>
      <c r="AU618" s="43" t="str">
        <f t="shared" si="148"/>
        <v/>
      </c>
      <c r="AW618" s="22" t="str">
        <f t="shared" si="149"/>
        <v/>
      </c>
    </row>
    <row r="619" spans="1:49" x14ac:dyDescent="0.25">
      <c r="A619" s="28"/>
      <c r="B619" s="79"/>
      <c r="C619" s="80"/>
      <c r="D619" s="81"/>
      <c r="E619" s="82"/>
      <c r="F619" s="82"/>
      <c r="G619" s="83"/>
      <c r="H619" s="79"/>
      <c r="I619" s="81"/>
      <c r="J619" s="81"/>
      <c r="K619" s="81"/>
      <c r="L619" s="81"/>
      <c r="M619" s="81"/>
      <c r="N619" s="81"/>
      <c r="O619" s="81"/>
      <c r="P619" s="81"/>
      <c r="Q619" s="84"/>
      <c r="R619" s="85"/>
      <c r="S619" s="28"/>
      <c r="X619" s="22" t="str">
        <f t="shared" si="135"/>
        <v/>
      </c>
      <c r="Y619" s="32" t="str">
        <f t="shared" si="136"/>
        <v/>
      </c>
      <c r="AA619" s="22" t="str">
        <f>IF($D619="", "", IFERROR(INDEX('Intro &amp; Setup'!$BQ$33:$BQ$37, MATCH($D619, 'Intro &amp; Setup'!$AP$33:$AP$37, 0)), ""))</f>
        <v/>
      </c>
      <c r="AB619" s="22" t="str">
        <f>IF(AND($D619="", $F619=""), "", IF($R619=$U$3, "", IF($AB$8='Intro &amp; Setup'!$BQ$19, VALUE(_xlfn.CONCAT(TEXT($F619, "0"), ".", $AA619)), IF($AB$8='Intro &amp; Setup'!$BQ$18, VALUE(_xlfn.CONCAT($AA619, ".", TEXT($F619, "0")))))))</f>
        <v/>
      </c>
      <c r="AD619" s="22" t="str">
        <f t="shared" si="138"/>
        <v/>
      </c>
      <c r="AE619" s="7" t="str">
        <f t="shared" si="139"/>
        <v/>
      </c>
      <c r="AF619" s="22" t="str">
        <f t="shared" si="137"/>
        <v/>
      </c>
      <c r="AH619" s="22" t="str">
        <f>IF($AJ619="", "", COUNTIF($AJ$11:$AJ$1010, "&lt;"&amp;$AJ619)+1+COUNTIF($AJ$11:$AJ619, $AJ619)-1)</f>
        <v/>
      </c>
      <c r="AJ619" s="22" t="str">
        <f t="shared" si="140"/>
        <v/>
      </c>
      <c r="AL619" s="43" t="str">
        <f t="shared" si="141"/>
        <v/>
      </c>
      <c r="AN619" s="6" t="str">
        <f t="shared" si="142"/>
        <v/>
      </c>
      <c r="AO619" s="7" t="str">
        <f t="shared" si="143"/>
        <v/>
      </c>
      <c r="AP619" s="6" t="str">
        <f t="shared" si="144"/>
        <v/>
      </c>
      <c r="AQ619" s="7" t="str">
        <f t="shared" ca="1" si="145"/>
        <v/>
      </c>
      <c r="AS619" s="22" t="str">
        <f t="shared" si="146"/>
        <v/>
      </c>
      <c r="AT619" s="32" t="str">
        <f t="shared" si="147"/>
        <v/>
      </c>
      <c r="AU619" s="43" t="str">
        <f t="shared" si="148"/>
        <v/>
      </c>
      <c r="AW619" s="22" t="str">
        <f t="shared" si="149"/>
        <v/>
      </c>
    </row>
    <row r="620" spans="1:49" x14ac:dyDescent="0.25">
      <c r="A620" s="28"/>
      <c r="B620" s="79"/>
      <c r="C620" s="80"/>
      <c r="D620" s="81"/>
      <c r="E620" s="82"/>
      <c r="F620" s="82"/>
      <c r="G620" s="83"/>
      <c r="H620" s="79"/>
      <c r="I620" s="81"/>
      <c r="J620" s="81"/>
      <c r="K620" s="81"/>
      <c r="L620" s="81"/>
      <c r="M620" s="81"/>
      <c r="N620" s="81"/>
      <c r="O620" s="81"/>
      <c r="P620" s="81"/>
      <c r="Q620" s="84"/>
      <c r="R620" s="85"/>
      <c r="S620" s="28"/>
      <c r="X620" s="22" t="str">
        <f t="shared" si="135"/>
        <v/>
      </c>
      <c r="Y620" s="32" t="str">
        <f t="shared" si="136"/>
        <v/>
      </c>
      <c r="AA620" s="22" t="str">
        <f>IF($D620="", "", IFERROR(INDEX('Intro &amp; Setup'!$BQ$33:$BQ$37, MATCH($D620, 'Intro &amp; Setup'!$AP$33:$AP$37, 0)), ""))</f>
        <v/>
      </c>
      <c r="AB620" s="22" t="str">
        <f>IF(AND($D620="", $F620=""), "", IF($R620=$U$3, "", IF($AB$8='Intro &amp; Setup'!$BQ$19, VALUE(_xlfn.CONCAT(TEXT($F620, "0"), ".", $AA620)), IF($AB$8='Intro &amp; Setup'!$BQ$18, VALUE(_xlfn.CONCAT($AA620, ".", TEXT($F620, "0")))))))</f>
        <v/>
      </c>
      <c r="AD620" s="22" t="str">
        <f t="shared" si="138"/>
        <v/>
      </c>
      <c r="AE620" s="7" t="str">
        <f t="shared" si="139"/>
        <v/>
      </c>
      <c r="AF620" s="22" t="str">
        <f t="shared" si="137"/>
        <v/>
      </c>
      <c r="AH620" s="22" t="str">
        <f>IF($AJ620="", "", COUNTIF($AJ$11:$AJ$1010, "&lt;"&amp;$AJ620)+1+COUNTIF($AJ$11:$AJ620, $AJ620)-1)</f>
        <v/>
      </c>
      <c r="AJ620" s="22" t="str">
        <f t="shared" si="140"/>
        <v/>
      </c>
      <c r="AL620" s="43" t="str">
        <f t="shared" si="141"/>
        <v/>
      </c>
      <c r="AN620" s="6" t="str">
        <f t="shared" si="142"/>
        <v/>
      </c>
      <c r="AO620" s="7" t="str">
        <f t="shared" si="143"/>
        <v/>
      </c>
      <c r="AP620" s="6" t="str">
        <f t="shared" si="144"/>
        <v/>
      </c>
      <c r="AQ620" s="7" t="str">
        <f t="shared" ca="1" si="145"/>
        <v/>
      </c>
      <c r="AS620" s="22" t="str">
        <f t="shared" si="146"/>
        <v/>
      </c>
      <c r="AT620" s="32" t="str">
        <f t="shared" si="147"/>
        <v/>
      </c>
      <c r="AU620" s="43" t="str">
        <f t="shared" si="148"/>
        <v/>
      </c>
      <c r="AW620" s="22" t="str">
        <f t="shared" si="149"/>
        <v/>
      </c>
    </row>
    <row r="621" spans="1:49" x14ac:dyDescent="0.25">
      <c r="A621" s="28"/>
      <c r="B621" s="79"/>
      <c r="C621" s="80"/>
      <c r="D621" s="81"/>
      <c r="E621" s="82"/>
      <c r="F621" s="82"/>
      <c r="G621" s="83"/>
      <c r="H621" s="79"/>
      <c r="I621" s="81"/>
      <c r="J621" s="81"/>
      <c r="K621" s="81"/>
      <c r="L621" s="81"/>
      <c r="M621" s="81"/>
      <c r="N621" s="81"/>
      <c r="O621" s="81"/>
      <c r="P621" s="81"/>
      <c r="Q621" s="84"/>
      <c r="R621" s="85"/>
      <c r="S621" s="28"/>
      <c r="X621" s="22" t="str">
        <f t="shared" si="135"/>
        <v/>
      </c>
      <c r="Y621" s="32" t="str">
        <f t="shared" si="136"/>
        <v/>
      </c>
      <c r="AA621" s="22" t="str">
        <f>IF($D621="", "", IFERROR(INDEX('Intro &amp; Setup'!$BQ$33:$BQ$37, MATCH($D621, 'Intro &amp; Setup'!$AP$33:$AP$37, 0)), ""))</f>
        <v/>
      </c>
      <c r="AB621" s="22" t="str">
        <f>IF(AND($D621="", $F621=""), "", IF($R621=$U$3, "", IF($AB$8='Intro &amp; Setup'!$BQ$19, VALUE(_xlfn.CONCAT(TEXT($F621, "0"), ".", $AA621)), IF($AB$8='Intro &amp; Setup'!$BQ$18, VALUE(_xlfn.CONCAT($AA621, ".", TEXT($F621, "0")))))))</f>
        <v/>
      </c>
      <c r="AD621" s="22" t="str">
        <f t="shared" si="138"/>
        <v/>
      </c>
      <c r="AE621" s="7" t="str">
        <f t="shared" si="139"/>
        <v/>
      </c>
      <c r="AF621" s="22" t="str">
        <f t="shared" si="137"/>
        <v/>
      </c>
      <c r="AH621" s="22" t="str">
        <f>IF($AJ621="", "", COUNTIF($AJ$11:$AJ$1010, "&lt;"&amp;$AJ621)+1+COUNTIF($AJ$11:$AJ621, $AJ621)-1)</f>
        <v/>
      </c>
      <c r="AJ621" s="22" t="str">
        <f t="shared" si="140"/>
        <v/>
      </c>
      <c r="AL621" s="43" t="str">
        <f t="shared" si="141"/>
        <v/>
      </c>
      <c r="AN621" s="6" t="str">
        <f t="shared" si="142"/>
        <v/>
      </c>
      <c r="AO621" s="7" t="str">
        <f t="shared" si="143"/>
        <v/>
      </c>
      <c r="AP621" s="6" t="str">
        <f t="shared" si="144"/>
        <v/>
      </c>
      <c r="AQ621" s="7" t="str">
        <f t="shared" ca="1" si="145"/>
        <v/>
      </c>
      <c r="AS621" s="22" t="str">
        <f t="shared" si="146"/>
        <v/>
      </c>
      <c r="AT621" s="32" t="str">
        <f t="shared" si="147"/>
        <v/>
      </c>
      <c r="AU621" s="43" t="str">
        <f t="shared" si="148"/>
        <v/>
      </c>
      <c r="AW621" s="22" t="str">
        <f t="shared" si="149"/>
        <v/>
      </c>
    </row>
    <row r="622" spans="1:49" x14ac:dyDescent="0.25">
      <c r="A622" s="28"/>
      <c r="B622" s="79"/>
      <c r="C622" s="80"/>
      <c r="D622" s="81"/>
      <c r="E622" s="82"/>
      <c r="F622" s="82"/>
      <c r="G622" s="83"/>
      <c r="H622" s="79"/>
      <c r="I622" s="81"/>
      <c r="J622" s="81"/>
      <c r="K622" s="81"/>
      <c r="L622" s="81"/>
      <c r="M622" s="81"/>
      <c r="N622" s="81"/>
      <c r="O622" s="81"/>
      <c r="P622" s="81"/>
      <c r="Q622" s="84"/>
      <c r="R622" s="85"/>
      <c r="S622" s="28"/>
      <c r="X622" s="22" t="str">
        <f t="shared" si="135"/>
        <v/>
      </c>
      <c r="Y622" s="32" t="str">
        <f t="shared" si="136"/>
        <v/>
      </c>
      <c r="AA622" s="22" t="str">
        <f>IF($D622="", "", IFERROR(INDEX('Intro &amp; Setup'!$BQ$33:$BQ$37, MATCH($D622, 'Intro &amp; Setup'!$AP$33:$AP$37, 0)), ""))</f>
        <v/>
      </c>
      <c r="AB622" s="22" t="str">
        <f>IF(AND($D622="", $F622=""), "", IF($R622=$U$3, "", IF($AB$8='Intro &amp; Setup'!$BQ$19, VALUE(_xlfn.CONCAT(TEXT($F622, "0"), ".", $AA622)), IF($AB$8='Intro &amp; Setup'!$BQ$18, VALUE(_xlfn.CONCAT($AA622, ".", TEXT($F622, "0")))))))</f>
        <v/>
      </c>
      <c r="AD622" s="22" t="str">
        <f t="shared" si="138"/>
        <v/>
      </c>
      <c r="AE622" s="7" t="str">
        <f t="shared" si="139"/>
        <v/>
      </c>
      <c r="AF622" s="22" t="str">
        <f t="shared" si="137"/>
        <v/>
      </c>
      <c r="AH622" s="22" t="str">
        <f>IF($AJ622="", "", COUNTIF($AJ$11:$AJ$1010, "&lt;"&amp;$AJ622)+1+COUNTIF($AJ$11:$AJ622, $AJ622)-1)</f>
        <v/>
      </c>
      <c r="AJ622" s="22" t="str">
        <f t="shared" si="140"/>
        <v/>
      </c>
      <c r="AL622" s="43" t="str">
        <f t="shared" si="141"/>
        <v/>
      </c>
      <c r="AN622" s="6" t="str">
        <f t="shared" si="142"/>
        <v/>
      </c>
      <c r="AO622" s="7" t="str">
        <f t="shared" si="143"/>
        <v/>
      </c>
      <c r="AP622" s="6" t="str">
        <f t="shared" si="144"/>
        <v/>
      </c>
      <c r="AQ622" s="7" t="str">
        <f t="shared" ca="1" si="145"/>
        <v/>
      </c>
      <c r="AS622" s="22" t="str">
        <f t="shared" si="146"/>
        <v/>
      </c>
      <c r="AT622" s="32" t="str">
        <f t="shared" si="147"/>
        <v/>
      </c>
      <c r="AU622" s="43" t="str">
        <f t="shared" si="148"/>
        <v/>
      </c>
      <c r="AW622" s="22" t="str">
        <f t="shared" si="149"/>
        <v/>
      </c>
    </row>
    <row r="623" spans="1:49" x14ac:dyDescent="0.25">
      <c r="A623" s="28"/>
      <c r="B623" s="79"/>
      <c r="C623" s="80"/>
      <c r="D623" s="81"/>
      <c r="E623" s="82"/>
      <c r="F623" s="82"/>
      <c r="G623" s="83"/>
      <c r="H623" s="79"/>
      <c r="I623" s="81"/>
      <c r="J623" s="81"/>
      <c r="K623" s="81"/>
      <c r="L623" s="81"/>
      <c r="M623" s="81"/>
      <c r="N623" s="81"/>
      <c r="O623" s="81"/>
      <c r="P623" s="81"/>
      <c r="Q623" s="84"/>
      <c r="R623" s="85"/>
      <c r="S623" s="28"/>
      <c r="X623" s="22" t="str">
        <f t="shared" si="135"/>
        <v/>
      </c>
      <c r="Y623" s="32" t="str">
        <f t="shared" si="136"/>
        <v/>
      </c>
      <c r="AA623" s="22" t="str">
        <f>IF($D623="", "", IFERROR(INDEX('Intro &amp; Setup'!$BQ$33:$BQ$37, MATCH($D623, 'Intro &amp; Setup'!$AP$33:$AP$37, 0)), ""))</f>
        <v/>
      </c>
      <c r="AB623" s="22" t="str">
        <f>IF(AND($D623="", $F623=""), "", IF($R623=$U$3, "", IF($AB$8='Intro &amp; Setup'!$BQ$19, VALUE(_xlfn.CONCAT(TEXT($F623, "0"), ".", $AA623)), IF($AB$8='Intro &amp; Setup'!$BQ$18, VALUE(_xlfn.CONCAT($AA623, ".", TEXT($F623, "0")))))))</f>
        <v/>
      </c>
      <c r="AD623" s="22" t="str">
        <f t="shared" si="138"/>
        <v/>
      </c>
      <c r="AE623" s="7" t="str">
        <f t="shared" si="139"/>
        <v/>
      </c>
      <c r="AF623" s="22" t="str">
        <f t="shared" si="137"/>
        <v/>
      </c>
      <c r="AH623" s="22" t="str">
        <f>IF($AJ623="", "", COUNTIF($AJ$11:$AJ$1010, "&lt;"&amp;$AJ623)+1+COUNTIF($AJ$11:$AJ623, $AJ623)-1)</f>
        <v/>
      </c>
      <c r="AJ623" s="22" t="str">
        <f t="shared" si="140"/>
        <v/>
      </c>
      <c r="AL623" s="43" t="str">
        <f t="shared" si="141"/>
        <v/>
      </c>
      <c r="AN623" s="6" t="str">
        <f t="shared" si="142"/>
        <v/>
      </c>
      <c r="AO623" s="7" t="str">
        <f t="shared" si="143"/>
        <v/>
      </c>
      <c r="AP623" s="6" t="str">
        <f t="shared" si="144"/>
        <v/>
      </c>
      <c r="AQ623" s="7" t="str">
        <f t="shared" ca="1" si="145"/>
        <v/>
      </c>
      <c r="AS623" s="22" t="str">
        <f t="shared" si="146"/>
        <v/>
      </c>
      <c r="AT623" s="32" t="str">
        <f t="shared" si="147"/>
        <v/>
      </c>
      <c r="AU623" s="43" t="str">
        <f t="shared" si="148"/>
        <v/>
      </c>
      <c r="AW623" s="22" t="str">
        <f t="shared" si="149"/>
        <v/>
      </c>
    </row>
    <row r="624" spans="1:49" x14ac:dyDescent="0.25">
      <c r="A624" s="28"/>
      <c r="B624" s="79"/>
      <c r="C624" s="80"/>
      <c r="D624" s="81"/>
      <c r="E624" s="82"/>
      <c r="F624" s="82"/>
      <c r="G624" s="83"/>
      <c r="H624" s="79"/>
      <c r="I624" s="81"/>
      <c r="J624" s="81"/>
      <c r="K624" s="81"/>
      <c r="L624" s="81"/>
      <c r="M624" s="81"/>
      <c r="N624" s="81"/>
      <c r="O624" s="81"/>
      <c r="P624" s="81"/>
      <c r="Q624" s="84"/>
      <c r="R624" s="85"/>
      <c r="S624" s="28"/>
      <c r="X624" s="22" t="str">
        <f t="shared" si="135"/>
        <v/>
      </c>
      <c r="Y624" s="32" t="str">
        <f t="shared" si="136"/>
        <v/>
      </c>
      <c r="AA624" s="22" t="str">
        <f>IF($D624="", "", IFERROR(INDEX('Intro &amp; Setup'!$BQ$33:$BQ$37, MATCH($D624, 'Intro &amp; Setup'!$AP$33:$AP$37, 0)), ""))</f>
        <v/>
      </c>
      <c r="AB624" s="22" t="str">
        <f>IF(AND($D624="", $F624=""), "", IF($R624=$U$3, "", IF($AB$8='Intro &amp; Setup'!$BQ$19, VALUE(_xlfn.CONCAT(TEXT($F624, "0"), ".", $AA624)), IF($AB$8='Intro &amp; Setup'!$BQ$18, VALUE(_xlfn.CONCAT($AA624, ".", TEXT($F624, "0")))))))</f>
        <v/>
      </c>
      <c r="AD624" s="22" t="str">
        <f t="shared" si="138"/>
        <v/>
      </c>
      <c r="AE624" s="7" t="str">
        <f t="shared" si="139"/>
        <v/>
      </c>
      <c r="AF624" s="22" t="str">
        <f t="shared" si="137"/>
        <v/>
      </c>
      <c r="AH624" s="22" t="str">
        <f>IF($AJ624="", "", COUNTIF($AJ$11:$AJ$1010, "&lt;"&amp;$AJ624)+1+COUNTIF($AJ$11:$AJ624, $AJ624)-1)</f>
        <v/>
      </c>
      <c r="AJ624" s="22" t="str">
        <f t="shared" si="140"/>
        <v/>
      </c>
      <c r="AL624" s="43" t="str">
        <f t="shared" si="141"/>
        <v/>
      </c>
      <c r="AN624" s="6" t="str">
        <f t="shared" si="142"/>
        <v/>
      </c>
      <c r="AO624" s="7" t="str">
        <f t="shared" si="143"/>
        <v/>
      </c>
      <c r="AP624" s="6" t="str">
        <f t="shared" si="144"/>
        <v/>
      </c>
      <c r="AQ624" s="7" t="str">
        <f t="shared" ca="1" si="145"/>
        <v/>
      </c>
      <c r="AS624" s="22" t="str">
        <f t="shared" si="146"/>
        <v/>
      </c>
      <c r="AT624" s="32" t="str">
        <f t="shared" si="147"/>
        <v/>
      </c>
      <c r="AU624" s="43" t="str">
        <f t="shared" si="148"/>
        <v/>
      </c>
      <c r="AW624" s="22" t="str">
        <f t="shared" si="149"/>
        <v/>
      </c>
    </row>
    <row r="625" spans="1:49" x14ac:dyDescent="0.25">
      <c r="A625" s="28"/>
      <c r="B625" s="79"/>
      <c r="C625" s="80"/>
      <c r="D625" s="81"/>
      <c r="E625" s="82"/>
      <c r="F625" s="82"/>
      <c r="G625" s="83"/>
      <c r="H625" s="79"/>
      <c r="I625" s="81"/>
      <c r="J625" s="81"/>
      <c r="K625" s="81"/>
      <c r="L625" s="81"/>
      <c r="M625" s="81"/>
      <c r="N625" s="81"/>
      <c r="O625" s="81"/>
      <c r="P625" s="81"/>
      <c r="Q625" s="84"/>
      <c r="R625" s="85"/>
      <c r="S625" s="28"/>
      <c r="X625" s="22" t="str">
        <f t="shared" si="135"/>
        <v/>
      </c>
      <c r="Y625" s="32" t="str">
        <f t="shared" si="136"/>
        <v/>
      </c>
      <c r="AA625" s="22" t="str">
        <f>IF($D625="", "", IFERROR(INDEX('Intro &amp; Setup'!$BQ$33:$BQ$37, MATCH($D625, 'Intro &amp; Setup'!$AP$33:$AP$37, 0)), ""))</f>
        <v/>
      </c>
      <c r="AB625" s="22" t="str">
        <f>IF(AND($D625="", $F625=""), "", IF($R625=$U$3, "", IF($AB$8='Intro &amp; Setup'!$BQ$19, VALUE(_xlfn.CONCAT(TEXT($F625, "0"), ".", $AA625)), IF($AB$8='Intro &amp; Setup'!$BQ$18, VALUE(_xlfn.CONCAT($AA625, ".", TEXT($F625, "0")))))))</f>
        <v/>
      </c>
      <c r="AD625" s="22" t="str">
        <f t="shared" si="138"/>
        <v/>
      </c>
      <c r="AE625" s="7" t="str">
        <f t="shared" si="139"/>
        <v/>
      </c>
      <c r="AF625" s="22" t="str">
        <f t="shared" si="137"/>
        <v/>
      </c>
      <c r="AH625" s="22" t="str">
        <f>IF($AJ625="", "", COUNTIF($AJ$11:$AJ$1010, "&lt;"&amp;$AJ625)+1+COUNTIF($AJ$11:$AJ625, $AJ625)-1)</f>
        <v/>
      </c>
      <c r="AJ625" s="22" t="str">
        <f t="shared" si="140"/>
        <v/>
      </c>
      <c r="AL625" s="43" t="str">
        <f t="shared" si="141"/>
        <v/>
      </c>
      <c r="AN625" s="6" t="str">
        <f t="shared" si="142"/>
        <v/>
      </c>
      <c r="AO625" s="7" t="str">
        <f t="shared" si="143"/>
        <v/>
      </c>
      <c r="AP625" s="6" t="str">
        <f t="shared" si="144"/>
        <v/>
      </c>
      <c r="AQ625" s="7" t="str">
        <f t="shared" ca="1" si="145"/>
        <v/>
      </c>
      <c r="AS625" s="22" t="str">
        <f t="shared" si="146"/>
        <v/>
      </c>
      <c r="AT625" s="32" t="str">
        <f t="shared" si="147"/>
        <v/>
      </c>
      <c r="AU625" s="43" t="str">
        <f t="shared" si="148"/>
        <v/>
      </c>
      <c r="AW625" s="22" t="str">
        <f t="shared" si="149"/>
        <v/>
      </c>
    </row>
    <row r="626" spans="1:49" x14ac:dyDescent="0.25">
      <c r="A626" s="28"/>
      <c r="B626" s="79"/>
      <c r="C626" s="80"/>
      <c r="D626" s="81"/>
      <c r="E626" s="82"/>
      <c r="F626" s="82"/>
      <c r="G626" s="83"/>
      <c r="H626" s="79"/>
      <c r="I626" s="81"/>
      <c r="J626" s="81"/>
      <c r="K626" s="81"/>
      <c r="L626" s="81"/>
      <c r="M626" s="81"/>
      <c r="N626" s="81"/>
      <c r="O626" s="81"/>
      <c r="P626" s="81"/>
      <c r="Q626" s="84"/>
      <c r="R626" s="85"/>
      <c r="S626" s="28"/>
      <c r="X626" s="22" t="str">
        <f t="shared" si="135"/>
        <v/>
      </c>
      <c r="Y626" s="32" t="str">
        <f t="shared" si="136"/>
        <v/>
      </c>
      <c r="AA626" s="22" t="str">
        <f>IF($D626="", "", IFERROR(INDEX('Intro &amp; Setup'!$BQ$33:$BQ$37, MATCH($D626, 'Intro &amp; Setup'!$AP$33:$AP$37, 0)), ""))</f>
        <v/>
      </c>
      <c r="AB626" s="22" t="str">
        <f>IF(AND($D626="", $F626=""), "", IF($R626=$U$3, "", IF($AB$8='Intro &amp; Setup'!$BQ$19, VALUE(_xlfn.CONCAT(TEXT($F626, "0"), ".", $AA626)), IF($AB$8='Intro &amp; Setup'!$BQ$18, VALUE(_xlfn.CONCAT($AA626, ".", TEXT($F626, "0")))))))</f>
        <v/>
      </c>
      <c r="AD626" s="22" t="str">
        <f t="shared" si="138"/>
        <v/>
      </c>
      <c r="AE626" s="7" t="str">
        <f t="shared" si="139"/>
        <v/>
      </c>
      <c r="AF626" s="22" t="str">
        <f t="shared" si="137"/>
        <v/>
      </c>
      <c r="AH626" s="22" t="str">
        <f>IF($AJ626="", "", COUNTIF($AJ$11:$AJ$1010, "&lt;"&amp;$AJ626)+1+COUNTIF($AJ$11:$AJ626, $AJ626)-1)</f>
        <v/>
      </c>
      <c r="AJ626" s="22" t="str">
        <f t="shared" si="140"/>
        <v/>
      </c>
      <c r="AL626" s="43" t="str">
        <f t="shared" si="141"/>
        <v/>
      </c>
      <c r="AN626" s="6" t="str">
        <f t="shared" si="142"/>
        <v/>
      </c>
      <c r="AO626" s="7" t="str">
        <f t="shared" si="143"/>
        <v/>
      </c>
      <c r="AP626" s="6" t="str">
        <f t="shared" si="144"/>
        <v/>
      </c>
      <c r="AQ626" s="7" t="str">
        <f t="shared" ca="1" si="145"/>
        <v/>
      </c>
      <c r="AS626" s="22" t="str">
        <f t="shared" si="146"/>
        <v/>
      </c>
      <c r="AT626" s="32" t="str">
        <f t="shared" si="147"/>
        <v/>
      </c>
      <c r="AU626" s="43" t="str">
        <f t="shared" si="148"/>
        <v/>
      </c>
      <c r="AW626" s="22" t="str">
        <f t="shared" si="149"/>
        <v/>
      </c>
    </row>
    <row r="627" spans="1:49" x14ac:dyDescent="0.25">
      <c r="A627" s="28"/>
      <c r="B627" s="79"/>
      <c r="C627" s="80"/>
      <c r="D627" s="81"/>
      <c r="E627" s="82"/>
      <c r="F627" s="82"/>
      <c r="G627" s="83"/>
      <c r="H627" s="79"/>
      <c r="I627" s="81"/>
      <c r="J627" s="81"/>
      <c r="K627" s="81"/>
      <c r="L627" s="81"/>
      <c r="M627" s="81"/>
      <c r="N627" s="81"/>
      <c r="O627" s="81"/>
      <c r="P627" s="81"/>
      <c r="Q627" s="84"/>
      <c r="R627" s="85"/>
      <c r="S627" s="28"/>
      <c r="X627" s="22" t="str">
        <f t="shared" si="135"/>
        <v/>
      </c>
      <c r="Y627" s="32" t="str">
        <f t="shared" si="136"/>
        <v/>
      </c>
      <c r="AA627" s="22" t="str">
        <f>IF($D627="", "", IFERROR(INDEX('Intro &amp; Setup'!$BQ$33:$BQ$37, MATCH($D627, 'Intro &amp; Setup'!$AP$33:$AP$37, 0)), ""))</f>
        <v/>
      </c>
      <c r="AB627" s="22" t="str">
        <f>IF(AND($D627="", $F627=""), "", IF($R627=$U$3, "", IF($AB$8='Intro &amp; Setup'!$BQ$19, VALUE(_xlfn.CONCAT(TEXT($F627, "0"), ".", $AA627)), IF($AB$8='Intro &amp; Setup'!$BQ$18, VALUE(_xlfn.CONCAT($AA627, ".", TEXT($F627, "0")))))))</f>
        <v/>
      </c>
      <c r="AD627" s="22" t="str">
        <f t="shared" si="138"/>
        <v/>
      </c>
      <c r="AE627" s="7" t="str">
        <f t="shared" si="139"/>
        <v/>
      </c>
      <c r="AF627" s="22" t="str">
        <f t="shared" si="137"/>
        <v/>
      </c>
      <c r="AH627" s="22" t="str">
        <f>IF($AJ627="", "", COUNTIF($AJ$11:$AJ$1010, "&lt;"&amp;$AJ627)+1+COUNTIF($AJ$11:$AJ627, $AJ627)-1)</f>
        <v/>
      </c>
      <c r="AJ627" s="22" t="str">
        <f t="shared" si="140"/>
        <v/>
      </c>
      <c r="AL627" s="43" t="str">
        <f t="shared" si="141"/>
        <v/>
      </c>
      <c r="AN627" s="6" t="str">
        <f t="shared" si="142"/>
        <v/>
      </c>
      <c r="AO627" s="7" t="str">
        <f t="shared" si="143"/>
        <v/>
      </c>
      <c r="AP627" s="6" t="str">
        <f t="shared" si="144"/>
        <v/>
      </c>
      <c r="AQ627" s="7" t="str">
        <f t="shared" ca="1" si="145"/>
        <v/>
      </c>
      <c r="AS627" s="22" t="str">
        <f t="shared" si="146"/>
        <v/>
      </c>
      <c r="AT627" s="32" t="str">
        <f t="shared" si="147"/>
        <v/>
      </c>
      <c r="AU627" s="43" t="str">
        <f t="shared" si="148"/>
        <v/>
      </c>
      <c r="AW627" s="22" t="str">
        <f t="shared" si="149"/>
        <v/>
      </c>
    </row>
    <row r="628" spans="1:49" x14ac:dyDescent="0.25">
      <c r="A628" s="28"/>
      <c r="B628" s="79"/>
      <c r="C628" s="80"/>
      <c r="D628" s="81"/>
      <c r="E628" s="82"/>
      <c r="F628" s="82"/>
      <c r="G628" s="83"/>
      <c r="H628" s="79"/>
      <c r="I628" s="81"/>
      <c r="J628" s="81"/>
      <c r="K628" s="81"/>
      <c r="L628" s="81"/>
      <c r="M628" s="81"/>
      <c r="N628" s="81"/>
      <c r="O628" s="81"/>
      <c r="P628" s="81"/>
      <c r="Q628" s="84"/>
      <c r="R628" s="85"/>
      <c r="S628" s="28"/>
      <c r="X628" s="22" t="str">
        <f t="shared" si="135"/>
        <v/>
      </c>
      <c r="Y628" s="32" t="str">
        <f t="shared" si="136"/>
        <v/>
      </c>
      <c r="AA628" s="22" t="str">
        <f>IF($D628="", "", IFERROR(INDEX('Intro &amp; Setup'!$BQ$33:$BQ$37, MATCH($D628, 'Intro &amp; Setup'!$AP$33:$AP$37, 0)), ""))</f>
        <v/>
      </c>
      <c r="AB628" s="22" t="str">
        <f>IF(AND($D628="", $F628=""), "", IF($R628=$U$3, "", IF($AB$8='Intro &amp; Setup'!$BQ$19, VALUE(_xlfn.CONCAT(TEXT($F628, "0"), ".", $AA628)), IF($AB$8='Intro &amp; Setup'!$BQ$18, VALUE(_xlfn.CONCAT($AA628, ".", TEXT($F628, "0")))))))</f>
        <v/>
      </c>
      <c r="AD628" s="22" t="str">
        <f t="shared" si="138"/>
        <v/>
      </c>
      <c r="AE628" s="7" t="str">
        <f t="shared" si="139"/>
        <v/>
      </c>
      <c r="AF628" s="22" t="str">
        <f t="shared" si="137"/>
        <v/>
      </c>
      <c r="AH628" s="22" t="str">
        <f>IF($AJ628="", "", COUNTIF($AJ$11:$AJ$1010, "&lt;"&amp;$AJ628)+1+COUNTIF($AJ$11:$AJ628, $AJ628)-1)</f>
        <v/>
      </c>
      <c r="AJ628" s="22" t="str">
        <f t="shared" si="140"/>
        <v/>
      </c>
      <c r="AL628" s="43" t="str">
        <f t="shared" si="141"/>
        <v/>
      </c>
      <c r="AN628" s="6" t="str">
        <f t="shared" si="142"/>
        <v/>
      </c>
      <c r="AO628" s="7" t="str">
        <f t="shared" si="143"/>
        <v/>
      </c>
      <c r="AP628" s="6" t="str">
        <f t="shared" si="144"/>
        <v/>
      </c>
      <c r="AQ628" s="7" t="str">
        <f t="shared" ca="1" si="145"/>
        <v/>
      </c>
      <c r="AS628" s="22" t="str">
        <f t="shared" si="146"/>
        <v/>
      </c>
      <c r="AT628" s="32" t="str">
        <f t="shared" si="147"/>
        <v/>
      </c>
      <c r="AU628" s="43" t="str">
        <f t="shared" si="148"/>
        <v/>
      </c>
      <c r="AW628" s="22" t="str">
        <f t="shared" si="149"/>
        <v/>
      </c>
    </row>
    <row r="629" spans="1:49" x14ac:dyDescent="0.25">
      <c r="A629" s="28"/>
      <c r="B629" s="79"/>
      <c r="C629" s="80"/>
      <c r="D629" s="81"/>
      <c r="E629" s="82"/>
      <c r="F629" s="82"/>
      <c r="G629" s="83"/>
      <c r="H629" s="79"/>
      <c r="I629" s="81"/>
      <c r="J629" s="81"/>
      <c r="K629" s="81"/>
      <c r="L629" s="81"/>
      <c r="M629" s="81"/>
      <c r="N629" s="81"/>
      <c r="O629" s="81"/>
      <c r="P629" s="81"/>
      <c r="Q629" s="84"/>
      <c r="R629" s="85"/>
      <c r="S629" s="28"/>
      <c r="X629" s="22" t="str">
        <f t="shared" si="135"/>
        <v/>
      </c>
      <c r="Y629" s="32" t="str">
        <f t="shared" si="136"/>
        <v/>
      </c>
      <c r="AA629" s="22" t="str">
        <f>IF($D629="", "", IFERROR(INDEX('Intro &amp; Setup'!$BQ$33:$BQ$37, MATCH($D629, 'Intro &amp; Setup'!$AP$33:$AP$37, 0)), ""))</f>
        <v/>
      </c>
      <c r="AB629" s="22" t="str">
        <f>IF(AND($D629="", $F629=""), "", IF($R629=$U$3, "", IF($AB$8='Intro &amp; Setup'!$BQ$19, VALUE(_xlfn.CONCAT(TEXT($F629, "0"), ".", $AA629)), IF($AB$8='Intro &amp; Setup'!$BQ$18, VALUE(_xlfn.CONCAT($AA629, ".", TEXT($F629, "0")))))))</f>
        <v/>
      </c>
      <c r="AD629" s="22" t="str">
        <f t="shared" si="138"/>
        <v/>
      </c>
      <c r="AE629" s="7" t="str">
        <f t="shared" si="139"/>
        <v/>
      </c>
      <c r="AF629" s="22" t="str">
        <f t="shared" si="137"/>
        <v/>
      </c>
      <c r="AH629" s="22" t="str">
        <f>IF($AJ629="", "", COUNTIF($AJ$11:$AJ$1010, "&lt;"&amp;$AJ629)+1+COUNTIF($AJ$11:$AJ629, $AJ629)-1)</f>
        <v/>
      </c>
      <c r="AJ629" s="22" t="str">
        <f t="shared" si="140"/>
        <v/>
      </c>
      <c r="AL629" s="43" t="str">
        <f t="shared" si="141"/>
        <v/>
      </c>
      <c r="AN629" s="6" t="str">
        <f t="shared" si="142"/>
        <v/>
      </c>
      <c r="AO629" s="7" t="str">
        <f t="shared" si="143"/>
        <v/>
      </c>
      <c r="AP629" s="6" t="str">
        <f t="shared" si="144"/>
        <v/>
      </c>
      <c r="AQ629" s="7" t="str">
        <f t="shared" ca="1" si="145"/>
        <v/>
      </c>
      <c r="AS629" s="22" t="str">
        <f t="shared" si="146"/>
        <v/>
      </c>
      <c r="AT629" s="32" t="str">
        <f t="shared" si="147"/>
        <v/>
      </c>
      <c r="AU629" s="43" t="str">
        <f t="shared" si="148"/>
        <v/>
      </c>
      <c r="AW629" s="22" t="str">
        <f t="shared" si="149"/>
        <v/>
      </c>
    </row>
    <row r="630" spans="1:49" x14ac:dyDescent="0.25">
      <c r="A630" s="28"/>
      <c r="B630" s="79"/>
      <c r="C630" s="80"/>
      <c r="D630" s="81"/>
      <c r="E630" s="82"/>
      <c r="F630" s="82"/>
      <c r="G630" s="83"/>
      <c r="H630" s="79"/>
      <c r="I630" s="81"/>
      <c r="J630" s="81"/>
      <c r="K630" s="81"/>
      <c r="L630" s="81"/>
      <c r="M630" s="81"/>
      <c r="N630" s="81"/>
      <c r="O630" s="81"/>
      <c r="P630" s="81"/>
      <c r="Q630" s="84"/>
      <c r="R630" s="85"/>
      <c r="S630" s="28"/>
      <c r="X630" s="22" t="str">
        <f t="shared" si="135"/>
        <v/>
      </c>
      <c r="Y630" s="32" t="str">
        <f t="shared" si="136"/>
        <v/>
      </c>
      <c r="AA630" s="22" t="str">
        <f>IF($D630="", "", IFERROR(INDEX('Intro &amp; Setup'!$BQ$33:$BQ$37, MATCH($D630, 'Intro &amp; Setup'!$AP$33:$AP$37, 0)), ""))</f>
        <v/>
      </c>
      <c r="AB630" s="22" t="str">
        <f>IF(AND($D630="", $F630=""), "", IF($R630=$U$3, "", IF($AB$8='Intro &amp; Setup'!$BQ$19, VALUE(_xlfn.CONCAT(TEXT($F630, "0"), ".", $AA630)), IF($AB$8='Intro &amp; Setup'!$BQ$18, VALUE(_xlfn.CONCAT($AA630, ".", TEXT($F630, "0")))))))</f>
        <v/>
      </c>
      <c r="AD630" s="22" t="str">
        <f t="shared" si="138"/>
        <v/>
      </c>
      <c r="AE630" s="7" t="str">
        <f t="shared" si="139"/>
        <v/>
      </c>
      <c r="AF630" s="22" t="str">
        <f t="shared" si="137"/>
        <v/>
      </c>
      <c r="AH630" s="22" t="str">
        <f>IF($AJ630="", "", COUNTIF($AJ$11:$AJ$1010, "&lt;"&amp;$AJ630)+1+COUNTIF($AJ$11:$AJ630, $AJ630)-1)</f>
        <v/>
      </c>
      <c r="AJ630" s="22" t="str">
        <f t="shared" si="140"/>
        <v/>
      </c>
      <c r="AL630" s="43" t="str">
        <f t="shared" si="141"/>
        <v/>
      </c>
      <c r="AN630" s="6" t="str">
        <f t="shared" si="142"/>
        <v/>
      </c>
      <c r="AO630" s="7" t="str">
        <f t="shared" si="143"/>
        <v/>
      </c>
      <c r="AP630" s="6" t="str">
        <f t="shared" si="144"/>
        <v/>
      </c>
      <c r="AQ630" s="7" t="str">
        <f t="shared" ca="1" si="145"/>
        <v/>
      </c>
      <c r="AS630" s="22" t="str">
        <f t="shared" si="146"/>
        <v/>
      </c>
      <c r="AT630" s="32" t="str">
        <f t="shared" si="147"/>
        <v/>
      </c>
      <c r="AU630" s="43" t="str">
        <f t="shared" si="148"/>
        <v/>
      </c>
      <c r="AW630" s="22" t="str">
        <f t="shared" si="149"/>
        <v/>
      </c>
    </row>
    <row r="631" spans="1:49" x14ac:dyDescent="0.25">
      <c r="A631" s="28"/>
      <c r="B631" s="79"/>
      <c r="C631" s="80"/>
      <c r="D631" s="81"/>
      <c r="E631" s="82"/>
      <c r="F631" s="82"/>
      <c r="G631" s="83"/>
      <c r="H631" s="79"/>
      <c r="I631" s="81"/>
      <c r="J631" s="81"/>
      <c r="K631" s="81"/>
      <c r="L631" s="81"/>
      <c r="M631" s="81"/>
      <c r="N631" s="81"/>
      <c r="O631" s="81"/>
      <c r="P631" s="81"/>
      <c r="Q631" s="84"/>
      <c r="R631" s="85"/>
      <c r="S631" s="28"/>
      <c r="X631" s="22" t="str">
        <f t="shared" si="135"/>
        <v/>
      </c>
      <c r="Y631" s="32" t="str">
        <f t="shared" si="136"/>
        <v/>
      </c>
      <c r="AA631" s="22" t="str">
        <f>IF($D631="", "", IFERROR(INDEX('Intro &amp; Setup'!$BQ$33:$BQ$37, MATCH($D631, 'Intro &amp; Setup'!$AP$33:$AP$37, 0)), ""))</f>
        <v/>
      </c>
      <c r="AB631" s="22" t="str">
        <f>IF(AND($D631="", $F631=""), "", IF($R631=$U$3, "", IF($AB$8='Intro &amp; Setup'!$BQ$19, VALUE(_xlfn.CONCAT(TEXT($F631, "0"), ".", $AA631)), IF($AB$8='Intro &amp; Setup'!$BQ$18, VALUE(_xlfn.CONCAT($AA631, ".", TEXT($F631, "0")))))))</f>
        <v/>
      </c>
      <c r="AD631" s="22" t="str">
        <f t="shared" si="138"/>
        <v/>
      </c>
      <c r="AE631" s="7" t="str">
        <f t="shared" si="139"/>
        <v/>
      </c>
      <c r="AF631" s="22" t="str">
        <f t="shared" si="137"/>
        <v/>
      </c>
      <c r="AH631" s="22" t="str">
        <f>IF($AJ631="", "", COUNTIF($AJ$11:$AJ$1010, "&lt;"&amp;$AJ631)+1+COUNTIF($AJ$11:$AJ631, $AJ631)-1)</f>
        <v/>
      </c>
      <c r="AJ631" s="22" t="str">
        <f t="shared" si="140"/>
        <v/>
      </c>
      <c r="AL631" s="43" t="str">
        <f t="shared" si="141"/>
        <v/>
      </c>
      <c r="AN631" s="6" t="str">
        <f t="shared" si="142"/>
        <v/>
      </c>
      <c r="AO631" s="7" t="str">
        <f t="shared" si="143"/>
        <v/>
      </c>
      <c r="AP631" s="6" t="str">
        <f t="shared" si="144"/>
        <v/>
      </c>
      <c r="AQ631" s="7" t="str">
        <f t="shared" ca="1" si="145"/>
        <v/>
      </c>
      <c r="AS631" s="22" t="str">
        <f t="shared" si="146"/>
        <v/>
      </c>
      <c r="AT631" s="32" t="str">
        <f t="shared" si="147"/>
        <v/>
      </c>
      <c r="AU631" s="43" t="str">
        <f t="shared" si="148"/>
        <v/>
      </c>
      <c r="AW631" s="22" t="str">
        <f t="shared" si="149"/>
        <v/>
      </c>
    </row>
    <row r="632" spans="1:49" x14ac:dyDescent="0.25">
      <c r="A632" s="28"/>
      <c r="B632" s="79"/>
      <c r="C632" s="80"/>
      <c r="D632" s="81"/>
      <c r="E632" s="82"/>
      <c r="F632" s="82"/>
      <c r="G632" s="83"/>
      <c r="H632" s="79"/>
      <c r="I632" s="81"/>
      <c r="J632" s="81"/>
      <c r="K632" s="81"/>
      <c r="L632" s="81"/>
      <c r="M632" s="81"/>
      <c r="N632" s="81"/>
      <c r="O632" s="81"/>
      <c r="P632" s="81"/>
      <c r="Q632" s="84"/>
      <c r="R632" s="85"/>
      <c r="S632" s="28"/>
      <c r="X632" s="22" t="str">
        <f t="shared" si="135"/>
        <v/>
      </c>
      <c r="Y632" s="32" t="str">
        <f t="shared" si="136"/>
        <v/>
      </c>
      <c r="AA632" s="22" t="str">
        <f>IF($D632="", "", IFERROR(INDEX('Intro &amp; Setup'!$BQ$33:$BQ$37, MATCH($D632, 'Intro &amp; Setup'!$AP$33:$AP$37, 0)), ""))</f>
        <v/>
      </c>
      <c r="AB632" s="22" t="str">
        <f>IF(AND($D632="", $F632=""), "", IF($R632=$U$3, "", IF($AB$8='Intro &amp; Setup'!$BQ$19, VALUE(_xlfn.CONCAT(TEXT($F632, "0"), ".", $AA632)), IF($AB$8='Intro &amp; Setup'!$BQ$18, VALUE(_xlfn.CONCAT($AA632, ".", TEXT($F632, "0")))))))</f>
        <v/>
      </c>
      <c r="AD632" s="22" t="str">
        <f t="shared" si="138"/>
        <v/>
      </c>
      <c r="AE632" s="7" t="str">
        <f t="shared" si="139"/>
        <v/>
      </c>
      <c r="AF632" s="22" t="str">
        <f t="shared" si="137"/>
        <v/>
      </c>
      <c r="AH632" s="22" t="str">
        <f>IF($AJ632="", "", COUNTIF($AJ$11:$AJ$1010, "&lt;"&amp;$AJ632)+1+COUNTIF($AJ$11:$AJ632, $AJ632)-1)</f>
        <v/>
      </c>
      <c r="AJ632" s="22" t="str">
        <f t="shared" si="140"/>
        <v/>
      </c>
      <c r="AL632" s="43" t="str">
        <f t="shared" si="141"/>
        <v/>
      </c>
      <c r="AN632" s="6" t="str">
        <f t="shared" si="142"/>
        <v/>
      </c>
      <c r="AO632" s="7" t="str">
        <f t="shared" si="143"/>
        <v/>
      </c>
      <c r="AP632" s="6" t="str">
        <f t="shared" si="144"/>
        <v/>
      </c>
      <c r="AQ632" s="7" t="str">
        <f t="shared" ca="1" si="145"/>
        <v/>
      </c>
      <c r="AS632" s="22" t="str">
        <f t="shared" si="146"/>
        <v/>
      </c>
      <c r="AT632" s="32" t="str">
        <f t="shared" si="147"/>
        <v/>
      </c>
      <c r="AU632" s="43" t="str">
        <f t="shared" si="148"/>
        <v/>
      </c>
      <c r="AW632" s="22" t="str">
        <f t="shared" si="149"/>
        <v/>
      </c>
    </row>
    <row r="633" spans="1:49" x14ac:dyDescent="0.25">
      <c r="A633" s="28"/>
      <c r="B633" s="79"/>
      <c r="C633" s="80"/>
      <c r="D633" s="81"/>
      <c r="E633" s="82"/>
      <c r="F633" s="82"/>
      <c r="G633" s="83"/>
      <c r="H633" s="79"/>
      <c r="I633" s="81"/>
      <c r="J633" s="81"/>
      <c r="K633" s="81"/>
      <c r="L633" s="81"/>
      <c r="M633" s="81"/>
      <c r="N633" s="81"/>
      <c r="O633" s="81"/>
      <c r="P633" s="81"/>
      <c r="Q633" s="84"/>
      <c r="R633" s="85"/>
      <c r="S633" s="28"/>
      <c r="X633" s="22" t="str">
        <f t="shared" si="135"/>
        <v/>
      </c>
      <c r="Y633" s="32" t="str">
        <f t="shared" si="136"/>
        <v/>
      </c>
      <c r="AA633" s="22" t="str">
        <f>IF($D633="", "", IFERROR(INDEX('Intro &amp; Setup'!$BQ$33:$BQ$37, MATCH($D633, 'Intro &amp; Setup'!$AP$33:$AP$37, 0)), ""))</f>
        <v/>
      </c>
      <c r="AB633" s="22" t="str">
        <f>IF(AND($D633="", $F633=""), "", IF($R633=$U$3, "", IF($AB$8='Intro &amp; Setup'!$BQ$19, VALUE(_xlfn.CONCAT(TEXT($F633, "0"), ".", $AA633)), IF($AB$8='Intro &amp; Setup'!$BQ$18, VALUE(_xlfn.CONCAT($AA633, ".", TEXT($F633, "0")))))))</f>
        <v/>
      </c>
      <c r="AD633" s="22" t="str">
        <f t="shared" si="138"/>
        <v/>
      </c>
      <c r="AE633" s="7" t="str">
        <f t="shared" si="139"/>
        <v/>
      </c>
      <c r="AF633" s="22" t="str">
        <f t="shared" si="137"/>
        <v/>
      </c>
      <c r="AH633" s="22" t="str">
        <f>IF($AJ633="", "", COUNTIF($AJ$11:$AJ$1010, "&lt;"&amp;$AJ633)+1+COUNTIF($AJ$11:$AJ633, $AJ633)-1)</f>
        <v/>
      </c>
      <c r="AJ633" s="22" t="str">
        <f t="shared" si="140"/>
        <v/>
      </c>
      <c r="AL633" s="43" t="str">
        <f t="shared" si="141"/>
        <v/>
      </c>
      <c r="AN633" s="6" t="str">
        <f t="shared" si="142"/>
        <v/>
      </c>
      <c r="AO633" s="7" t="str">
        <f t="shared" si="143"/>
        <v/>
      </c>
      <c r="AP633" s="6" t="str">
        <f t="shared" si="144"/>
        <v/>
      </c>
      <c r="AQ633" s="7" t="str">
        <f t="shared" ca="1" si="145"/>
        <v/>
      </c>
      <c r="AS633" s="22" t="str">
        <f t="shared" si="146"/>
        <v/>
      </c>
      <c r="AT633" s="32" t="str">
        <f t="shared" si="147"/>
        <v/>
      </c>
      <c r="AU633" s="43" t="str">
        <f t="shared" si="148"/>
        <v/>
      </c>
      <c r="AW633" s="22" t="str">
        <f t="shared" si="149"/>
        <v/>
      </c>
    </row>
    <row r="634" spans="1:49" x14ac:dyDescent="0.25">
      <c r="A634" s="28"/>
      <c r="B634" s="79"/>
      <c r="C634" s="80"/>
      <c r="D634" s="81"/>
      <c r="E634" s="82"/>
      <c r="F634" s="82"/>
      <c r="G634" s="83"/>
      <c r="H634" s="79"/>
      <c r="I634" s="81"/>
      <c r="J634" s="81"/>
      <c r="K634" s="81"/>
      <c r="L634" s="81"/>
      <c r="M634" s="81"/>
      <c r="N634" s="81"/>
      <c r="O634" s="81"/>
      <c r="P634" s="81"/>
      <c r="Q634" s="84"/>
      <c r="R634" s="85"/>
      <c r="S634" s="28"/>
      <c r="X634" s="22" t="str">
        <f t="shared" si="135"/>
        <v/>
      </c>
      <c r="Y634" s="32" t="str">
        <f t="shared" si="136"/>
        <v/>
      </c>
      <c r="AA634" s="22" t="str">
        <f>IF($D634="", "", IFERROR(INDEX('Intro &amp; Setup'!$BQ$33:$BQ$37, MATCH($D634, 'Intro &amp; Setup'!$AP$33:$AP$37, 0)), ""))</f>
        <v/>
      </c>
      <c r="AB634" s="22" t="str">
        <f>IF(AND($D634="", $F634=""), "", IF($R634=$U$3, "", IF($AB$8='Intro &amp; Setup'!$BQ$19, VALUE(_xlfn.CONCAT(TEXT($F634, "0"), ".", $AA634)), IF($AB$8='Intro &amp; Setup'!$BQ$18, VALUE(_xlfn.CONCAT($AA634, ".", TEXT($F634, "0")))))))</f>
        <v/>
      </c>
      <c r="AD634" s="22" t="str">
        <f t="shared" si="138"/>
        <v/>
      </c>
      <c r="AE634" s="7" t="str">
        <f t="shared" si="139"/>
        <v/>
      </c>
      <c r="AF634" s="22" t="str">
        <f t="shared" si="137"/>
        <v/>
      </c>
      <c r="AH634" s="22" t="str">
        <f>IF($AJ634="", "", COUNTIF($AJ$11:$AJ$1010, "&lt;"&amp;$AJ634)+1+COUNTIF($AJ$11:$AJ634, $AJ634)-1)</f>
        <v/>
      </c>
      <c r="AJ634" s="22" t="str">
        <f t="shared" si="140"/>
        <v/>
      </c>
      <c r="AL634" s="43" t="str">
        <f t="shared" si="141"/>
        <v/>
      </c>
      <c r="AN634" s="6" t="str">
        <f t="shared" si="142"/>
        <v/>
      </c>
      <c r="AO634" s="7" t="str">
        <f t="shared" si="143"/>
        <v/>
      </c>
      <c r="AP634" s="6" t="str">
        <f t="shared" si="144"/>
        <v/>
      </c>
      <c r="AQ634" s="7" t="str">
        <f t="shared" ca="1" si="145"/>
        <v/>
      </c>
      <c r="AS634" s="22" t="str">
        <f t="shared" si="146"/>
        <v/>
      </c>
      <c r="AT634" s="32" t="str">
        <f t="shared" si="147"/>
        <v/>
      </c>
      <c r="AU634" s="43" t="str">
        <f t="shared" si="148"/>
        <v/>
      </c>
      <c r="AW634" s="22" t="str">
        <f t="shared" si="149"/>
        <v/>
      </c>
    </row>
    <row r="635" spans="1:49" x14ac:dyDescent="0.25">
      <c r="A635" s="28"/>
      <c r="B635" s="79"/>
      <c r="C635" s="80"/>
      <c r="D635" s="81"/>
      <c r="E635" s="82"/>
      <c r="F635" s="82"/>
      <c r="G635" s="83"/>
      <c r="H635" s="79"/>
      <c r="I635" s="81"/>
      <c r="J635" s="81"/>
      <c r="K635" s="81"/>
      <c r="L635" s="81"/>
      <c r="M635" s="81"/>
      <c r="N635" s="81"/>
      <c r="O635" s="81"/>
      <c r="P635" s="81"/>
      <c r="Q635" s="84"/>
      <c r="R635" s="85"/>
      <c r="S635" s="28"/>
      <c r="X635" s="22" t="str">
        <f t="shared" si="135"/>
        <v/>
      </c>
      <c r="Y635" s="32" t="str">
        <f t="shared" si="136"/>
        <v/>
      </c>
      <c r="AA635" s="22" t="str">
        <f>IF($D635="", "", IFERROR(INDEX('Intro &amp; Setup'!$BQ$33:$BQ$37, MATCH($D635, 'Intro &amp; Setup'!$AP$33:$AP$37, 0)), ""))</f>
        <v/>
      </c>
      <c r="AB635" s="22" t="str">
        <f>IF(AND($D635="", $F635=""), "", IF($R635=$U$3, "", IF($AB$8='Intro &amp; Setup'!$BQ$19, VALUE(_xlfn.CONCAT(TEXT($F635, "0"), ".", $AA635)), IF($AB$8='Intro &amp; Setup'!$BQ$18, VALUE(_xlfn.CONCAT($AA635, ".", TEXT($F635, "0")))))))</f>
        <v/>
      </c>
      <c r="AD635" s="22" t="str">
        <f t="shared" si="138"/>
        <v/>
      </c>
      <c r="AE635" s="7" t="str">
        <f t="shared" si="139"/>
        <v/>
      </c>
      <c r="AF635" s="22" t="str">
        <f t="shared" si="137"/>
        <v/>
      </c>
      <c r="AH635" s="22" t="str">
        <f>IF($AJ635="", "", COUNTIF($AJ$11:$AJ$1010, "&lt;"&amp;$AJ635)+1+COUNTIF($AJ$11:$AJ635, $AJ635)-1)</f>
        <v/>
      </c>
      <c r="AJ635" s="22" t="str">
        <f t="shared" si="140"/>
        <v/>
      </c>
      <c r="AL635" s="43" t="str">
        <f t="shared" si="141"/>
        <v/>
      </c>
      <c r="AN635" s="6" t="str">
        <f t="shared" si="142"/>
        <v/>
      </c>
      <c r="AO635" s="7" t="str">
        <f t="shared" si="143"/>
        <v/>
      </c>
      <c r="AP635" s="6" t="str">
        <f t="shared" si="144"/>
        <v/>
      </c>
      <c r="AQ635" s="7" t="str">
        <f t="shared" ca="1" si="145"/>
        <v/>
      </c>
      <c r="AS635" s="22" t="str">
        <f t="shared" si="146"/>
        <v/>
      </c>
      <c r="AT635" s="32" t="str">
        <f t="shared" si="147"/>
        <v/>
      </c>
      <c r="AU635" s="43" t="str">
        <f t="shared" si="148"/>
        <v/>
      </c>
      <c r="AW635" s="22" t="str">
        <f t="shared" si="149"/>
        <v/>
      </c>
    </row>
    <row r="636" spans="1:49" x14ac:dyDescent="0.25">
      <c r="A636" s="28"/>
      <c r="B636" s="79"/>
      <c r="C636" s="80"/>
      <c r="D636" s="81"/>
      <c r="E636" s="82"/>
      <c r="F636" s="82"/>
      <c r="G636" s="83"/>
      <c r="H636" s="79"/>
      <c r="I636" s="81"/>
      <c r="J636" s="81"/>
      <c r="K636" s="81"/>
      <c r="L636" s="81"/>
      <c r="M636" s="81"/>
      <c r="N636" s="81"/>
      <c r="O636" s="81"/>
      <c r="P636" s="81"/>
      <c r="Q636" s="84"/>
      <c r="R636" s="85"/>
      <c r="S636" s="28"/>
      <c r="X636" s="22" t="str">
        <f t="shared" si="135"/>
        <v/>
      </c>
      <c r="Y636" s="32" t="str">
        <f t="shared" si="136"/>
        <v/>
      </c>
      <c r="AA636" s="22" t="str">
        <f>IF($D636="", "", IFERROR(INDEX('Intro &amp; Setup'!$BQ$33:$BQ$37, MATCH($D636, 'Intro &amp; Setup'!$AP$33:$AP$37, 0)), ""))</f>
        <v/>
      </c>
      <c r="AB636" s="22" t="str">
        <f>IF(AND($D636="", $F636=""), "", IF($R636=$U$3, "", IF($AB$8='Intro &amp; Setup'!$BQ$19, VALUE(_xlfn.CONCAT(TEXT($F636, "0"), ".", $AA636)), IF($AB$8='Intro &amp; Setup'!$BQ$18, VALUE(_xlfn.CONCAT($AA636, ".", TEXT($F636, "0")))))))</f>
        <v/>
      </c>
      <c r="AD636" s="22" t="str">
        <f t="shared" si="138"/>
        <v/>
      </c>
      <c r="AE636" s="7" t="str">
        <f t="shared" si="139"/>
        <v/>
      </c>
      <c r="AF636" s="22" t="str">
        <f t="shared" si="137"/>
        <v/>
      </c>
      <c r="AH636" s="22" t="str">
        <f>IF($AJ636="", "", COUNTIF($AJ$11:$AJ$1010, "&lt;"&amp;$AJ636)+1+COUNTIF($AJ$11:$AJ636, $AJ636)-1)</f>
        <v/>
      </c>
      <c r="AJ636" s="22" t="str">
        <f t="shared" si="140"/>
        <v/>
      </c>
      <c r="AL636" s="43" t="str">
        <f t="shared" si="141"/>
        <v/>
      </c>
      <c r="AN636" s="6" t="str">
        <f t="shared" si="142"/>
        <v/>
      </c>
      <c r="AO636" s="7" t="str">
        <f t="shared" si="143"/>
        <v/>
      </c>
      <c r="AP636" s="6" t="str">
        <f t="shared" si="144"/>
        <v/>
      </c>
      <c r="AQ636" s="7" t="str">
        <f t="shared" ca="1" si="145"/>
        <v/>
      </c>
      <c r="AS636" s="22" t="str">
        <f t="shared" si="146"/>
        <v/>
      </c>
      <c r="AT636" s="32" t="str">
        <f t="shared" si="147"/>
        <v/>
      </c>
      <c r="AU636" s="43" t="str">
        <f t="shared" si="148"/>
        <v/>
      </c>
      <c r="AW636" s="22" t="str">
        <f t="shared" si="149"/>
        <v/>
      </c>
    </row>
    <row r="637" spans="1:49" x14ac:dyDescent="0.25">
      <c r="A637" s="28"/>
      <c r="B637" s="79"/>
      <c r="C637" s="80"/>
      <c r="D637" s="81"/>
      <c r="E637" s="82"/>
      <c r="F637" s="82"/>
      <c r="G637" s="83"/>
      <c r="H637" s="79"/>
      <c r="I637" s="81"/>
      <c r="J637" s="81"/>
      <c r="K637" s="81"/>
      <c r="L637" s="81"/>
      <c r="M637" s="81"/>
      <c r="N637" s="81"/>
      <c r="O637" s="81"/>
      <c r="P637" s="81"/>
      <c r="Q637" s="84"/>
      <c r="R637" s="85"/>
      <c r="S637" s="28"/>
      <c r="X637" s="22" t="str">
        <f t="shared" si="135"/>
        <v/>
      </c>
      <c r="Y637" s="32" t="str">
        <f t="shared" si="136"/>
        <v/>
      </c>
      <c r="AA637" s="22" t="str">
        <f>IF($D637="", "", IFERROR(INDEX('Intro &amp; Setup'!$BQ$33:$BQ$37, MATCH($D637, 'Intro &amp; Setup'!$AP$33:$AP$37, 0)), ""))</f>
        <v/>
      </c>
      <c r="AB637" s="22" t="str">
        <f>IF(AND($D637="", $F637=""), "", IF($R637=$U$3, "", IF($AB$8='Intro &amp; Setup'!$BQ$19, VALUE(_xlfn.CONCAT(TEXT($F637, "0"), ".", $AA637)), IF($AB$8='Intro &amp; Setup'!$BQ$18, VALUE(_xlfn.CONCAT($AA637, ".", TEXT($F637, "0")))))))</f>
        <v/>
      </c>
      <c r="AD637" s="22" t="str">
        <f t="shared" si="138"/>
        <v/>
      </c>
      <c r="AE637" s="7" t="str">
        <f t="shared" si="139"/>
        <v/>
      </c>
      <c r="AF637" s="22" t="str">
        <f t="shared" si="137"/>
        <v/>
      </c>
      <c r="AH637" s="22" t="str">
        <f>IF($AJ637="", "", COUNTIF($AJ$11:$AJ$1010, "&lt;"&amp;$AJ637)+1+COUNTIF($AJ$11:$AJ637, $AJ637)-1)</f>
        <v/>
      </c>
      <c r="AJ637" s="22" t="str">
        <f t="shared" si="140"/>
        <v/>
      </c>
      <c r="AL637" s="43" t="str">
        <f t="shared" si="141"/>
        <v/>
      </c>
      <c r="AN637" s="6" t="str">
        <f t="shared" si="142"/>
        <v/>
      </c>
      <c r="AO637" s="7" t="str">
        <f t="shared" si="143"/>
        <v/>
      </c>
      <c r="AP637" s="6" t="str">
        <f t="shared" si="144"/>
        <v/>
      </c>
      <c r="AQ637" s="7" t="str">
        <f t="shared" ca="1" si="145"/>
        <v/>
      </c>
      <c r="AS637" s="22" t="str">
        <f t="shared" si="146"/>
        <v/>
      </c>
      <c r="AT637" s="32" t="str">
        <f t="shared" si="147"/>
        <v/>
      </c>
      <c r="AU637" s="43" t="str">
        <f t="shared" si="148"/>
        <v/>
      </c>
      <c r="AW637" s="22" t="str">
        <f t="shared" si="149"/>
        <v/>
      </c>
    </row>
    <row r="638" spans="1:49" x14ac:dyDescent="0.25">
      <c r="A638" s="28"/>
      <c r="B638" s="79"/>
      <c r="C638" s="80"/>
      <c r="D638" s="81"/>
      <c r="E638" s="82"/>
      <c r="F638" s="82"/>
      <c r="G638" s="83"/>
      <c r="H638" s="79"/>
      <c r="I638" s="81"/>
      <c r="J638" s="81"/>
      <c r="K638" s="81"/>
      <c r="L638" s="81"/>
      <c r="M638" s="81"/>
      <c r="N638" s="81"/>
      <c r="O638" s="81"/>
      <c r="P638" s="81"/>
      <c r="Q638" s="84"/>
      <c r="R638" s="85"/>
      <c r="S638" s="28"/>
      <c r="X638" s="22" t="str">
        <f t="shared" si="135"/>
        <v/>
      </c>
      <c r="Y638" s="32" t="str">
        <f t="shared" si="136"/>
        <v/>
      </c>
      <c r="AA638" s="22" t="str">
        <f>IF($D638="", "", IFERROR(INDEX('Intro &amp; Setup'!$BQ$33:$BQ$37, MATCH($D638, 'Intro &amp; Setup'!$AP$33:$AP$37, 0)), ""))</f>
        <v/>
      </c>
      <c r="AB638" s="22" t="str">
        <f>IF(AND($D638="", $F638=""), "", IF($R638=$U$3, "", IF($AB$8='Intro &amp; Setup'!$BQ$19, VALUE(_xlfn.CONCAT(TEXT($F638, "0"), ".", $AA638)), IF($AB$8='Intro &amp; Setup'!$BQ$18, VALUE(_xlfn.CONCAT($AA638, ".", TEXT($F638, "0")))))))</f>
        <v/>
      </c>
      <c r="AD638" s="22" t="str">
        <f t="shared" si="138"/>
        <v/>
      </c>
      <c r="AE638" s="7" t="str">
        <f t="shared" si="139"/>
        <v/>
      </c>
      <c r="AF638" s="22" t="str">
        <f t="shared" si="137"/>
        <v/>
      </c>
      <c r="AH638" s="22" t="str">
        <f>IF($AJ638="", "", COUNTIF($AJ$11:$AJ$1010, "&lt;"&amp;$AJ638)+1+COUNTIF($AJ$11:$AJ638, $AJ638)-1)</f>
        <v/>
      </c>
      <c r="AJ638" s="22" t="str">
        <f t="shared" si="140"/>
        <v/>
      </c>
      <c r="AL638" s="43" t="str">
        <f t="shared" si="141"/>
        <v/>
      </c>
      <c r="AN638" s="6" t="str">
        <f t="shared" si="142"/>
        <v/>
      </c>
      <c r="AO638" s="7" t="str">
        <f t="shared" si="143"/>
        <v/>
      </c>
      <c r="AP638" s="6" t="str">
        <f t="shared" si="144"/>
        <v/>
      </c>
      <c r="AQ638" s="7" t="str">
        <f t="shared" ca="1" si="145"/>
        <v/>
      </c>
      <c r="AS638" s="22" t="str">
        <f t="shared" si="146"/>
        <v/>
      </c>
      <c r="AT638" s="32" t="str">
        <f t="shared" si="147"/>
        <v/>
      </c>
      <c r="AU638" s="43" t="str">
        <f t="shared" si="148"/>
        <v/>
      </c>
      <c r="AW638" s="22" t="str">
        <f t="shared" si="149"/>
        <v/>
      </c>
    </row>
    <row r="639" spans="1:49" x14ac:dyDescent="0.25">
      <c r="A639" s="28"/>
      <c r="B639" s="79"/>
      <c r="C639" s="80"/>
      <c r="D639" s="81"/>
      <c r="E639" s="82"/>
      <c r="F639" s="82"/>
      <c r="G639" s="83"/>
      <c r="H639" s="79"/>
      <c r="I639" s="81"/>
      <c r="J639" s="81"/>
      <c r="K639" s="81"/>
      <c r="L639" s="81"/>
      <c r="M639" s="81"/>
      <c r="N639" s="81"/>
      <c r="O639" s="81"/>
      <c r="P639" s="81"/>
      <c r="Q639" s="84"/>
      <c r="R639" s="85"/>
      <c r="S639" s="28"/>
      <c r="X639" s="22" t="str">
        <f t="shared" si="135"/>
        <v/>
      </c>
      <c r="Y639" s="32" t="str">
        <f t="shared" si="136"/>
        <v/>
      </c>
      <c r="AA639" s="22" t="str">
        <f>IF($D639="", "", IFERROR(INDEX('Intro &amp; Setup'!$BQ$33:$BQ$37, MATCH($D639, 'Intro &amp; Setup'!$AP$33:$AP$37, 0)), ""))</f>
        <v/>
      </c>
      <c r="AB639" s="22" t="str">
        <f>IF(AND($D639="", $F639=""), "", IF($R639=$U$3, "", IF($AB$8='Intro &amp; Setup'!$BQ$19, VALUE(_xlfn.CONCAT(TEXT($F639, "0"), ".", $AA639)), IF($AB$8='Intro &amp; Setup'!$BQ$18, VALUE(_xlfn.CONCAT($AA639, ".", TEXT($F639, "0")))))))</f>
        <v/>
      </c>
      <c r="AD639" s="22" t="str">
        <f t="shared" si="138"/>
        <v/>
      </c>
      <c r="AE639" s="7" t="str">
        <f t="shared" si="139"/>
        <v/>
      </c>
      <c r="AF639" s="22" t="str">
        <f t="shared" si="137"/>
        <v/>
      </c>
      <c r="AH639" s="22" t="str">
        <f>IF($AJ639="", "", COUNTIF($AJ$11:$AJ$1010, "&lt;"&amp;$AJ639)+1+COUNTIF($AJ$11:$AJ639, $AJ639)-1)</f>
        <v/>
      </c>
      <c r="AJ639" s="22" t="str">
        <f t="shared" si="140"/>
        <v/>
      </c>
      <c r="AL639" s="43" t="str">
        <f t="shared" si="141"/>
        <v/>
      </c>
      <c r="AN639" s="6" t="str">
        <f t="shared" si="142"/>
        <v/>
      </c>
      <c r="AO639" s="7" t="str">
        <f t="shared" si="143"/>
        <v/>
      </c>
      <c r="AP639" s="6" t="str">
        <f t="shared" si="144"/>
        <v/>
      </c>
      <c r="AQ639" s="7" t="str">
        <f t="shared" ca="1" si="145"/>
        <v/>
      </c>
      <c r="AS639" s="22" t="str">
        <f t="shared" si="146"/>
        <v/>
      </c>
      <c r="AT639" s="32" t="str">
        <f t="shared" si="147"/>
        <v/>
      </c>
      <c r="AU639" s="43" t="str">
        <f t="shared" si="148"/>
        <v/>
      </c>
      <c r="AW639" s="22" t="str">
        <f t="shared" si="149"/>
        <v/>
      </c>
    </row>
    <row r="640" spans="1:49" x14ac:dyDescent="0.25">
      <c r="A640" s="28"/>
      <c r="B640" s="79"/>
      <c r="C640" s="80"/>
      <c r="D640" s="81"/>
      <c r="E640" s="82"/>
      <c r="F640" s="82"/>
      <c r="G640" s="83"/>
      <c r="H640" s="79"/>
      <c r="I640" s="81"/>
      <c r="J640" s="81"/>
      <c r="K640" s="81"/>
      <c r="L640" s="81"/>
      <c r="M640" s="81"/>
      <c r="N640" s="81"/>
      <c r="O640" s="81"/>
      <c r="P640" s="81"/>
      <c r="Q640" s="84"/>
      <c r="R640" s="85"/>
      <c r="S640" s="28"/>
      <c r="X640" s="22" t="str">
        <f t="shared" si="135"/>
        <v/>
      </c>
      <c r="Y640" s="32" t="str">
        <f t="shared" si="136"/>
        <v/>
      </c>
      <c r="AA640" s="22" t="str">
        <f>IF($D640="", "", IFERROR(INDEX('Intro &amp; Setup'!$BQ$33:$BQ$37, MATCH($D640, 'Intro &amp; Setup'!$AP$33:$AP$37, 0)), ""))</f>
        <v/>
      </c>
      <c r="AB640" s="22" t="str">
        <f>IF(AND($D640="", $F640=""), "", IF($R640=$U$3, "", IF($AB$8='Intro &amp; Setup'!$BQ$19, VALUE(_xlfn.CONCAT(TEXT($F640, "0"), ".", $AA640)), IF($AB$8='Intro &amp; Setup'!$BQ$18, VALUE(_xlfn.CONCAT($AA640, ".", TEXT($F640, "0")))))))</f>
        <v/>
      </c>
      <c r="AD640" s="22" t="str">
        <f t="shared" si="138"/>
        <v/>
      </c>
      <c r="AE640" s="7" t="str">
        <f t="shared" si="139"/>
        <v/>
      </c>
      <c r="AF640" s="22" t="str">
        <f t="shared" si="137"/>
        <v/>
      </c>
      <c r="AH640" s="22" t="str">
        <f>IF($AJ640="", "", COUNTIF($AJ$11:$AJ$1010, "&lt;"&amp;$AJ640)+1+COUNTIF($AJ$11:$AJ640, $AJ640)-1)</f>
        <v/>
      </c>
      <c r="AJ640" s="22" t="str">
        <f t="shared" si="140"/>
        <v/>
      </c>
      <c r="AL640" s="43" t="str">
        <f t="shared" si="141"/>
        <v/>
      </c>
      <c r="AN640" s="6" t="str">
        <f t="shared" si="142"/>
        <v/>
      </c>
      <c r="AO640" s="7" t="str">
        <f t="shared" si="143"/>
        <v/>
      </c>
      <c r="AP640" s="6" t="str">
        <f t="shared" si="144"/>
        <v/>
      </c>
      <c r="AQ640" s="7" t="str">
        <f t="shared" ca="1" si="145"/>
        <v/>
      </c>
      <c r="AS640" s="22" t="str">
        <f t="shared" si="146"/>
        <v/>
      </c>
      <c r="AT640" s="32" t="str">
        <f t="shared" si="147"/>
        <v/>
      </c>
      <c r="AU640" s="43" t="str">
        <f t="shared" si="148"/>
        <v/>
      </c>
      <c r="AW640" s="22" t="str">
        <f t="shared" si="149"/>
        <v/>
      </c>
    </row>
    <row r="641" spans="1:49" x14ac:dyDescent="0.25">
      <c r="A641" s="28"/>
      <c r="B641" s="79"/>
      <c r="C641" s="80"/>
      <c r="D641" s="81"/>
      <c r="E641" s="82"/>
      <c r="F641" s="82"/>
      <c r="G641" s="83"/>
      <c r="H641" s="79"/>
      <c r="I641" s="81"/>
      <c r="J641" s="81"/>
      <c r="K641" s="81"/>
      <c r="L641" s="81"/>
      <c r="M641" s="81"/>
      <c r="N641" s="81"/>
      <c r="O641" s="81"/>
      <c r="P641" s="81"/>
      <c r="Q641" s="84"/>
      <c r="R641" s="85"/>
      <c r="S641" s="28"/>
      <c r="X641" s="22" t="str">
        <f t="shared" si="135"/>
        <v/>
      </c>
      <c r="Y641" s="32" t="str">
        <f t="shared" si="136"/>
        <v/>
      </c>
      <c r="AA641" s="22" t="str">
        <f>IF($D641="", "", IFERROR(INDEX('Intro &amp; Setup'!$BQ$33:$BQ$37, MATCH($D641, 'Intro &amp; Setup'!$AP$33:$AP$37, 0)), ""))</f>
        <v/>
      </c>
      <c r="AB641" s="22" t="str">
        <f>IF(AND($D641="", $F641=""), "", IF($R641=$U$3, "", IF($AB$8='Intro &amp; Setup'!$BQ$19, VALUE(_xlfn.CONCAT(TEXT($F641, "0"), ".", $AA641)), IF($AB$8='Intro &amp; Setup'!$BQ$18, VALUE(_xlfn.CONCAT($AA641, ".", TEXT($F641, "0")))))))</f>
        <v/>
      </c>
      <c r="AD641" s="22" t="str">
        <f t="shared" si="138"/>
        <v/>
      </c>
      <c r="AE641" s="7" t="str">
        <f t="shared" si="139"/>
        <v/>
      </c>
      <c r="AF641" s="22" t="str">
        <f t="shared" si="137"/>
        <v/>
      </c>
      <c r="AH641" s="22" t="str">
        <f>IF($AJ641="", "", COUNTIF($AJ$11:$AJ$1010, "&lt;"&amp;$AJ641)+1+COUNTIF($AJ$11:$AJ641, $AJ641)-1)</f>
        <v/>
      </c>
      <c r="AJ641" s="22" t="str">
        <f t="shared" si="140"/>
        <v/>
      </c>
      <c r="AL641" s="43" t="str">
        <f t="shared" si="141"/>
        <v/>
      </c>
      <c r="AN641" s="6" t="str">
        <f t="shared" si="142"/>
        <v/>
      </c>
      <c r="AO641" s="7" t="str">
        <f t="shared" si="143"/>
        <v/>
      </c>
      <c r="AP641" s="6" t="str">
        <f t="shared" si="144"/>
        <v/>
      </c>
      <c r="AQ641" s="7" t="str">
        <f t="shared" ca="1" si="145"/>
        <v/>
      </c>
      <c r="AS641" s="22" t="str">
        <f t="shared" si="146"/>
        <v/>
      </c>
      <c r="AT641" s="32" t="str">
        <f t="shared" si="147"/>
        <v/>
      </c>
      <c r="AU641" s="43" t="str">
        <f t="shared" si="148"/>
        <v/>
      </c>
      <c r="AW641" s="22" t="str">
        <f t="shared" si="149"/>
        <v/>
      </c>
    </row>
    <row r="642" spans="1:49" x14ac:dyDescent="0.25">
      <c r="A642" s="28"/>
      <c r="B642" s="79"/>
      <c r="C642" s="80"/>
      <c r="D642" s="81"/>
      <c r="E642" s="82"/>
      <c r="F642" s="82"/>
      <c r="G642" s="83"/>
      <c r="H642" s="79"/>
      <c r="I642" s="81"/>
      <c r="J642" s="81"/>
      <c r="K642" s="81"/>
      <c r="L642" s="81"/>
      <c r="M642" s="81"/>
      <c r="N642" s="81"/>
      <c r="O642" s="81"/>
      <c r="P642" s="81"/>
      <c r="Q642" s="84"/>
      <c r="R642" s="85"/>
      <c r="S642" s="28"/>
      <c r="X642" s="22" t="str">
        <f t="shared" si="135"/>
        <v/>
      </c>
      <c r="Y642" s="32" t="str">
        <f t="shared" si="136"/>
        <v/>
      </c>
      <c r="AA642" s="22" t="str">
        <f>IF($D642="", "", IFERROR(INDEX('Intro &amp; Setup'!$BQ$33:$BQ$37, MATCH($D642, 'Intro &amp; Setup'!$AP$33:$AP$37, 0)), ""))</f>
        <v/>
      </c>
      <c r="AB642" s="22" t="str">
        <f>IF(AND($D642="", $F642=""), "", IF($R642=$U$3, "", IF($AB$8='Intro &amp; Setup'!$BQ$19, VALUE(_xlfn.CONCAT(TEXT($F642, "0"), ".", $AA642)), IF($AB$8='Intro &amp; Setup'!$BQ$18, VALUE(_xlfn.CONCAT($AA642, ".", TEXT($F642, "0")))))))</f>
        <v/>
      </c>
      <c r="AD642" s="22" t="str">
        <f t="shared" si="138"/>
        <v/>
      </c>
      <c r="AE642" s="7" t="str">
        <f t="shared" si="139"/>
        <v/>
      </c>
      <c r="AF642" s="22" t="str">
        <f t="shared" si="137"/>
        <v/>
      </c>
      <c r="AH642" s="22" t="str">
        <f>IF($AJ642="", "", COUNTIF($AJ$11:$AJ$1010, "&lt;"&amp;$AJ642)+1+COUNTIF($AJ$11:$AJ642, $AJ642)-1)</f>
        <v/>
      </c>
      <c r="AJ642" s="22" t="str">
        <f t="shared" si="140"/>
        <v/>
      </c>
      <c r="AL642" s="43" t="str">
        <f t="shared" si="141"/>
        <v/>
      </c>
      <c r="AN642" s="6" t="str">
        <f t="shared" si="142"/>
        <v/>
      </c>
      <c r="AO642" s="7" t="str">
        <f t="shared" si="143"/>
        <v/>
      </c>
      <c r="AP642" s="6" t="str">
        <f t="shared" si="144"/>
        <v/>
      </c>
      <c r="AQ642" s="7" t="str">
        <f t="shared" ca="1" si="145"/>
        <v/>
      </c>
      <c r="AS642" s="22" t="str">
        <f t="shared" si="146"/>
        <v/>
      </c>
      <c r="AT642" s="32" t="str">
        <f t="shared" si="147"/>
        <v/>
      </c>
      <c r="AU642" s="43" t="str">
        <f t="shared" si="148"/>
        <v/>
      </c>
      <c r="AW642" s="22" t="str">
        <f t="shared" si="149"/>
        <v/>
      </c>
    </row>
    <row r="643" spans="1:49" x14ac:dyDescent="0.25">
      <c r="A643" s="28"/>
      <c r="B643" s="79"/>
      <c r="C643" s="80"/>
      <c r="D643" s="81"/>
      <c r="E643" s="82"/>
      <c r="F643" s="82"/>
      <c r="G643" s="83"/>
      <c r="H643" s="79"/>
      <c r="I643" s="81"/>
      <c r="J643" s="81"/>
      <c r="K643" s="81"/>
      <c r="L643" s="81"/>
      <c r="M643" s="81"/>
      <c r="N643" s="81"/>
      <c r="O643" s="81"/>
      <c r="P643" s="81"/>
      <c r="Q643" s="84"/>
      <c r="R643" s="85"/>
      <c r="S643" s="28"/>
      <c r="X643" s="22" t="str">
        <f t="shared" si="135"/>
        <v/>
      </c>
      <c r="Y643" s="32" t="str">
        <f t="shared" si="136"/>
        <v/>
      </c>
      <c r="AA643" s="22" t="str">
        <f>IF($D643="", "", IFERROR(INDEX('Intro &amp; Setup'!$BQ$33:$BQ$37, MATCH($D643, 'Intro &amp; Setup'!$AP$33:$AP$37, 0)), ""))</f>
        <v/>
      </c>
      <c r="AB643" s="22" t="str">
        <f>IF(AND($D643="", $F643=""), "", IF($R643=$U$3, "", IF($AB$8='Intro &amp; Setup'!$BQ$19, VALUE(_xlfn.CONCAT(TEXT($F643, "0"), ".", $AA643)), IF($AB$8='Intro &amp; Setup'!$BQ$18, VALUE(_xlfn.CONCAT($AA643, ".", TEXT($F643, "0")))))))</f>
        <v/>
      </c>
      <c r="AD643" s="22" t="str">
        <f t="shared" si="138"/>
        <v/>
      </c>
      <c r="AE643" s="7" t="str">
        <f t="shared" si="139"/>
        <v/>
      </c>
      <c r="AF643" s="22" t="str">
        <f t="shared" si="137"/>
        <v/>
      </c>
      <c r="AH643" s="22" t="str">
        <f>IF($AJ643="", "", COUNTIF($AJ$11:$AJ$1010, "&lt;"&amp;$AJ643)+1+COUNTIF($AJ$11:$AJ643, $AJ643)-1)</f>
        <v/>
      </c>
      <c r="AJ643" s="22" t="str">
        <f t="shared" si="140"/>
        <v/>
      </c>
      <c r="AL643" s="43" t="str">
        <f t="shared" si="141"/>
        <v/>
      </c>
      <c r="AN643" s="6" t="str">
        <f t="shared" si="142"/>
        <v/>
      </c>
      <c r="AO643" s="7" t="str">
        <f t="shared" si="143"/>
        <v/>
      </c>
      <c r="AP643" s="6" t="str">
        <f t="shared" si="144"/>
        <v/>
      </c>
      <c r="AQ643" s="7" t="str">
        <f t="shared" ca="1" si="145"/>
        <v/>
      </c>
      <c r="AS643" s="22" t="str">
        <f t="shared" si="146"/>
        <v/>
      </c>
      <c r="AT643" s="32" t="str">
        <f t="shared" si="147"/>
        <v/>
      </c>
      <c r="AU643" s="43" t="str">
        <f t="shared" si="148"/>
        <v/>
      </c>
      <c r="AW643" s="22" t="str">
        <f t="shared" si="149"/>
        <v/>
      </c>
    </row>
    <row r="644" spans="1:49" x14ac:dyDescent="0.25">
      <c r="A644" s="28"/>
      <c r="B644" s="79"/>
      <c r="C644" s="80"/>
      <c r="D644" s="81"/>
      <c r="E644" s="82"/>
      <c r="F644" s="82"/>
      <c r="G644" s="83"/>
      <c r="H644" s="79"/>
      <c r="I644" s="81"/>
      <c r="J644" s="81"/>
      <c r="K644" s="81"/>
      <c r="L644" s="81"/>
      <c r="M644" s="81"/>
      <c r="N644" s="81"/>
      <c r="O644" s="81"/>
      <c r="P644" s="81"/>
      <c r="Q644" s="84"/>
      <c r="R644" s="85"/>
      <c r="S644" s="28"/>
      <c r="X644" s="22" t="str">
        <f t="shared" si="135"/>
        <v/>
      </c>
      <c r="Y644" s="32" t="str">
        <f t="shared" si="136"/>
        <v/>
      </c>
      <c r="AA644" s="22" t="str">
        <f>IF($D644="", "", IFERROR(INDEX('Intro &amp; Setup'!$BQ$33:$BQ$37, MATCH($D644, 'Intro &amp; Setup'!$AP$33:$AP$37, 0)), ""))</f>
        <v/>
      </c>
      <c r="AB644" s="22" t="str">
        <f>IF(AND($D644="", $F644=""), "", IF($R644=$U$3, "", IF($AB$8='Intro &amp; Setup'!$BQ$19, VALUE(_xlfn.CONCAT(TEXT($F644, "0"), ".", $AA644)), IF($AB$8='Intro &amp; Setup'!$BQ$18, VALUE(_xlfn.CONCAT($AA644, ".", TEXT($F644, "0")))))))</f>
        <v/>
      </c>
      <c r="AD644" s="22" t="str">
        <f t="shared" si="138"/>
        <v/>
      </c>
      <c r="AE644" s="7" t="str">
        <f t="shared" si="139"/>
        <v/>
      </c>
      <c r="AF644" s="22" t="str">
        <f t="shared" si="137"/>
        <v/>
      </c>
      <c r="AH644" s="22" t="str">
        <f>IF($AJ644="", "", COUNTIF($AJ$11:$AJ$1010, "&lt;"&amp;$AJ644)+1+COUNTIF($AJ$11:$AJ644, $AJ644)-1)</f>
        <v/>
      </c>
      <c r="AJ644" s="22" t="str">
        <f t="shared" si="140"/>
        <v/>
      </c>
      <c r="AL644" s="43" t="str">
        <f t="shared" si="141"/>
        <v/>
      </c>
      <c r="AN644" s="6" t="str">
        <f t="shared" si="142"/>
        <v/>
      </c>
      <c r="AO644" s="7" t="str">
        <f t="shared" si="143"/>
        <v/>
      </c>
      <c r="AP644" s="6" t="str">
        <f t="shared" si="144"/>
        <v/>
      </c>
      <c r="AQ644" s="7" t="str">
        <f t="shared" ca="1" si="145"/>
        <v/>
      </c>
      <c r="AS644" s="22" t="str">
        <f t="shared" si="146"/>
        <v/>
      </c>
      <c r="AT644" s="32" t="str">
        <f t="shared" si="147"/>
        <v/>
      </c>
      <c r="AU644" s="43" t="str">
        <f t="shared" si="148"/>
        <v/>
      </c>
      <c r="AW644" s="22" t="str">
        <f t="shared" si="149"/>
        <v/>
      </c>
    </row>
    <row r="645" spans="1:49" x14ac:dyDescent="0.25">
      <c r="A645" s="28"/>
      <c r="B645" s="79"/>
      <c r="C645" s="80"/>
      <c r="D645" s="81"/>
      <c r="E645" s="82"/>
      <c r="F645" s="82"/>
      <c r="G645" s="83"/>
      <c r="H645" s="79"/>
      <c r="I645" s="81"/>
      <c r="J645" s="81"/>
      <c r="K645" s="81"/>
      <c r="L645" s="81"/>
      <c r="M645" s="81"/>
      <c r="N645" s="81"/>
      <c r="O645" s="81"/>
      <c r="P645" s="81"/>
      <c r="Q645" s="84"/>
      <c r="R645" s="85"/>
      <c r="S645" s="28"/>
      <c r="X645" s="22" t="str">
        <f t="shared" si="135"/>
        <v/>
      </c>
      <c r="Y645" s="32" t="str">
        <f t="shared" si="136"/>
        <v/>
      </c>
      <c r="AA645" s="22" t="str">
        <f>IF($D645="", "", IFERROR(INDEX('Intro &amp; Setup'!$BQ$33:$BQ$37, MATCH($D645, 'Intro &amp; Setup'!$AP$33:$AP$37, 0)), ""))</f>
        <v/>
      </c>
      <c r="AB645" s="22" t="str">
        <f>IF(AND($D645="", $F645=""), "", IF($R645=$U$3, "", IF($AB$8='Intro &amp; Setup'!$BQ$19, VALUE(_xlfn.CONCAT(TEXT($F645, "0"), ".", $AA645)), IF($AB$8='Intro &amp; Setup'!$BQ$18, VALUE(_xlfn.CONCAT($AA645, ".", TEXT($F645, "0")))))))</f>
        <v/>
      </c>
      <c r="AD645" s="22" t="str">
        <f t="shared" si="138"/>
        <v/>
      </c>
      <c r="AE645" s="7" t="str">
        <f t="shared" si="139"/>
        <v/>
      </c>
      <c r="AF645" s="22" t="str">
        <f t="shared" si="137"/>
        <v/>
      </c>
      <c r="AH645" s="22" t="str">
        <f>IF($AJ645="", "", COUNTIF($AJ$11:$AJ$1010, "&lt;"&amp;$AJ645)+1+COUNTIF($AJ$11:$AJ645, $AJ645)-1)</f>
        <v/>
      </c>
      <c r="AJ645" s="22" t="str">
        <f t="shared" si="140"/>
        <v/>
      </c>
      <c r="AL645" s="43" t="str">
        <f t="shared" si="141"/>
        <v/>
      </c>
      <c r="AN645" s="6" t="str">
        <f t="shared" si="142"/>
        <v/>
      </c>
      <c r="AO645" s="7" t="str">
        <f t="shared" si="143"/>
        <v/>
      </c>
      <c r="AP645" s="6" t="str">
        <f t="shared" si="144"/>
        <v/>
      </c>
      <c r="AQ645" s="7" t="str">
        <f t="shared" ca="1" si="145"/>
        <v/>
      </c>
      <c r="AS645" s="22" t="str">
        <f t="shared" si="146"/>
        <v/>
      </c>
      <c r="AT645" s="32" t="str">
        <f t="shared" si="147"/>
        <v/>
      </c>
      <c r="AU645" s="43" t="str">
        <f t="shared" si="148"/>
        <v/>
      </c>
      <c r="AW645" s="22" t="str">
        <f t="shared" si="149"/>
        <v/>
      </c>
    </row>
    <row r="646" spans="1:49" x14ac:dyDescent="0.25">
      <c r="A646" s="28"/>
      <c r="B646" s="79"/>
      <c r="C646" s="80"/>
      <c r="D646" s="81"/>
      <c r="E646" s="82"/>
      <c r="F646" s="82"/>
      <c r="G646" s="83"/>
      <c r="H646" s="79"/>
      <c r="I646" s="81"/>
      <c r="J646" s="81"/>
      <c r="K646" s="81"/>
      <c r="L646" s="81"/>
      <c r="M646" s="81"/>
      <c r="N646" s="81"/>
      <c r="O646" s="81"/>
      <c r="P646" s="81"/>
      <c r="Q646" s="84"/>
      <c r="R646" s="85"/>
      <c r="S646" s="28"/>
      <c r="X646" s="22" t="str">
        <f t="shared" si="135"/>
        <v/>
      </c>
      <c r="Y646" s="32" t="str">
        <f t="shared" si="136"/>
        <v/>
      </c>
      <c r="AA646" s="22" t="str">
        <f>IF($D646="", "", IFERROR(INDEX('Intro &amp; Setup'!$BQ$33:$BQ$37, MATCH($D646, 'Intro &amp; Setup'!$AP$33:$AP$37, 0)), ""))</f>
        <v/>
      </c>
      <c r="AB646" s="22" t="str">
        <f>IF(AND($D646="", $F646=""), "", IF($R646=$U$3, "", IF($AB$8='Intro &amp; Setup'!$BQ$19, VALUE(_xlfn.CONCAT(TEXT($F646, "0"), ".", $AA646)), IF($AB$8='Intro &amp; Setup'!$BQ$18, VALUE(_xlfn.CONCAT($AA646, ".", TEXT($F646, "0")))))))</f>
        <v/>
      </c>
      <c r="AD646" s="22" t="str">
        <f t="shared" si="138"/>
        <v/>
      </c>
      <c r="AE646" s="7" t="str">
        <f t="shared" si="139"/>
        <v/>
      </c>
      <c r="AF646" s="22" t="str">
        <f t="shared" si="137"/>
        <v/>
      </c>
      <c r="AH646" s="22" t="str">
        <f>IF($AJ646="", "", COUNTIF($AJ$11:$AJ$1010, "&lt;"&amp;$AJ646)+1+COUNTIF($AJ$11:$AJ646, $AJ646)-1)</f>
        <v/>
      </c>
      <c r="AJ646" s="22" t="str">
        <f t="shared" si="140"/>
        <v/>
      </c>
      <c r="AL646" s="43" t="str">
        <f t="shared" si="141"/>
        <v/>
      </c>
      <c r="AN646" s="6" t="str">
        <f t="shared" si="142"/>
        <v/>
      </c>
      <c r="AO646" s="7" t="str">
        <f t="shared" si="143"/>
        <v/>
      </c>
      <c r="AP646" s="6" t="str">
        <f t="shared" si="144"/>
        <v/>
      </c>
      <c r="AQ646" s="7" t="str">
        <f t="shared" ca="1" si="145"/>
        <v/>
      </c>
      <c r="AS646" s="22" t="str">
        <f t="shared" si="146"/>
        <v/>
      </c>
      <c r="AT646" s="32" t="str">
        <f t="shared" si="147"/>
        <v/>
      </c>
      <c r="AU646" s="43" t="str">
        <f t="shared" si="148"/>
        <v/>
      </c>
      <c r="AW646" s="22" t="str">
        <f t="shared" si="149"/>
        <v/>
      </c>
    </row>
    <row r="647" spans="1:49" x14ac:dyDescent="0.25">
      <c r="A647" s="28"/>
      <c r="B647" s="79"/>
      <c r="C647" s="80"/>
      <c r="D647" s="81"/>
      <c r="E647" s="82"/>
      <c r="F647" s="82"/>
      <c r="G647" s="83"/>
      <c r="H647" s="79"/>
      <c r="I647" s="81"/>
      <c r="J647" s="81"/>
      <c r="K647" s="81"/>
      <c r="L647" s="81"/>
      <c r="M647" s="81"/>
      <c r="N647" s="81"/>
      <c r="O647" s="81"/>
      <c r="P647" s="81"/>
      <c r="Q647" s="84"/>
      <c r="R647" s="85"/>
      <c r="S647" s="28"/>
      <c r="X647" s="22" t="str">
        <f t="shared" si="135"/>
        <v/>
      </c>
      <c r="Y647" s="32" t="str">
        <f t="shared" si="136"/>
        <v/>
      </c>
      <c r="AA647" s="22" t="str">
        <f>IF($D647="", "", IFERROR(INDEX('Intro &amp; Setup'!$BQ$33:$BQ$37, MATCH($D647, 'Intro &amp; Setup'!$AP$33:$AP$37, 0)), ""))</f>
        <v/>
      </c>
      <c r="AB647" s="22" t="str">
        <f>IF(AND($D647="", $F647=""), "", IF($R647=$U$3, "", IF($AB$8='Intro &amp; Setup'!$BQ$19, VALUE(_xlfn.CONCAT(TEXT($F647, "0"), ".", $AA647)), IF($AB$8='Intro &amp; Setup'!$BQ$18, VALUE(_xlfn.CONCAT($AA647, ".", TEXT($F647, "0")))))))</f>
        <v/>
      </c>
      <c r="AD647" s="22" t="str">
        <f t="shared" si="138"/>
        <v/>
      </c>
      <c r="AE647" s="7" t="str">
        <f t="shared" si="139"/>
        <v/>
      </c>
      <c r="AF647" s="22" t="str">
        <f t="shared" si="137"/>
        <v/>
      </c>
      <c r="AH647" s="22" t="str">
        <f>IF($AJ647="", "", COUNTIF($AJ$11:$AJ$1010, "&lt;"&amp;$AJ647)+1+COUNTIF($AJ$11:$AJ647, $AJ647)-1)</f>
        <v/>
      </c>
      <c r="AJ647" s="22" t="str">
        <f t="shared" si="140"/>
        <v/>
      </c>
      <c r="AL647" s="43" t="str">
        <f t="shared" si="141"/>
        <v/>
      </c>
      <c r="AN647" s="6" t="str">
        <f t="shared" si="142"/>
        <v/>
      </c>
      <c r="AO647" s="7" t="str">
        <f t="shared" si="143"/>
        <v/>
      </c>
      <c r="AP647" s="6" t="str">
        <f t="shared" si="144"/>
        <v/>
      </c>
      <c r="AQ647" s="7" t="str">
        <f t="shared" ca="1" si="145"/>
        <v/>
      </c>
      <c r="AS647" s="22" t="str">
        <f t="shared" si="146"/>
        <v/>
      </c>
      <c r="AT647" s="32" t="str">
        <f t="shared" si="147"/>
        <v/>
      </c>
      <c r="AU647" s="43" t="str">
        <f t="shared" si="148"/>
        <v/>
      </c>
      <c r="AW647" s="22" t="str">
        <f t="shared" si="149"/>
        <v/>
      </c>
    </row>
    <row r="648" spans="1:49" x14ac:dyDescent="0.25">
      <c r="A648" s="28"/>
      <c r="B648" s="79"/>
      <c r="C648" s="80"/>
      <c r="D648" s="81"/>
      <c r="E648" s="82"/>
      <c r="F648" s="82"/>
      <c r="G648" s="83"/>
      <c r="H648" s="79"/>
      <c r="I648" s="81"/>
      <c r="J648" s="81"/>
      <c r="K648" s="81"/>
      <c r="L648" s="81"/>
      <c r="M648" s="81"/>
      <c r="N648" s="81"/>
      <c r="O648" s="81"/>
      <c r="P648" s="81"/>
      <c r="Q648" s="84"/>
      <c r="R648" s="85"/>
      <c r="S648" s="28"/>
      <c r="X648" s="22" t="str">
        <f t="shared" si="135"/>
        <v/>
      </c>
      <c r="Y648" s="32" t="str">
        <f t="shared" si="136"/>
        <v/>
      </c>
      <c r="AA648" s="22" t="str">
        <f>IF($D648="", "", IFERROR(INDEX('Intro &amp; Setup'!$BQ$33:$BQ$37, MATCH($D648, 'Intro &amp; Setup'!$AP$33:$AP$37, 0)), ""))</f>
        <v/>
      </c>
      <c r="AB648" s="22" t="str">
        <f>IF(AND($D648="", $F648=""), "", IF($R648=$U$3, "", IF($AB$8='Intro &amp; Setup'!$BQ$19, VALUE(_xlfn.CONCAT(TEXT($F648, "0"), ".", $AA648)), IF($AB$8='Intro &amp; Setup'!$BQ$18, VALUE(_xlfn.CONCAT($AA648, ".", TEXT($F648, "0")))))))</f>
        <v/>
      </c>
      <c r="AD648" s="22" t="str">
        <f t="shared" si="138"/>
        <v/>
      </c>
      <c r="AE648" s="7" t="str">
        <f t="shared" si="139"/>
        <v/>
      </c>
      <c r="AF648" s="22" t="str">
        <f t="shared" si="137"/>
        <v/>
      </c>
      <c r="AH648" s="22" t="str">
        <f>IF($AJ648="", "", COUNTIF($AJ$11:$AJ$1010, "&lt;"&amp;$AJ648)+1+COUNTIF($AJ$11:$AJ648, $AJ648)-1)</f>
        <v/>
      </c>
      <c r="AJ648" s="22" t="str">
        <f t="shared" si="140"/>
        <v/>
      </c>
      <c r="AL648" s="43" t="str">
        <f t="shared" si="141"/>
        <v/>
      </c>
      <c r="AN648" s="6" t="str">
        <f t="shared" si="142"/>
        <v/>
      </c>
      <c r="AO648" s="7" t="str">
        <f t="shared" si="143"/>
        <v/>
      </c>
      <c r="AP648" s="6" t="str">
        <f t="shared" si="144"/>
        <v/>
      </c>
      <c r="AQ648" s="7" t="str">
        <f t="shared" ca="1" si="145"/>
        <v/>
      </c>
      <c r="AS648" s="22" t="str">
        <f t="shared" si="146"/>
        <v/>
      </c>
      <c r="AT648" s="32" t="str">
        <f t="shared" si="147"/>
        <v/>
      </c>
      <c r="AU648" s="43" t="str">
        <f t="shared" si="148"/>
        <v/>
      </c>
      <c r="AW648" s="22" t="str">
        <f t="shared" si="149"/>
        <v/>
      </c>
    </row>
    <row r="649" spans="1:49" x14ac:dyDescent="0.25">
      <c r="A649" s="28"/>
      <c r="B649" s="79"/>
      <c r="C649" s="80"/>
      <c r="D649" s="81"/>
      <c r="E649" s="82"/>
      <c r="F649" s="82"/>
      <c r="G649" s="83"/>
      <c r="H649" s="79"/>
      <c r="I649" s="81"/>
      <c r="J649" s="81"/>
      <c r="K649" s="81"/>
      <c r="L649" s="81"/>
      <c r="M649" s="81"/>
      <c r="N649" s="81"/>
      <c r="O649" s="81"/>
      <c r="P649" s="81"/>
      <c r="Q649" s="84"/>
      <c r="R649" s="85"/>
      <c r="S649" s="28"/>
      <c r="X649" s="22" t="str">
        <f t="shared" si="135"/>
        <v/>
      </c>
      <c r="Y649" s="32" t="str">
        <f t="shared" si="136"/>
        <v/>
      </c>
      <c r="AA649" s="22" t="str">
        <f>IF($D649="", "", IFERROR(INDEX('Intro &amp; Setup'!$BQ$33:$BQ$37, MATCH($D649, 'Intro &amp; Setup'!$AP$33:$AP$37, 0)), ""))</f>
        <v/>
      </c>
      <c r="AB649" s="22" t="str">
        <f>IF(AND($D649="", $F649=""), "", IF($R649=$U$3, "", IF($AB$8='Intro &amp; Setup'!$BQ$19, VALUE(_xlfn.CONCAT(TEXT($F649, "0"), ".", $AA649)), IF($AB$8='Intro &amp; Setup'!$BQ$18, VALUE(_xlfn.CONCAT($AA649, ".", TEXT($F649, "0")))))))</f>
        <v/>
      </c>
      <c r="AD649" s="22" t="str">
        <f t="shared" si="138"/>
        <v/>
      </c>
      <c r="AE649" s="7" t="str">
        <f t="shared" si="139"/>
        <v/>
      </c>
      <c r="AF649" s="22" t="str">
        <f t="shared" si="137"/>
        <v/>
      </c>
      <c r="AH649" s="22" t="str">
        <f>IF($AJ649="", "", COUNTIF($AJ$11:$AJ$1010, "&lt;"&amp;$AJ649)+1+COUNTIF($AJ$11:$AJ649, $AJ649)-1)</f>
        <v/>
      </c>
      <c r="AJ649" s="22" t="str">
        <f t="shared" si="140"/>
        <v/>
      </c>
      <c r="AL649" s="43" t="str">
        <f t="shared" si="141"/>
        <v/>
      </c>
      <c r="AN649" s="6" t="str">
        <f t="shared" si="142"/>
        <v/>
      </c>
      <c r="AO649" s="7" t="str">
        <f t="shared" si="143"/>
        <v/>
      </c>
      <c r="AP649" s="6" t="str">
        <f t="shared" si="144"/>
        <v/>
      </c>
      <c r="AQ649" s="7" t="str">
        <f t="shared" ca="1" si="145"/>
        <v/>
      </c>
      <c r="AS649" s="22" t="str">
        <f t="shared" si="146"/>
        <v/>
      </c>
      <c r="AT649" s="32" t="str">
        <f t="shared" si="147"/>
        <v/>
      </c>
      <c r="AU649" s="43" t="str">
        <f t="shared" si="148"/>
        <v/>
      </c>
      <c r="AW649" s="22" t="str">
        <f t="shared" si="149"/>
        <v/>
      </c>
    </row>
    <row r="650" spans="1:49" x14ac:dyDescent="0.25">
      <c r="A650" s="28"/>
      <c r="B650" s="79"/>
      <c r="C650" s="80"/>
      <c r="D650" s="81"/>
      <c r="E650" s="82"/>
      <c r="F650" s="82"/>
      <c r="G650" s="83"/>
      <c r="H650" s="79"/>
      <c r="I650" s="81"/>
      <c r="J650" s="81"/>
      <c r="K650" s="81"/>
      <c r="L650" s="81"/>
      <c r="M650" s="81"/>
      <c r="N650" s="81"/>
      <c r="O650" s="81"/>
      <c r="P650" s="81"/>
      <c r="Q650" s="84"/>
      <c r="R650" s="85"/>
      <c r="S650" s="28"/>
      <c r="X650" s="22" t="str">
        <f t="shared" si="135"/>
        <v/>
      </c>
      <c r="Y650" s="32" t="str">
        <f t="shared" si="136"/>
        <v/>
      </c>
      <c r="AA650" s="22" t="str">
        <f>IF($D650="", "", IFERROR(INDEX('Intro &amp; Setup'!$BQ$33:$BQ$37, MATCH($D650, 'Intro &amp; Setup'!$AP$33:$AP$37, 0)), ""))</f>
        <v/>
      </c>
      <c r="AB650" s="22" t="str">
        <f>IF(AND($D650="", $F650=""), "", IF($R650=$U$3, "", IF($AB$8='Intro &amp; Setup'!$BQ$19, VALUE(_xlfn.CONCAT(TEXT($F650, "0"), ".", $AA650)), IF($AB$8='Intro &amp; Setup'!$BQ$18, VALUE(_xlfn.CONCAT($AA650, ".", TEXT($F650, "0")))))))</f>
        <v/>
      </c>
      <c r="AD650" s="22" t="str">
        <f t="shared" si="138"/>
        <v/>
      </c>
      <c r="AE650" s="7" t="str">
        <f t="shared" si="139"/>
        <v/>
      </c>
      <c r="AF650" s="22" t="str">
        <f t="shared" si="137"/>
        <v/>
      </c>
      <c r="AH650" s="22" t="str">
        <f>IF($AJ650="", "", COUNTIF($AJ$11:$AJ$1010, "&lt;"&amp;$AJ650)+1+COUNTIF($AJ$11:$AJ650, $AJ650)-1)</f>
        <v/>
      </c>
      <c r="AJ650" s="22" t="str">
        <f t="shared" si="140"/>
        <v/>
      </c>
      <c r="AL650" s="43" t="str">
        <f t="shared" si="141"/>
        <v/>
      </c>
      <c r="AN650" s="6" t="str">
        <f t="shared" si="142"/>
        <v/>
      </c>
      <c r="AO650" s="7" t="str">
        <f t="shared" si="143"/>
        <v/>
      </c>
      <c r="AP650" s="6" t="str">
        <f t="shared" si="144"/>
        <v/>
      </c>
      <c r="AQ650" s="7" t="str">
        <f t="shared" ca="1" si="145"/>
        <v/>
      </c>
      <c r="AS650" s="22" t="str">
        <f t="shared" si="146"/>
        <v/>
      </c>
      <c r="AT650" s="32" t="str">
        <f t="shared" si="147"/>
        <v/>
      </c>
      <c r="AU650" s="43" t="str">
        <f t="shared" si="148"/>
        <v/>
      </c>
      <c r="AW650" s="22" t="str">
        <f t="shared" si="149"/>
        <v/>
      </c>
    </row>
    <row r="651" spans="1:49" x14ac:dyDescent="0.25">
      <c r="A651" s="28"/>
      <c r="B651" s="79"/>
      <c r="C651" s="80"/>
      <c r="D651" s="81"/>
      <c r="E651" s="82"/>
      <c r="F651" s="82"/>
      <c r="G651" s="83"/>
      <c r="H651" s="79"/>
      <c r="I651" s="81"/>
      <c r="J651" s="81"/>
      <c r="K651" s="81"/>
      <c r="L651" s="81"/>
      <c r="M651" s="81"/>
      <c r="N651" s="81"/>
      <c r="O651" s="81"/>
      <c r="P651" s="81"/>
      <c r="Q651" s="84"/>
      <c r="R651" s="85"/>
      <c r="S651" s="28"/>
      <c r="X651" s="22" t="str">
        <f t="shared" ref="X651:X714" si="150">IF($F651="", "", IF($R651=$U$3, $V$7, IF(F651&lt;$X$8, $E$5, IF($F651=$X$8, $E$6, IF($Y651=$X$6, $E$7, "")))))</f>
        <v/>
      </c>
      <c r="Y651" s="32" t="str">
        <f t="shared" ref="Y651:Y714" si="151">IF($F651="", "", $F651-INDEX($AA$2:$AA$8, MATCH(TEXT($F651,"ddd"), $Y$2:$Y$8, 0)))</f>
        <v/>
      </c>
      <c r="AA651" s="22" t="str">
        <f>IF($D651="", "", IFERROR(INDEX('Intro &amp; Setup'!$BQ$33:$BQ$37, MATCH($D651, 'Intro &amp; Setup'!$AP$33:$AP$37, 0)), ""))</f>
        <v/>
      </c>
      <c r="AB651" s="22" t="str">
        <f>IF(AND($D651="", $F651=""), "", IF($R651=$U$3, "", IF($AB$8='Intro &amp; Setup'!$BQ$19, VALUE(_xlfn.CONCAT(TEXT($F651, "0"), ".", $AA651)), IF($AB$8='Intro &amp; Setup'!$BQ$18, VALUE(_xlfn.CONCAT($AA651, ".", TEXT($F651, "0")))))))</f>
        <v/>
      </c>
      <c r="AD651" s="22" t="str">
        <f t="shared" si="138"/>
        <v/>
      </c>
      <c r="AE651" s="7" t="str">
        <f t="shared" si="139"/>
        <v/>
      </c>
      <c r="AF651" s="22" t="str">
        <f t="shared" ref="AF651:AF714" si="152">IF($AB651="", "", IF(IFERROR(INDEX($H651:$Q651, $T651, MATCH($AE$9, $H$2:$H$9, 0)), "")="", "", IFERROR(INDEX($H651:$Q651, $T651, MATCH($AE$9, $H$2:$H$9, 0)), "")))</f>
        <v/>
      </c>
      <c r="AH651" s="22" t="str">
        <f>IF($AJ651="", "", COUNTIF($AJ$11:$AJ$1010, "&lt;"&amp;$AJ651)+1+COUNTIF($AJ$11:$AJ651, $AJ651)-1)</f>
        <v/>
      </c>
      <c r="AJ651" s="22" t="str">
        <f t="shared" si="140"/>
        <v/>
      </c>
      <c r="AL651" s="43" t="str">
        <f t="shared" si="141"/>
        <v/>
      </c>
      <c r="AN651" s="6" t="str">
        <f t="shared" si="142"/>
        <v/>
      </c>
      <c r="AO651" s="7" t="str">
        <f t="shared" si="143"/>
        <v/>
      </c>
      <c r="AP651" s="6" t="str">
        <f t="shared" si="144"/>
        <v/>
      </c>
      <c r="AQ651" s="7" t="str">
        <f t="shared" ca="1" si="145"/>
        <v/>
      </c>
      <c r="AS651" s="22" t="str">
        <f t="shared" si="146"/>
        <v/>
      </c>
      <c r="AT651" s="32" t="str">
        <f t="shared" si="147"/>
        <v/>
      </c>
      <c r="AU651" s="43" t="str">
        <f t="shared" si="148"/>
        <v/>
      </c>
      <c r="AW651" s="22" t="str">
        <f t="shared" si="149"/>
        <v/>
      </c>
    </row>
    <row r="652" spans="1:49" x14ac:dyDescent="0.25">
      <c r="A652" s="28"/>
      <c r="B652" s="79"/>
      <c r="C652" s="80"/>
      <c r="D652" s="81"/>
      <c r="E652" s="82"/>
      <c r="F652" s="82"/>
      <c r="G652" s="83"/>
      <c r="H652" s="79"/>
      <c r="I652" s="81"/>
      <c r="J652" s="81"/>
      <c r="K652" s="81"/>
      <c r="L652" s="81"/>
      <c r="M652" s="81"/>
      <c r="N652" s="81"/>
      <c r="O652" s="81"/>
      <c r="P652" s="81"/>
      <c r="Q652" s="84"/>
      <c r="R652" s="85"/>
      <c r="S652" s="28"/>
      <c r="X652" s="22" t="str">
        <f t="shared" si="150"/>
        <v/>
      </c>
      <c r="Y652" s="32" t="str">
        <f t="shared" si="151"/>
        <v/>
      </c>
      <c r="AA652" s="22" t="str">
        <f>IF($D652="", "", IFERROR(INDEX('Intro &amp; Setup'!$BQ$33:$BQ$37, MATCH($D652, 'Intro &amp; Setup'!$AP$33:$AP$37, 0)), ""))</f>
        <v/>
      </c>
      <c r="AB652" s="22" t="str">
        <f>IF(AND($D652="", $F652=""), "", IF($R652=$U$3, "", IF($AB$8='Intro &amp; Setup'!$BQ$19, VALUE(_xlfn.CONCAT(TEXT($F652, "0"), ".", $AA652)), IF($AB$8='Intro &amp; Setup'!$BQ$18, VALUE(_xlfn.CONCAT($AA652, ".", TEXT($F652, "0")))))))</f>
        <v/>
      </c>
      <c r="AD652" s="22" t="str">
        <f t="shared" ref="AD652:AD715" si="153">IF($AD$9="", $AB652, IF($B652=$AD$9, $AB652, ""))</f>
        <v/>
      </c>
      <c r="AE652" s="7" t="str">
        <f t="shared" ref="AE652:AE715" si="154">IF($AE$9="", $AB652, IF($AF652="", "", $AB652))</f>
        <v/>
      </c>
      <c r="AF652" s="22" t="str">
        <f t="shared" si="152"/>
        <v/>
      </c>
      <c r="AH652" s="22" t="str">
        <f>IF($AJ652="", "", COUNTIF($AJ$11:$AJ$1010, "&lt;"&amp;$AJ652)+1+COUNTIF($AJ$11:$AJ652, $AJ652)-1)</f>
        <v/>
      </c>
      <c r="AJ652" s="22" t="str">
        <f t="shared" ref="AJ652:AJ715" si="155">IF($AD652=$AE652, $AD652, "")</f>
        <v/>
      </c>
      <c r="AL652" s="43" t="str">
        <f t="shared" ref="AL652:AL715" si="156">IF($AH652="", "", $G652)</f>
        <v/>
      </c>
      <c r="AN652" s="6" t="str">
        <f t="shared" ref="AN652:AN715" si="157">IF($AH652="", "", $D652)</f>
        <v/>
      </c>
      <c r="AO652" s="7" t="str">
        <f t="shared" ref="AO652:AO715" si="158">IF(AND(NOT($AF652=""), $AN652=""), "X", "")</f>
        <v/>
      </c>
      <c r="AP652" s="6" t="str">
        <f t="shared" ref="AP652:AP715" si="159">IF($AH652="", "", IF($Y652=$AD$6, $D652, ""))</f>
        <v/>
      </c>
      <c r="AQ652" s="7" t="str">
        <f t="shared" ref="AQ652:AQ715" ca="1" si="160">IF(AND(NOT($AF652=""), $AP652="", $Y652=$AD$6), "X", "")</f>
        <v/>
      </c>
      <c r="AS652" s="22" t="str">
        <f t="shared" ref="AS652:AS715" si="161">IF($AH652="", "", IF($AD$6=$Y652, $X652, ""))</f>
        <v/>
      </c>
      <c r="AT652" s="32" t="str">
        <f t="shared" ref="AT652:AT715" si="162">IF($AH652="", "", IF($AD$6=$Y652, $F652, ""))</f>
        <v/>
      </c>
      <c r="AU652" s="43" t="str">
        <f t="shared" ref="AU652:AU715" si="163">IF($AH652="", "", IF($AD$6=$Y652, $G652, ""))</f>
        <v/>
      </c>
      <c r="AW652" s="22" t="str">
        <f t="shared" ref="AW652:AW715" si="164">IF($AT652="", "", _xlfn.CONCAT($D652, " - ", $AT652))</f>
        <v/>
      </c>
    </row>
    <row r="653" spans="1:49" x14ac:dyDescent="0.25">
      <c r="A653" s="28"/>
      <c r="B653" s="79"/>
      <c r="C653" s="80"/>
      <c r="D653" s="81"/>
      <c r="E653" s="82"/>
      <c r="F653" s="82"/>
      <c r="G653" s="83"/>
      <c r="H653" s="79"/>
      <c r="I653" s="81"/>
      <c r="J653" s="81"/>
      <c r="K653" s="81"/>
      <c r="L653" s="81"/>
      <c r="M653" s="81"/>
      <c r="N653" s="81"/>
      <c r="O653" s="81"/>
      <c r="P653" s="81"/>
      <c r="Q653" s="84"/>
      <c r="R653" s="85"/>
      <c r="S653" s="28"/>
      <c r="X653" s="22" t="str">
        <f t="shared" si="150"/>
        <v/>
      </c>
      <c r="Y653" s="32" t="str">
        <f t="shared" si="151"/>
        <v/>
      </c>
      <c r="AA653" s="22" t="str">
        <f>IF($D653="", "", IFERROR(INDEX('Intro &amp; Setup'!$BQ$33:$BQ$37, MATCH($D653, 'Intro &amp; Setup'!$AP$33:$AP$37, 0)), ""))</f>
        <v/>
      </c>
      <c r="AB653" s="22" t="str">
        <f>IF(AND($D653="", $F653=""), "", IF($R653=$U$3, "", IF($AB$8='Intro &amp; Setup'!$BQ$19, VALUE(_xlfn.CONCAT(TEXT($F653, "0"), ".", $AA653)), IF($AB$8='Intro &amp; Setup'!$BQ$18, VALUE(_xlfn.CONCAT($AA653, ".", TEXT($F653, "0")))))))</f>
        <v/>
      </c>
      <c r="AD653" s="22" t="str">
        <f t="shared" si="153"/>
        <v/>
      </c>
      <c r="AE653" s="7" t="str">
        <f t="shared" si="154"/>
        <v/>
      </c>
      <c r="AF653" s="22" t="str">
        <f t="shared" si="152"/>
        <v/>
      </c>
      <c r="AH653" s="22" t="str">
        <f>IF($AJ653="", "", COUNTIF($AJ$11:$AJ$1010, "&lt;"&amp;$AJ653)+1+COUNTIF($AJ$11:$AJ653, $AJ653)-1)</f>
        <v/>
      </c>
      <c r="AJ653" s="22" t="str">
        <f t="shared" si="155"/>
        <v/>
      </c>
      <c r="AL653" s="43" t="str">
        <f t="shared" si="156"/>
        <v/>
      </c>
      <c r="AN653" s="6" t="str">
        <f t="shared" si="157"/>
        <v/>
      </c>
      <c r="AO653" s="7" t="str">
        <f t="shared" si="158"/>
        <v/>
      </c>
      <c r="AP653" s="6" t="str">
        <f t="shared" si="159"/>
        <v/>
      </c>
      <c r="AQ653" s="7" t="str">
        <f t="shared" ca="1" si="160"/>
        <v/>
      </c>
      <c r="AS653" s="22" t="str">
        <f t="shared" si="161"/>
        <v/>
      </c>
      <c r="AT653" s="32" t="str">
        <f t="shared" si="162"/>
        <v/>
      </c>
      <c r="AU653" s="43" t="str">
        <f t="shared" si="163"/>
        <v/>
      </c>
      <c r="AW653" s="22" t="str">
        <f t="shared" si="164"/>
        <v/>
      </c>
    </row>
    <row r="654" spans="1:49" x14ac:dyDescent="0.25">
      <c r="A654" s="28"/>
      <c r="B654" s="79"/>
      <c r="C654" s="80"/>
      <c r="D654" s="81"/>
      <c r="E654" s="82"/>
      <c r="F654" s="82"/>
      <c r="G654" s="83"/>
      <c r="H654" s="79"/>
      <c r="I654" s="81"/>
      <c r="J654" s="81"/>
      <c r="K654" s="81"/>
      <c r="L654" s="81"/>
      <c r="M654" s="81"/>
      <c r="N654" s="81"/>
      <c r="O654" s="81"/>
      <c r="P654" s="81"/>
      <c r="Q654" s="84"/>
      <c r="R654" s="85"/>
      <c r="S654" s="28"/>
      <c r="X654" s="22" t="str">
        <f t="shared" si="150"/>
        <v/>
      </c>
      <c r="Y654" s="32" t="str">
        <f t="shared" si="151"/>
        <v/>
      </c>
      <c r="AA654" s="22" t="str">
        <f>IF($D654="", "", IFERROR(INDEX('Intro &amp; Setup'!$BQ$33:$BQ$37, MATCH($D654, 'Intro &amp; Setup'!$AP$33:$AP$37, 0)), ""))</f>
        <v/>
      </c>
      <c r="AB654" s="22" t="str">
        <f>IF(AND($D654="", $F654=""), "", IF($R654=$U$3, "", IF($AB$8='Intro &amp; Setup'!$BQ$19, VALUE(_xlfn.CONCAT(TEXT($F654, "0"), ".", $AA654)), IF($AB$8='Intro &amp; Setup'!$BQ$18, VALUE(_xlfn.CONCAT($AA654, ".", TEXT($F654, "0")))))))</f>
        <v/>
      </c>
      <c r="AD654" s="22" t="str">
        <f t="shared" si="153"/>
        <v/>
      </c>
      <c r="AE654" s="7" t="str">
        <f t="shared" si="154"/>
        <v/>
      </c>
      <c r="AF654" s="22" t="str">
        <f t="shared" si="152"/>
        <v/>
      </c>
      <c r="AH654" s="22" t="str">
        <f>IF($AJ654="", "", COUNTIF($AJ$11:$AJ$1010, "&lt;"&amp;$AJ654)+1+COUNTIF($AJ$11:$AJ654, $AJ654)-1)</f>
        <v/>
      </c>
      <c r="AJ654" s="22" t="str">
        <f t="shared" si="155"/>
        <v/>
      </c>
      <c r="AL654" s="43" t="str">
        <f t="shared" si="156"/>
        <v/>
      </c>
      <c r="AN654" s="6" t="str">
        <f t="shared" si="157"/>
        <v/>
      </c>
      <c r="AO654" s="7" t="str">
        <f t="shared" si="158"/>
        <v/>
      </c>
      <c r="AP654" s="6" t="str">
        <f t="shared" si="159"/>
        <v/>
      </c>
      <c r="AQ654" s="7" t="str">
        <f t="shared" ca="1" si="160"/>
        <v/>
      </c>
      <c r="AS654" s="22" t="str">
        <f t="shared" si="161"/>
        <v/>
      </c>
      <c r="AT654" s="32" t="str">
        <f t="shared" si="162"/>
        <v/>
      </c>
      <c r="AU654" s="43" t="str">
        <f t="shared" si="163"/>
        <v/>
      </c>
      <c r="AW654" s="22" t="str">
        <f t="shared" si="164"/>
        <v/>
      </c>
    </row>
    <row r="655" spans="1:49" x14ac:dyDescent="0.25">
      <c r="A655" s="28"/>
      <c r="B655" s="79"/>
      <c r="C655" s="80"/>
      <c r="D655" s="81"/>
      <c r="E655" s="82"/>
      <c r="F655" s="82"/>
      <c r="G655" s="83"/>
      <c r="H655" s="79"/>
      <c r="I655" s="81"/>
      <c r="J655" s="81"/>
      <c r="K655" s="81"/>
      <c r="L655" s="81"/>
      <c r="M655" s="81"/>
      <c r="N655" s="81"/>
      <c r="O655" s="81"/>
      <c r="P655" s="81"/>
      <c r="Q655" s="84"/>
      <c r="R655" s="85"/>
      <c r="S655" s="28"/>
      <c r="X655" s="22" t="str">
        <f t="shared" si="150"/>
        <v/>
      </c>
      <c r="Y655" s="32" t="str">
        <f t="shared" si="151"/>
        <v/>
      </c>
      <c r="AA655" s="22" t="str">
        <f>IF($D655="", "", IFERROR(INDEX('Intro &amp; Setup'!$BQ$33:$BQ$37, MATCH($D655, 'Intro &amp; Setup'!$AP$33:$AP$37, 0)), ""))</f>
        <v/>
      </c>
      <c r="AB655" s="22" t="str">
        <f>IF(AND($D655="", $F655=""), "", IF($R655=$U$3, "", IF($AB$8='Intro &amp; Setup'!$BQ$19, VALUE(_xlfn.CONCAT(TEXT($F655, "0"), ".", $AA655)), IF($AB$8='Intro &amp; Setup'!$BQ$18, VALUE(_xlfn.CONCAT($AA655, ".", TEXT($F655, "0")))))))</f>
        <v/>
      </c>
      <c r="AD655" s="22" t="str">
        <f t="shared" si="153"/>
        <v/>
      </c>
      <c r="AE655" s="7" t="str">
        <f t="shared" si="154"/>
        <v/>
      </c>
      <c r="AF655" s="22" t="str">
        <f t="shared" si="152"/>
        <v/>
      </c>
      <c r="AH655" s="22" t="str">
        <f>IF($AJ655="", "", COUNTIF($AJ$11:$AJ$1010, "&lt;"&amp;$AJ655)+1+COUNTIF($AJ$11:$AJ655, $AJ655)-1)</f>
        <v/>
      </c>
      <c r="AJ655" s="22" t="str">
        <f t="shared" si="155"/>
        <v/>
      </c>
      <c r="AL655" s="43" t="str">
        <f t="shared" si="156"/>
        <v/>
      </c>
      <c r="AN655" s="6" t="str">
        <f t="shared" si="157"/>
        <v/>
      </c>
      <c r="AO655" s="7" t="str">
        <f t="shared" si="158"/>
        <v/>
      </c>
      <c r="AP655" s="6" t="str">
        <f t="shared" si="159"/>
        <v/>
      </c>
      <c r="AQ655" s="7" t="str">
        <f t="shared" ca="1" si="160"/>
        <v/>
      </c>
      <c r="AS655" s="22" t="str">
        <f t="shared" si="161"/>
        <v/>
      </c>
      <c r="AT655" s="32" t="str">
        <f t="shared" si="162"/>
        <v/>
      </c>
      <c r="AU655" s="43" t="str">
        <f t="shared" si="163"/>
        <v/>
      </c>
      <c r="AW655" s="22" t="str">
        <f t="shared" si="164"/>
        <v/>
      </c>
    </row>
    <row r="656" spans="1:49" x14ac:dyDescent="0.25">
      <c r="A656" s="28"/>
      <c r="B656" s="79"/>
      <c r="C656" s="80"/>
      <c r="D656" s="81"/>
      <c r="E656" s="82"/>
      <c r="F656" s="82"/>
      <c r="G656" s="83"/>
      <c r="H656" s="79"/>
      <c r="I656" s="81"/>
      <c r="J656" s="81"/>
      <c r="K656" s="81"/>
      <c r="L656" s="81"/>
      <c r="M656" s="81"/>
      <c r="N656" s="81"/>
      <c r="O656" s="81"/>
      <c r="P656" s="81"/>
      <c r="Q656" s="84"/>
      <c r="R656" s="85"/>
      <c r="S656" s="28"/>
      <c r="X656" s="22" t="str">
        <f t="shared" si="150"/>
        <v/>
      </c>
      <c r="Y656" s="32" t="str">
        <f t="shared" si="151"/>
        <v/>
      </c>
      <c r="AA656" s="22" t="str">
        <f>IF($D656="", "", IFERROR(INDEX('Intro &amp; Setup'!$BQ$33:$BQ$37, MATCH($D656, 'Intro &amp; Setup'!$AP$33:$AP$37, 0)), ""))</f>
        <v/>
      </c>
      <c r="AB656" s="22" t="str">
        <f>IF(AND($D656="", $F656=""), "", IF($R656=$U$3, "", IF($AB$8='Intro &amp; Setup'!$BQ$19, VALUE(_xlfn.CONCAT(TEXT($F656, "0"), ".", $AA656)), IF($AB$8='Intro &amp; Setup'!$BQ$18, VALUE(_xlfn.CONCAT($AA656, ".", TEXT($F656, "0")))))))</f>
        <v/>
      </c>
      <c r="AD656" s="22" t="str">
        <f t="shared" si="153"/>
        <v/>
      </c>
      <c r="AE656" s="7" t="str">
        <f t="shared" si="154"/>
        <v/>
      </c>
      <c r="AF656" s="22" t="str">
        <f t="shared" si="152"/>
        <v/>
      </c>
      <c r="AH656" s="22" t="str">
        <f>IF($AJ656="", "", COUNTIF($AJ$11:$AJ$1010, "&lt;"&amp;$AJ656)+1+COUNTIF($AJ$11:$AJ656, $AJ656)-1)</f>
        <v/>
      </c>
      <c r="AJ656" s="22" t="str">
        <f t="shared" si="155"/>
        <v/>
      </c>
      <c r="AL656" s="43" t="str">
        <f t="shared" si="156"/>
        <v/>
      </c>
      <c r="AN656" s="6" t="str">
        <f t="shared" si="157"/>
        <v/>
      </c>
      <c r="AO656" s="7" t="str">
        <f t="shared" si="158"/>
        <v/>
      </c>
      <c r="AP656" s="6" t="str">
        <f t="shared" si="159"/>
        <v/>
      </c>
      <c r="AQ656" s="7" t="str">
        <f t="shared" ca="1" si="160"/>
        <v/>
      </c>
      <c r="AS656" s="22" t="str">
        <f t="shared" si="161"/>
        <v/>
      </c>
      <c r="AT656" s="32" t="str">
        <f t="shared" si="162"/>
        <v/>
      </c>
      <c r="AU656" s="43" t="str">
        <f t="shared" si="163"/>
        <v/>
      </c>
      <c r="AW656" s="22" t="str">
        <f t="shared" si="164"/>
        <v/>
      </c>
    </row>
    <row r="657" spans="1:49" x14ac:dyDescent="0.25">
      <c r="A657" s="28"/>
      <c r="B657" s="79"/>
      <c r="C657" s="80"/>
      <c r="D657" s="81"/>
      <c r="E657" s="82"/>
      <c r="F657" s="82"/>
      <c r="G657" s="83"/>
      <c r="H657" s="79"/>
      <c r="I657" s="81"/>
      <c r="J657" s="81"/>
      <c r="K657" s="81"/>
      <c r="L657" s="81"/>
      <c r="M657" s="81"/>
      <c r="N657" s="81"/>
      <c r="O657" s="81"/>
      <c r="P657" s="81"/>
      <c r="Q657" s="84"/>
      <c r="R657" s="85"/>
      <c r="S657" s="28"/>
      <c r="X657" s="22" t="str">
        <f t="shared" si="150"/>
        <v/>
      </c>
      <c r="Y657" s="32" t="str">
        <f t="shared" si="151"/>
        <v/>
      </c>
      <c r="AA657" s="22" t="str">
        <f>IF($D657="", "", IFERROR(INDEX('Intro &amp; Setup'!$BQ$33:$BQ$37, MATCH($D657, 'Intro &amp; Setup'!$AP$33:$AP$37, 0)), ""))</f>
        <v/>
      </c>
      <c r="AB657" s="22" t="str">
        <f>IF(AND($D657="", $F657=""), "", IF($R657=$U$3, "", IF($AB$8='Intro &amp; Setup'!$BQ$19, VALUE(_xlfn.CONCAT(TEXT($F657, "0"), ".", $AA657)), IF($AB$8='Intro &amp; Setup'!$BQ$18, VALUE(_xlfn.CONCAT($AA657, ".", TEXT($F657, "0")))))))</f>
        <v/>
      </c>
      <c r="AD657" s="22" t="str">
        <f t="shared" si="153"/>
        <v/>
      </c>
      <c r="AE657" s="7" t="str">
        <f t="shared" si="154"/>
        <v/>
      </c>
      <c r="AF657" s="22" t="str">
        <f t="shared" si="152"/>
        <v/>
      </c>
      <c r="AH657" s="22" t="str">
        <f>IF($AJ657="", "", COUNTIF($AJ$11:$AJ$1010, "&lt;"&amp;$AJ657)+1+COUNTIF($AJ$11:$AJ657, $AJ657)-1)</f>
        <v/>
      </c>
      <c r="AJ657" s="22" t="str">
        <f t="shared" si="155"/>
        <v/>
      </c>
      <c r="AL657" s="43" t="str">
        <f t="shared" si="156"/>
        <v/>
      </c>
      <c r="AN657" s="6" t="str">
        <f t="shared" si="157"/>
        <v/>
      </c>
      <c r="AO657" s="7" t="str">
        <f t="shared" si="158"/>
        <v/>
      </c>
      <c r="AP657" s="6" t="str">
        <f t="shared" si="159"/>
        <v/>
      </c>
      <c r="AQ657" s="7" t="str">
        <f t="shared" ca="1" si="160"/>
        <v/>
      </c>
      <c r="AS657" s="22" t="str">
        <f t="shared" si="161"/>
        <v/>
      </c>
      <c r="AT657" s="32" t="str">
        <f t="shared" si="162"/>
        <v/>
      </c>
      <c r="AU657" s="43" t="str">
        <f t="shared" si="163"/>
        <v/>
      </c>
      <c r="AW657" s="22" t="str">
        <f t="shared" si="164"/>
        <v/>
      </c>
    </row>
    <row r="658" spans="1:49" x14ac:dyDescent="0.25">
      <c r="A658" s="28"/>
      <c r="B658" s="79"/>
      <c r="C658" s="80"/>
      <c r="D658" s="81"/>
      <c r="E658" s="82"/>
      <c r="F658" s="82"/>
      <c r="G658" s="83"/>
      <c r="H658" s="79"/>
      <c r="I658" s="81"/>
      <c r="J658" s="81"/>
      <c r="K658" s="81"/>
      <c r="L658" s="81"/>
      <c r="M658" s="81"/>
      <c r="N658" s="81"/>
      <c r="O658" s="81"/>
      <c r="P658" s="81"/>
      <c r="Q658" s="84"/>
      <c r="R658" s="85"/>
      <c r="S658" s="28"/>
      <c r="X658" s="22" t="str">
        <f t="shared" si="150"/>
        <v/>
      </c>
      <c r="Y658" s="32" t="str">
        <f t="shared" si="151"/>
        <v/>
      </c>
      <c r="AA658" s="22" t="str">
        <f>IF($D658="", "", IFERROR(INDEX('Intro &amp; Setup'!$BQ$33:$BQ$37, MATCH($D658, 'Intro &amp; Setup'!$AP$33:$AP$37, 0)), ""))</f>
        <v/>
      </c>
      <c r="AB658" s="22" t="str">
        <f>IF(AND($D658="", $F658=""), "", IF($R658=$U$3, "", IF($AB$8='Intro &amp; Setup'!$BQ$19, VALUE(_xlfn.CONCAT(TEXT($F658, "0"), ".", $AA658)), IF($AB$8='Intro &amp; Setup'!$BQ$18, VALUE(_xlfn.CONCAT($AA658, ".", TEXT($F658, "0")))))))</f>
        <v/>
      </c>
      <c r="AD658" s="22" t="str">
        <f t="shared" si="153"/>
        <v/>
      </c>
      <c r="AE658" s="7" t="str">
        <f t="shared" si="154"/>
        <v/>
      </c>
      <c r="AF658" s="22" t="str">
        <f t="shared" si="152"/>
        <v/>
      </c>
      <c r="AH658" s="22" t="str">
        <f>IF($AJ658="", "", COUNTIF($AJ$11:$AJ$1010, "&lt;"&amp;$AJ658)+1+COUNTIF($AJ$11:$AJ658, $AJ658)-1)</f>
        <v/>
      </c>
      <c r="AJ658" s="22" t="str">
        <f t="shared" si="155"/>
        <v/>
      </c>
      <c r="AL658" s="43" t="str">
        <f t="shared" si="156"/>
        <v/>
      </c>
      <c r="AN658" s="6" t="str">
        <f t="shared" si="157"/>
        <v/>
      </c>
      <c r="AO658" s="7" t="str">
        <f t="shared" si="158"/>
        <v/>
      </c>
      <c r="AP658" s="6" t="str">
        <f t="shared" si="159"/>
        <v/>
      </c>
      <c r="AQ658" s="7" t="str">
        <f t="shared" ca="1" si="160"/>
        <v/>
      </c>
      <c r="AS658" s="22" t="str">
        <f t="shared" si="161"/>
        <v/>
      </c>
      <c r="AT658" s="32" t="str">
        <f t="shared" si="162"/>
        <v/>
      </c>
      <c r="AU658" s="43" t="str">
        <f t="shared" si="163"/>
        <v/>
      </c>
      <c r="AW658" s="22" t="str">
        <f t="shared" si="164"/>
        <v/>
      </c>
    </row>
    <row r="659" spans="1:49" x14ac:dyDescent="0.25">
      <c r="A659" s="28"/>
      <c r="B659" s="79"/>
      <c r="C659" s="80"/>
      <c r="D659" s="81"/>
      <c r="E659" s="82"/>
      <c r="F659" s="82"/>
      <c r="G659" s="83"/>
      <c r="H659" s="79"/>
      <c r="I659" s="81"/>
      <c r="J659" s="81"/>
      <c r="K659" s="81"/>
      <c r="L659" s="81"/>
      <c r="M659" s="81"/>
      <c r="N659" s="81"/>
      <c r="O659" s="81"/>
      <c r="P659" s="81"/>
      <c r="Q659" s="84"/>
      <c r="R659" s="85"/>
      <c r="S659" s="28"/>
      <c r="X659" s="22" t="str">
        <f t="shared" si="150"/>
        <v/>
      </c>
      <c r="Y659" s="32" t="str">
        <f t="shared" si="151"/>
        <v/>
      </c>
      <c r="AA659" s="22" t="str">
        <f>IF($D659="", "", IFERROR(INDEX('Intro &amp; Setup'!$BQ$33:$BQ$37, MATCH($D659, 'Intro &amp; Setup'!$AP$33:$AP$37, 0)), ""))</f>
        <v/>
      </c>
      <c r="AB659" s="22" t="str">
        <f>IF(AND($D659="", $F659=""), "", IF($R659=$U$3, "", IF($AB$8='Intro &amp; Setup'!$BQ$19, VALUE(_xlfn.CONCAT(TEXT($F659, "0"), ".", $AA659)), IF($AB$8='Intro &amp; Setup'!$BQ$18, VALUE(_xlfn.CONCAT($AA659, ".", TEXT($F659, "0")))))))</f>
        <v/>
      </c>
      <c r="AD659" s="22" t="str">
        <f t="shared" si="153"/>
        <v/>
      </c>
      <c r="AE659" s="7" t="str">
        <f t="shared" si="154"/>
        <v/>
      </c>
      <c r="AF659" s="22" t="str">
        <f t="shared" si="152"/>
        <v/>
      </c>
      <c r="AH659" s="22" t="str">
        <f>IF($AJ659="", "", COUNTIF($AJ$11:$AJ$1010, "&lt;"&amp;$AJ659)+1+COUNTIF($AJ$11:$AJ659, $AJ659)-1)</f>
        <v/>
      </c>
      <c r="AJ659" s="22" t="str">
        <f t="shared" si="155"/>
        <v/>
      </c>
      <c r="AL659" s="43" t="str">
        <f t="shared" si="156"/>
        <v/>
      </c>
      <c r="AN659" s="6" t="str">
        <f t="shared" si="157"/>
        <v/>
      </c>
      <c r="AO659" s="7" t="str">
        <f t="shared" si="158"/>
        <v/>
      </c>
      <c r="AP659" s="6" t="str">
        <f t="shared" si="159"/>
        <v/>
      </c>
      <c r="AQ659" s="7" t="str">
        <f t="shared" ca="1" si="160"/>
        <v/>
      </c>
      <c r="AS659" s="22" t="str">
        <f t="shared" si="161"/>
        <v/>
      </c>
      <c r="AT659" s="32" t="str">
        <f t="shared" si="162"/>
        <v/>
      </c>
      <c r="AU659" s="43" t="str">
        <f t="shared" si="163"/>
        <v/>
      </c>
      <c r="AW659" s="22" t="str">
        <f t="shared" si="164"/>
        <v/>
      </c>
    </row>
    <row r="660" spans="1:49" x14ac:dyDescent="0.25">
      <c r="A660" s="28"/>
      <c r="B660" s="79"/>
      <c r="C660" s="80"/>
      <c r="D660" s="81"/>
      <c r="E660" s="82"/>
      <c r="F660" s="82"/>
      <c r="G660" s="83"/>
      <c r="H660" s="79"/>
      <c r="I660" s="81"/>
      <c r="J660" s="81"/>
      <c r="K660" s="81"/>
      <c r="L660" s="81"/>
      <c r="M660" s="81"/>
      <c r="N660" s="81"/>
      <c r="O660" s="81"/>
      <c r="P660" s="81"/>
      <c r="Q660" s="84"/>
      <c r="R660" s="85"/>
      <c r="S660" s="28"/>
      <c r="X660" s="22" t="str">
        <f t="shared" si="150"/>
        <v/>
      </c>
      <c r="Y660" s="32" t="str">
        <f t="shared" si="151"/>
        <v/>
      </c>
      <c r="AA660" s="22" t="str">
        <f>IF($D660="", "", IFERROR(INDEX('Intro &amp; Setup'!$BQ$33:$BQ$37, MATCH($D660, 'Intro &amp; Setup'!$AP$33:$AP$37, 0)), ""))</f>
        <v/>
      </c>
      <c r="AB660" s="22" t="str">
        <f>IF(AND($D660="", $F660=""), "", IF($R660=$U$3, "", IF($AB$8='Intro &amp; Setup'!$BQ$19, VALUE(_xlfn.CONCAT(TEXT($F660, "0"), ".", $AA660)), IF($AB$8='Intro &amp; Setup'!$BQ$18, VALUE(_xlfn.CONCAT($AA660, ".", TEXT($F660, "0")))))))</f>
        <v/>
      </c>
      <c r="AD660" s="22" t="str">
        <f t="shared" si="153"/>
        <v/>
      </c>
      <c r="AE660" s="7" t="str">
        <f t="shared" si="154"/>
        <v/>
      </c>
      <c r="AF660" s="22" t="str">
        <f t="shared" si="152"/>
        <v/>
      </c>
      <c r="AH660" s="22" t="str">
        <f>IF($AJ660="", "", COUNTIF($AJ$11:$AJ$1010, "&lt;"&amp;$AJ660)+1+COUNTIF($AJ$11:$AJ660, $AJ660)-1)</f>
        <v/>
      </c>
      <c r="AJ660" s="22" t="str">
        <f t="shared" si="155"/>
        <v/>
      </c>
      <c r="AL660" s="43" t="str">
        <f t="shared" si="156"/>
        <v/>
      </c>
      <c r="AN660" s="6" t="str">
        <f t="shared" si="157"/>
        <v/>
      </c>
      <c r="AO660" s="7" t="str">
        <f t="shared" si="158"/>
        <v/>
      </c>
      <c r="AP660" s="6" t="str">
        <f t="shared" si="159"/>
        <v/>
      </c>
      <c r="AQ660" s="7" t="str">
        <f t="shared" ca="1" si="160"/>
        <v/>
      </c>
      <c r="AS660" s="22" t="str">
        <f t="shared" si="161"/>
        <v/>
      </c>
      <c r="AT660" s="32" t="str">
        <f t="shared" si="162"/>
        <v/>
      </c>
      <c r="AU660" s="43" t="str">
        <f t="shared" si="163"/>
        <v/>
      </c>
      <c r="AW660" s="22" t="str">
        <f t="shared" si="164"/>
        <v/>
      </c>
    </row>
    <row r="661" spans="1:49" x14ac:dyDescent="0.25">
      <c r="A661" s="28"/>
      <c r="B661" s="79"/>
      <c r="C661" s="80"/>
      <c r="D661" s="81"/>
      <c r="E661" s="82"/>
      <c r="F661" s="82"/>
      <c r="G661" s="83"/>
      <c r="H661" s="79"/>
      <c r="I661" s="81"/>
      <c r="J661" s="81"/>
      <c r="K661" s="81"/>
      <c r="L661" s="81"/>
      <c r="M661" s="81"/>
      <c r="N661" s="81"/>
      <c r="O661" s="81"/>
      <c r="P661" s="81"/>
      <c r="Q661" s="84"/>
      <c r="R661" s="85"/>
      <c r="S661" s="28"/>
      <c r="X661" s="22" t="str">
        <f t="shared" si="150"/>
        <v/>
      </c>
      <c r="Y661" s="32" t="str">
        <f t="shared" si="151"/>
        <v/>
      </c>
      <c r="AA661" s="22" t="str">
        <f>IF($D661="", "", IFERROR(INDEX('Intro &amp; Setup'!$BQ$33:$BQ$37, MATCH($D661, 'Intro &amp; Setup'!$AP$33:$AP$37, 0)), ""))</f>
        <v/>
      </c>
      <c r="AB661" s="22" t="str">
        <f>IF(AND($D661="", $F661=""), "", IF($R661=$U$3, "", IF($AB$8='Intro &amp; Setup'!$BQ$19, VALUE(_xlfn.CONCAT(TEXT($F661, "0"), ".", $AA661)), IF($AB$8='Intro &amp; Setup'!$BQ$18, VALUE(_xlfn.CONCAT($AA661, ".", TEXT($F661, "0")))))))</f>
        <v/>
      </c>
      <c r="AD661" s="22" t="str">
        <f t="shared" si="153"/>
        <v/>
      </c>
      <c r="AE661" s="7" t="str">
        <f t="shared" si="154"/>
        <v/>
      </c>
      <c r="AF661" s="22" t="str">
        <f t="shared" si="152"/>
        <v/>
      </c>
      <c r="AH661" s="22" t="str">
        <f>IF($AJ661="", "", COUNTIF($AJ$11:$AJ$1010, "&lt;"&amp;$AJ661)+1+COUNTIF($AJ$11:$AJ661, $AJ661)-1)</f>
        <v/>
      </c>
      <c r="AJ661" s="22" t="str">
        <f t="shared" si="155"/>
        <v/>
      </c>
      <c r="AL661" s="43" t="str">
        <f t="shared" si="156"/>
        <v/>
      </c>
      <c r="AN661" s="6" t="str">
        <f t="shared" si="157"/>
        <v/>
      </c>
      <c r="AO661" s="7" t="str">
        <f t="shared" si="158"/>
        <v/>
      </c>
      <c r="AP661" s="6" t="str">
        <f t="shared" si="159"/>
        <v/>
      </c>
      <c r="AQ661" s="7" t="str">
        <f t="shared" ca="1" si="160"/>
        <v/>
      </c>
      <c r="AS661" s="22" t="str">
        <f t="shared" si="161"/>
        <v/>
      </c>
      <c r="AT661" s="32" t="str">
        <f t="shared" si="162"/>
        <v/>
      </c>
      <c r="AU661" s="43" t="str">
        <f t="shared" si="163"/>
        <v/>
      </c>
      <c r="AW661" s="22" t="str">
        <f t="shared" si="164"/>
        <v/>
      </c>
    </row>
    <row r="662" spans="1:49" x14ac:dyDescent="0.25">
      <c r="A662" s="28"/>
      <c r="B662" s="79"/>
      <c r="C662" s="80"/>
      <c r="D662" s="81"/>
      <c r="E662" s="82"/>
      <c r="F662" s="82"/>
      <c r="G662" s="83"/>
      <c r="H662" s="79"/>
      <c r="I662" s="81"/>
      <c r="J662" s="81"/>
      <c r="K662" s="81"/>
      <c r="L662" s="81"/>
      <c r="M662" s="81"/>
      <c r="N662" s="81"/>
      <c r="O662" s="81"/>
      <c r="P662" s="81"/>
      <c r="Q662" s="84"/>
      <c r="R662" s="85"/>
      <c r="S662" s="28"/>
      <c r="X662" s="22" t="str">
        <f t="shared" si="150"/>
        <v/>
      </c>
      <c r="Y662" s="32" t="str">
        <f t="shared" si="151"/>
        <v/>
      </c>
      <c r="AA662" s="22" t="str">
        <f>IF($D662="", "", IFERROR(INDEX('Intro &amp; Setup'!$BQ$33:$BQ$37, MATCH($D662, 'Intro &amp; Setup'!$AP$33:$AP$37, 0)), ""))</f>
        <v/>
      </c>
      <c r="AB662" s="22" t="str">
        <f>IF(AND($D662="", $F662=""), "", IF($R662=$U$3, "", IF($AB$8='Intro &amp; Setup'!$BQ$19, VALUE(_xlfn.CONCAT(TEXT($F662, "0"), ".", $AA662)), IF($AB$8='Intro &amp; Setup'!$BQ$18, VALUE(_xlfn.CONCAT($AA662, ".", TEXT($F662, "0")))))))</f>
        <v/>
      </c>
      <c r="AD662" s="22" t="str">
        <f t="shared" si="153"/>
        <v/>
      </c>
      <c r="AE662" s="7" t="str">
        <f t="shared" si="154"/>
        <v/>
      </c>
      <c r="AF662" s="22" t="str">
        <f t="shared" si="152"/>
        <v/>
      </c>
      <c r="AH662" s="22" t="str">
        <f>IF($AJ662="", "", COUNTIF($AJ$11:$AJ$1010, "&lt;"&amp;$AJ662)+1+COUNTIF($AJ$11:$AJ662, $AJ662)-1)</f>
        <v/>
      </c>
      <c r="AJ662" s="22" t="str">
        <f t="shared" si="155"/>
        <v/>
      </c>
      <c r="AL662" s="43" t="str">
        <f t="shared" si="156"/>
        <v/>
      </c>
      <c r="AN662" s="6" t="str">
        <f t="shared" si="157"/>
        <v/>
      </c>
      <c r="AO662" s="7" t="str">
        <f t="shared" si="158"/>
        <v/>
      </c>
      <c r="AP662" s="6" t="str">
        <f t="shared" si="159"/>
        <v/>
      </c>
      <c r="AQ662" s="7" t="str">
        <f t="shared" ca="1" si="160"/>
        <v/>
      </c>
      <c r="AS662" s="22" t="str">
        <f t="shared" si="161"/>
        <v/>
      </c>
      <c r="AT662" s="32" t="str">
        <f t="shared" si="162"/>
        <v/>
      </c>
      <c r="AU662" s="43" t="str">
        <f t="shared" si="163"/>
        <v/>
      </c>
      <c r="AW662" s="22" t="str">
        <f t="shared" si="164"/>
        <v/>
      </c>
    </row>
    <row r="663" spans="1:49" x14ac:dyDescent="0.25">
      <c r="A663" s="28"/>
      <c r="B663" s="79"/>
      <c r="C663" s="80"/>
      <c r="D663" s="81"/>
      <c r="E663" s="82"/>
      <c r="F663" s="82"/>
      <c r="G663" s="83"/>
      <c r="H663" s="79"/>
      <c r="I663" s="81"/>
      <c r="J663" s="81"/>
      <c r="K663" s="81"/>
      <c r="L663" s="81"/>
      <c r="M663" s="81"/>
      <c r="N663" s="81"/>
      <c r="O663" s="81"/>
      <c r="P663" s="81"/>
      <c r="Q663" s="84"/>
      <c r="R663" s="85"/>
      <c r="S663" s="28"/>
      <c r="X663" s="22" t="str">
        <f t="shared" si="150"/>
        <v/>
      </c>
      <c r="Y663" s="32" t="str">
        <f t="shared" si="151"/>
        <v/>
      </c>
      <c r="AA663" s="22" t="str">
        <f>IF($D663="", "", IFERROR(INDEX('Intro &amp; Setup'!$BQ$33:$BQ$37, MATCH($D663, 'Intro &amp; Setup'!$AP$33:$AP$37, 0)), ""))</f>
        <v/>
      </c>
      <c r="AB663" s="22" t="str">
        <f>IF(AND($D663="", $F663=""), "", IF($R663=$U$3, "", IF($AB$8='Intro &amp; Setup'!$BQ$19, VALUE(_xlfn.CONCAT(TEXT($F663, "0"), ".", $AA663)), IF($AB$8='Intro &amp; Setup'!$BQ$18, VALUE(_xlfn.CONCAT($AA663, ".", TEXT($F663, "0")))))))</f>
        <v/>
      </c>
      <c r="AD663" s="22" t="str">
        <f t="shared" si="153"/>
        <v/>
      </c>
      <c r="AE663" s="7" t="str">
        <f t="shared" si="154"/>
        <v/>
      </c>
      <c r="AF663" s="22" t="str">
        <f t="shared" si="152"/>
        <v/>
      </c>
      <c r="AH663" s="22" t="str">
        <f>IF($AJ663="", "", COUNTIF($AJ$11:$AJ$1010, "&lt;"&amp;$AJ663)+1+COUNTIF($AJ$11:$AJ663, $AJ663)-1)</f>
        <v/>
      </c>
      <c r="AJ663" s="22" t="str">
        <f t="shared" si="155"/>
        <v/>
      </c>
      <c r="AL663" s="43" t="str">
        <f t="shared" si="156"/>
        <v/>
      </c>
      <c r="AN663" s="6" t="str">
        <f t="shared" si="157"/>
        <v/>
      </c>
      <c r="AO663" s="7" t="str">
        <f t="shared" si="158"/>
        <v/>
      </c>
      <c r="AP663" s="6" t="str">
        <f t="shared" si="159"/>
        <v/>
      </c>
      <c r="AQ663" s="7" t="str">
        <f t="shared" ca="1" si="160"/>
        <v/>
      </c>
      <c r="AS663" s="22" t="str">
        <f t="shared" si="161"/>
        <v/>
      </c>
      <c r="AT663" s="32" t="str">
        <f t="shared" si="162"/>
        <v/>
      </c>
      <c r="AU663" s="43" t="str">
        <f t="shared" si="163"/>
        <v/>
      </c>
      <c r="AW663" s="22" t="str">
        <f t="shared" si="164"/>
        <v/>
      </c>
    </row>
    <row r="664" spans="1:49" x14ac:dyDescent="0.25">
      <c r="A664" s="28"/>
      <c r="B664" s="79"/>
      <c r="C664" s="80"/>
      <c r="D664" s="81"/>
      <c r="E664" s="82"/>
      <c r="F664" s="82"/>
      <c r="G664" s="83"/>
      <c r="H664" s="79"/>
      <c r="I664" s="81"/>
      <c r="J664" s="81"/>
      <c r="K664" s="81"/>
      <c r="L664" s="81"/>
      <c r="M664" s="81"/>
      <c r="N664" s="81"/>
      <c r="O664" s="81"/>
      <c r="P664" s="81"/>
      <c r="Q664" s="84"/>
      <c r="R664" s="85"/>
      <c r="S664" s="28"/>
      <c r="X664" s="22" t="str">
        <f t="shared" si="150"/>
        <v/>
      </c>
      <c r="Y664" s="32" t="str">
        <f t="shared" si="151"/>
        <v/>
      </c>
      <c r="AA664" s="22" t="str">
        <f>IF($D664="", "", IFERROR(INDEX('Intro &amp; Setup'!$BQ$33:$BQ$37, MATCH($D664, 'Intro &amp; Setup'!$AP$33:$AP$37, 0)), ""))</f>
        <v/>
      </c>
      <c r="AB664" s="22" t="str">
        <f>IF(AND($D664="", $F664=""), "", IF($R664=$U$3, "", IF($AB$8='Intro &amp; Setup'!$BQ$19, VALUE(_xlfn.CONCAT(TEXT($F664, "0"), ".", $AA664)), IF($AB$8='Intro &amp; Setup'!$BQ$18, VALUE(_xlfn.CONCAT($AA664, ".", TEXT($F664, "0")))))))</f>
        <v/>
      </c>
      <c r="AD664" s="22" t="str">
        <f t="shared" si="153"/>
        <v/>
      </c>
      <c r="AE664" s="7" t="str">
        <f t="shared" si="154"/>
        <v/>
      </c>
      <c r="AF664" s="22" t="str">
        <f t="shared" si="152"/>
        <v/>
      </c>
      <c r="AH664" s="22" t="str">
        <f>IF($AJ664="", "", COUNTIF($AJ$11:$AJ$1010, "&lt;"&amp;$AJ664)+1+COUNTIF($AJ$11:$AJ664, $AJ664)-1)</f>
        <v/>
      </c>
      <c r="AJ664" s="22" t="str">
        <f t="shared" si="155"/>
        <v/>
      </c>
      <c r="AL664" s="43" t="str">
        <f t="shared" si="156"/>
        <v/>
      </c>
      <c r="AN664" s="6" t="str">
        <f t="shared" si="157"/>
        <v/>
      </c>
      <c r="AO664" s="7" t="str">
        <f t="shared" si="158"/>
        <v/>
      </c>
      <c r="AP664" s="6" t="str">
        <f t="shared" si="159"/>
        <v/>
      </c>
      <c r="AQ664" s="7" t="str">
        <f t="shared" ca="1" si="160"/>
        <v/>
      </c>
      <c r="AS664" s="22" t="str">
        <f t="shared" si="161"/>
        <v/>
      </c>
      <c r="AT664" s="32" t="str">
        <f t="shared" si="162"/>
        <v/>
      </c>
      <c r="AU664" s="43" t="str">
        <f t="shared" si="163"/>
        <v/>
      </c>
      <c r="AW664" s="22" t="str">
        <f t="shared" si="164"/>
        <v/>
      </c>
    </row>
    <row r="665" spans="1:49" x14ac:dyDescent="0.25">
      <c r="A665" s="28"/>
      <c r="B665" s="79"/>
      <c r="C665" s="80"/>
      <c r="D665" s="81"/>
      <c r="E665" s="82"/>
      <c r="F665" s="82"/>
      <c r="G665" s="83"/>
      <c r="H665" s="79"/>
      <c r="I665" s="81"/>
      <c r="J665" s="81"/>
      <c r="K665" s="81"/>
      <c r="L665" s="81"/>
      <c r="M665" s="81"/>
      <c r="N665" s="81"/>
      <c r="O665" s="81"/>
      <c r="P665" s="81"/>
      <c r="Q665" s="84"/>
      <c r="R665" s="85"/>
      <c r="S665" s="28"/>
      <c r="X665" s="22" t="str">
        <f t="shared" si="150"/>
        <v/>
      </c>
      <c r="Y665" s="32" t="str">
        <f t="shared" si="151"/>
        <v/>
      </c>
      <c r="AA665" s="22" t="str">
        <f>IF($D665="", "", IFERROR(INDEX('Intro &amp; Setup'!$BQ$33:$BQ$37, MATCH($D665, 'Intro &amp; Setup'!$AP$33:$AP$37, 0)), ""))</f>
        <v/>
      </c>
      <c r="AB665" s="22" t="str">
        <f>IF(AND($D665="", $F665=""), "", IF($R665=$U$3, "", IF($AB$8='Intro &amp; Setup'!$BQ$19, VALUE(_xlfn.CONCAT(TEXT($F665, "0"), ".", $AA665)), IF($AB$8='Intro &amp; Setup'!$BQ$18, VALUE(_xlfn.CONCAT($AA665, ".", TEXT($F665, "0")))))))</f>
        <v/>
      </c>
      <c r="AD665" s="22" t="str">
        <f t="shared" si="153"/>
        <v/>
      </c>
      <c r="AE665" s="7" t="str">
        <f t="shared" si="154"/>
        <v/>
      </c>
      <c r="AF665" s="22" t="str">
        <f t="shared" si="152"/>
        <v/>
      </c>
      <c r="AH665" s="22" t="str">
        <f>IF($AJ665="", "", COUNTIF($AJ$11:$AJ$1010, "&lt;"&amp;$AJ665)+1+COUNTIF($AJ$11:$AJ665, $AJ665)-1)</f>
        <v/>
      </c>
      <c r="AJ665" s="22" t="str">
        <f t="shared" si="155"/>
        <v/>
      </c>
      <c r="AL665" s="43" t="str">
        <f t="shared" si="156"/>
        <v/>
      </c>
      <c r="AN665" s="6" t="str">
        <f t="shared" si="157"/>
        <v/>
      </c>
      <c r="AO665" s="7" t="str">
        <f t="shared" si="158"/>
        <v/>
      </c>
      <c r="AP665" s="6" t="str">
        <f t="shared" si="159"/>
        <v/>
      </c>
      <c r="AQ665" s="7" t="str">
        <f t="shared" ca="1" si="160"/>
        <v/>
      </c>
      <c r="AS665" s="22" t="str">
        <f t="shared" si="161"/>
        <v/>
      </c>
      <c r="AT665" s="32" t="str">
        <f t="shared" si="162"/>
        <v/>
      </c>
      <c r="AU665" s="43" t="str">
        <f t="shared" si="163"/>
        <v/>
      </c>
      <c r="AW665" s="22" t="str">
        <f t="shared" si="164"/>
        <v/>
      </c>
    </row>
    <row r="666" spans="1:49" x14ac:dyDescent="0.25">
      <c r="A666" s="28"/>
      <c r="B666" s="79"/>
      <c r="C666" s="80"/>
      <c r="D666" s="81"/>
      <c r="E666" s="82"/>
      <c r="F666" s="82"/>
      <c r="G666" s="83"/>
      <c r="H666" s="79"/>
      <c r="I666" s="81"/>
      <c r="J666" s="81"/>
      <c r="K666" s="81"/>
      <c r="L666" s="81"/>
      <c r="M666" s="81"/>
      <c r="N666" s="81"/>
      <c r="O666" s="81"/>
      <c r="P666" s="81"/>
      <c r="Q666" s="84"/>
      <c r="R666" s="85"/>
      <c r="S666" s="28"/>
      <c r="X666" s="22" t="str">
        <f t="shared" si="150"/>
        <v/>
      </c>
      <c r="Y666" s="32" t="str">
        <f t="shared" si="151"/>
        <v/>
      </c>
      <c r="AA666" s="22" t="str">
        <f>IF($D666="", "", IFERROR(INDEX('Intro &amp; Setup'!$BQ$33:$BQ$37, MATCH($D666, 'Intro &amp; Setup'!$AP$33:$AP$37, 0)), ""))</f>
        <v/>
      </c>
      <c r="AB666" s="22" t="str">
        <f>IF(AND($D666="", $F666=""), "", IF($R666=$U$3, "", IF($AB$8='Intro &amp; Setup'!$BQ$19, VALUE(_xlfn.CONCAT(TEXT($F666, "0"), ".", $AA666)), IF($AB$8='Intro &amp; Setup'!$BQ$18, VALUE(_xlfn.CONCAT($AA666, ".", TEXT($F666, "0")))))))</f>
        <v/>
      </c>
      <c r="AD666" s="22" t="str">
        <f t="shared" si="153"/>
        <v/>
      </c>
      <c r="AE666" s="7" t="str">
        <f t="shared" si="154"/>
        <v/>
      </c>
      <c r="AF666" s="22" t="str">
        <f t="shared" si="152"/>
        <v/>
      </c>
      <c r="AH666" s="22" t="str">
        <f>IF($AJ666="", "", COUNTIF($AJ$11:$AJ$1010, "&lt;"&amp;$AJ666)+1+COUNTIF($AJ$11:$AJ666, $AJ666)-1)</f>
        <v/>
      </c>
      <c r="AJ666" s="22" t="str">
        <f t="shared" si="155"/>
        <v/>
      </c>
      <c r="AL666" s="43" t="str">
        <f t="shared" si="156"/>
        <v/>
      </c>
      <c r="AN666" s="6" t="str">
        <f t="shared" si="157"/>
        <v/>
      </c>
      <c r="AO666" s="7" t="str">
        <f t="shared" si="158"/>
        <v/>
      </c>
      <c r="AP666" s="6" t="str">
        <f t="shared" si="159"/>
        <v/>
      </c>
      <c r="AQ666" s="7" t="str">
        <f t="shared" ca="1" si="160"/>
        <v/>
      </c>
      <c r="AS666" s="22" t="str">
        <f t="shared" si="161"/>
        <v/>
      </c>
      <c r="AT666" s="32" t="str">
        <f t="shared" si="162"/>
        <v/>
      </c>
      <c r="AU666" s="43" t="str">
        <f t="shared" si="163"/>
        <v/>
      </c>
      <c r="AW666" s="22" t="str">
        <f t="shared" si="164"/>
        <v/>
      </c>
    </row>
    <row r="667" spans="1:49" x14ac:dyDescent="0.25">
      <c r="A667" s="28"/>
      <c r="B667" s="79"/>
      <c r="C667" s="80"/>
      <c r="D667" s="81"/>
      <c r="E667" s="82"/>
      <c r="F667" s="82"/>
      <c r="G667" s="83"/>
      <c r="H667" s="79"/>
      <c r="I667" s="81"/>
      <c r="J667" s="81"/>
      <c r="K667" s="81"/>
      <c r="L667" s="81"/>
      <c r="M667" s="81"/>
      <c r="N667" s="81"/>
      <c r="O667" s="81"/>
      <c r="P667" s="81"/>
      <c r="Q667" s="84"/>
      <c r="R667" s="85"/>
      <c r="S667" s="28"/>
      <c r="X667" s="22" t="str">
        <f t="shared" si="150"/>
        <v/>
      </c>
      <c r="Y667" s="32" t="str">
        <f t="shared" si="151"/>
        <v/>
      </c>
      <c r="AA667" s="22" t="str">
        <f>IF($D667="", "", IFERROR(INDEX('Intro &amp; Setup'!$BQ$33:$BQ$37, MATCH($D667, 'Intro &amp; Setup'!$AP$33:$AP$37, 0)), ""))</f>
        <v/>
      </c>
      <c r="AB667" s="22" t="str">
        <f>IF(AND($D667="", $F667=""), "", IF($R667=$U$3, "", IF($AB$8='Intro &amp; Setup'!$BQ$19, VALUE(_xlfn.CONCAT(TEXT($F667, "0"), ".", $AA667)), IF($AB$8='Intro &amp; Setup'!$BQ$18, VALUE(_xlfn.CONCAT($AA667, ".", TEXT($F667, "0")))))))</f>
        <v/>
      </c>
      <c r="AD667" s="22" t="str">
        <f t="shared" si="153"/>
        <v/>
      </c>
      <c r="AE667" s="7" t="str">
        <f t="shared" si="154"/>
        <v/>
      </c>
      <c r="AF667" s="22" t="str">
        <f t="shared" si="152"/>
        <v/>
      </c>
      <c r="AH667" s="22" t="str">
        <f>IF($AJ667="", "", COUNTIF($AJ$11:$AJ$1010, "&lt;"&amp;$AJ667)+1+COUNTIF($AJ$11:$AJ667, $AJ667)-1)</f>
        <v/>
      </c>
      <c r="AJ667" s="22" t="str">
        <f t="shared" si="155"/>
        <v/>
      </c>
      <c r="AL667" s="43" t="str">
        <f t="shared" si="156"/>
        <v/>
      </c>
      <c r="AN667" s="6" t="str">
        <f t="shared" si="157"/>
        <v/>
      </c>
      <c r="AO667" s="7" t="str">
        <f t="shared" si="158"/>
        <v/>
      </c>
      <c r="AP667" s="6" t="str">
        <f t="shared" si="159"/>
        <v/>
      </c>
      <c r="AQ667" s="7" t="str">
        <f t="shared" ca="1" si="160"/>
        <v/>
      </c>
      <c r="AS667" s="22" t="str">
        <f t="shared" si="161"/>
        <v/>
      </c>
      <c r="AT667" s="32" t="str">
        <f t="shared" si="162"/>
        <v/>
      </c>
      <c r="AU667" s="43" t="str">
        <f t="shared" si="163"/>
        <v/>
      </c>
      <c r="AW667" s="22" t="str">
        <f t="shared" si="164"/>
        <v/>
      </c>
    </row>
    <row r="668" spans="1:49" x14ac:dyDescent="0.25">
      <c r="A668" s="28"/>
      <c r="B668" s="79"/>
      <c r="C668" s="80"/>
      <c r="D668" s="81"/>
      <c r="E668" s="82"/>
      <c r="F668" s="82"/>
      <c r="G668" s="83"/>
      <c r="H668" s="79"/>
      <c r="I668" s="81"/>
      <c r="J668" s="81"/>
      <c r="K668" s="81"/>
      <c r="L668" s="81"/>
      <c r="M668" s="81"/>
      <c r="N668" s="81"/>
      <c r="O668" s="81"/>
      <c r="P668" s="81"/>
      <c r="Q668" s="84"/>
      <c r="R668" s="85"/>
      <c r="S668" s="28"/>
      <c r="X668" s="22" t="str">
        <f t="shared" si="150"/>
        <v/>
      </c>
      <c r="Y668" s="32" t="str">
        <f t="shared" si="151"/>
        <v/>
      </c>
      <c r="AA668" s="22" t="str">
        <f>IF($D668="", "", IFERROR(INDEX('Intro &amp; Setup'!$BQ$33:$BQ$37, MATCH($D668, 'Intro &amp; Setup'!$AP$33:$AP$37, 0)), ""))</f>
        <v/>
      </c>
      <c r="AB668" s="22" t="str">
        <f>IF(AND($D668="", $F668=""), "", IF($R668=$U$3, "", IF($AB$8='Intro &amp; Setup'!$BQ$19, VALUE(_xlfn.CONCAT(TEXT($F668, "0"), ".", $AA668)), IF($AB$8='Intro &amp; Setup'!$BQ$18, VALUE(_xlfn.CONCAT($AA668, ".", TEXT($F668, "0")))))))</f>
        <v/>
      </c>
      <c r="AD668" s="22" t="str">
        <f t="shared" si="153"/>
        <v/>
      </c>
      <c r="AE668" s="7" t="str">
        <f t="shared" si="154"/>
        <v/>
      </c>
      <c r="AF668" s="22" t="str">
        <f t="shared" si="152"/>
        <v/>
      </c>
      <c r="AH668" s="22" t="str">
        <f>IF($AJ668="", "", COUNTIF($AJ$11:$AJ$1010, "&lt;"&amp;$AJ668)+1+COUNTIF($AJ$11:$AJ668, $AJ668)-1)</f>
        <v/>
      </c>
      <c r="AJ668" s="22" t="str">
        <f t="shared" si="155"/>
        <v/>
      </c>
      <c r="AL668" s="43" t="str">
        <f t="shared" si="156"/>
        <v/>
      </c>
      <c r="AN668" s="6" t="str">
        <f t="shared" si="157"/>
        <v/>
      </c>
      <c r="AO668" s="7" t="str">
        <f t="shared" si="158"/>
        <v/>
      </c>
      <c r="AP668" s="6" t="str">
        <f t="shared" si="159"/>
        <v/>
      </c>
      <c r="AQ668" s="7" t="str">
        <f t="shared" ca="1" si="160"/>
        <v/>
      </c>
      <c r="AS668" s="22" t="str">
        <f t="shared" si="161"/>
        <v/>
      </c>
      <c r="AT668" s="32" t="str">
        <f t="shared" si="162"/>
        <v/>
      </c>
      <c r="AU668" s="43" t="str">
        <f t="shared" si="163"/>
        <v/>
      </c>
      <c r="AW668" s="22" t="str">
        <f t="shared" si="164"/>
        <v/>
      </c>
    </row>
    <row r="669" spans="1:49" x14ac:dyDescent="0.25">
      <c r="A669" s="28"/>
      <c r="B669" s="79"/>
      <c r="C669" s="80"/>
      <c r="D669" s="81"/>
      <c r="E669" s="82"/>
      <c r="F669" s="82"/>
      <c r="G669" s="83"/>
      <c r="H669" s="79"/>
      <c r="I669" s="81"/>
      <c r="J669" s="81"/>
      <c r="K669" s="81"/>
      <c r="L669" s="81"/>
      <c r="M669" s="81"/>
      <c r="N669" s="81"/>
      <c r="O669" s="81"/>
      <c r="P669" s="81"/>
      <c r="Q669" s="84"/>
      <c r="R669" s="85"/>
      <c r="S669" s="28"/>
      <c r="X669" s="22" t="str">
        <f t="shared" si="150"/>
        <v/>
      </c>
      <c r="Y669" s="32" t="str">
        <f t="shared" si="151"/>
        <v/>
      </c>
      <c r="AA669" s="22" t="str">
        <f>IF($D669="", "", IFERROR(INDEX('Intro &amp; Setup'!$BQ$33:$BQ$37, MATCH($D669, 'Intro &amp; Setup'!$AP$33:$AP$37, 0)), ""))</f>
        <v/>
      </c>
      <c r="AB669" s="22" t="str">
        <f>IF(AND($D669="", $F669=""), "", IF($R669=$U$3, "", IF($AB$8='Intro &amp; Setup'!$BQ$19, VALUE(_xlfn.CONCAT(TEXT($F669, "0"), ".", $AA669)), IF($AB$8='Intro &amp; Setup'!$BQ$18, VALUE(_xlfn.CONCAT($AA669, ".", TEXT($F669, "0")))))))</f>
        <v/>
      </c>
      <c r="AD669" s="22" t="str">
        <f t="shared" si="153"/>
        <v/>
      </c>
      <c r="AE669" s="7" t="str">
        <f t="shared" si="154"/>
        <v/>
      </c>
      <c r="AF669" s="22" t="str">
        <f t="shared" si="152"/>
        <v/>
      </c>
      <c r="AH669" s="22" t="str">
        <f>IF($AJ669="", "", COUNTIF($AJ$11:$AJ$1010, "&lt;"&amp;$AJ669)+1+COUNTIF($AJ$11:$AJ669, $AJ669)-1)</f>
        <v/>
      </c>
      <c r="AJ669" s="22" t="str">
        <f t="shared" si="155"/>
        <v/>
      </c>
      <c r="AL669" s="43" t="str">
        <f t="shared" si="156"/>
        <v/>
      </c>
      <c r="AN669" s="6" t="str">
        <f t="shared" si="157"/>
        <v/>
      </c>
      <c r="AO669" s="7" t="str">
        <f t="shared" si="158"/>
        <v/>
      </c>
      <c r="AP669" s="6" t="str">
        <f t="shared" si="159"/>
        <v/>
      </c>
      <c r="AQ669" s="7" t="str">
        <f t="shared" ca="1" si="160"/>
        <v/>
      </c>
      <c r="AS669" s="22" t="str">
        <f t="shared" si="161"/>
        <v/>
      </c>
      <c r="AT669" s="32" t="str">
        <f t="shared" si="162"/>
        <v/>
      </c>
      <c r="AU669" s="43" t="str">
        <f t="shared" si="163"/>
        <v/>
      </c>
      <c r="AW669" s="22" t="str">
        <f t="shared" si="164"/>
        <v/>
      </c>
    </row>
    <row r="670" spans="1:49" x14ac:dyDescent="0.25">
      <c r="A670" s="28"/>
      <c r="B670" s="79"/>
      <c r="C670" s="80"/>
      <c r="D670" s="81"/>
      <c r="E670" s="82"/>
      <c r="F670" s="82"/>
      <c r="G670" s="83"/>
      <c r="H670" s="79"/>
      <c r="I670" s="81"/>
      <c r="J670" s="81"/>
      <c r="K670" s="81"/>
      <c r="L670" s="81"/>
      <c r="M670" s="81"/>
      <c r="N670" s="81"/>
      <c r="O670" s="81"/>
      <c r="P670" s="81"/>
      <c r="Q670" s="84"/>
      <c r="R670" s="85"/>
      <c r="S670" s="28"/>
      <c r="X670" s="22" t="str">
        <f t="shared" si="150"/>
        <v/>
      </c>
      <c r="Y670" s="32" t="str">
        <f t="shared" si="151"/>
        <v/>
      </c>
      <c r="AA670" s="22" t="str">
        <f>IF($D670="", "", IFERROR(INDEX('Intro &amp; Setup'!$BQ$33:$BQ$37, MATCH($D670, 'Intro &amp; Setup'!$AP$33:$AP$37, 0)), ""))</f>
        <v/>
      </c>
      <c r="AB670" s="22" t="str">
        <f>IF(AND($D670="", $F670=""), "", IF($R670=$U$3, "", IF($AB$8='Intro &amp; Setup'!$BQ$19, VALUE(_xlfn.CONCAT(TEXT($F670, "0"), ".", $AA670)), IF($AB$8='Intro &amp; Setup'!$BQ$18, VALUE(_xlfn.CONCAT($AA670, ".", TEXT($F670, "0")))))))</f>
        <v/>
      </c>
      <c r="AD670" s="22" t="str">
        <f t="shared" si="153"/>
        <v/>
      </c>
      <c r="AE670" s="7" t="str">
        <f t="shared" si="154"/>
        <v/>
      </c>
      <c r="AF670" s="22" t="str">
        <f t="shared" si="152"/>
        <v/>
      </c>
      <c r="AH670" s="22" t="str">
        <f>IF($AJ670="", "", COUNTIF($AJ$11:$AJ$1010, "&lt;"&amp;$AJ670)+1+COUNTIF($AJ$11:$AJ670, $AJ670)-1)</f>
        <v/>
      </c>
      <c r="AJ670" s="22" t="str">
        <f t="shared" si="155"/>
        <v/>
      </c>
      <c r="AL670" s="43" t="str">
        <f t="shared" si="156"/>
        <v/>
      </c>
      <c r="AN670" s="6" t="str">
        <f t="shared" si="157"/>
        <v/>
      </c>
      <c r="AO670" s="7" t="str">
        <f t="shared" si="158"/>
        <v/>
      </c>
      <c r="AP670" s="6" t="str">
        <f t="shared" si="159"/>
        <v/>
      </c>
      <c r="AQ670" s="7" t="str">
        <f t="shared" ca="1" si="160"/>
        <v/>
      </c>
      <c r="AS670" s="22" t="str">
        <f t="shared" si="161"/>
        <v/>
      </c>
      <c r="AT670" s="32" t="str">
        <f t="shared" si="162"/>
        <v/>
      </c>
      <c r="AU670" s="43" t="str">
        <f t="shared" si="163"/>
        <v/>
      </c>
      <c r="AW670" s="22" t="str">
        <f t="shared" si="164"/>
        <v/>
      </c>
    </row>
    <row r="671" spans="1:49" x14ac:dyDescent="0.25">
      <c r="A671" s="28"/>
      <c r="B671" s="79"/>
      <c r="C671" s="80"/>
      <c r="D671" s="81"/>
      <c r="E671" s="82"/>
      <c r="F671" s="82"/>
      <c r="G671" s="83"/>
      <c r="H671" s="79"/>
      <c r="I671" s="81"/>
      <c r="J671" s="81"/>
      <c r="K671" s="81"/>
      <c r="L671" s="81"/>
      <c r="M671" s="81"/>
      <c r="N671" s="81"/>
      <c r="O671" s="81"/>
      <c r="P671" s="81"/>
      <c r="Q671" s="84"/>
      <c r="R671" s="85"/>
      <c r="S671" s="28"/>
      <c r="X671" s="22" t="str">
        <f t="shared" si="150"/>
        <v/>
      </c>
      <c r="Y671" s="32" t="str">
        <f t="shared" si="151"/>
        <v/>
      </c>
      <c r="AA671" s="22" t="str">
        <f>IF($D671="", "", IFERROR(INDEX('Intro &amp; Setup'!$BQ$33:$BQ$37, MATCH($D671, 'Intro &amp; Setup'!$AP$33:$AP$37, 0)), ""))</f>
        <v/>
      </c>
      <c r="AB671" s="22" t="str">
        <f>IF(AND($D671="", $F671=""), "", IF($R671=$U$3, "", IF($AB$8='Intro &amp; Setup'!$BQ$19, VALUE(_xlfn.CONCAT(TEXT($F671, "0"), ".", $AA671)), IF($AB$8='Intro &amp; Setup'!$BQ$18, VALUE(_xlfn.CONCAT($AA671, ".", TEXT($F671, "0")))))))</f>
        <v/>
      </c>
      <c r="AD671" s="22" t="str">
        <f t="shared" si="153"/>
        <v/>
      </c>
      <c r="AE671" s="7" t="str">
        <f t="shared" si="154"/>
        <v/>
      </c>
      <c r="AF671" s="22" t="str">
        <f t="shared" si="152"/>
        <v/>
      </c>
      <c r="AH671" s="22" t="str">
        <f>IF($AJ671="", "", COUNTIF($AJ$11:$AJ$1010, "&lt;"&amp;$AJ671)+1+COUNTIF($AJ$11:$AJ671, $AJ671)-1)</f>
        <v/>
      </c>
      <c r="AJ671" s="22" t="str">
        <f t="shared" si="155"/>
        <v/>
      </c>
      <c r="AL671" s="43" t="str">
        <f t="shared" si="156"/>
        <v/>
      </c>
      <c r="AN671" s="6" t="str">
        <f t="shared" si="157"/>
        <v/>
      </c>
      <c r="AO671" s="7" t="str">
        <f t="shared" si="158"/>
        <v/>
      </c>
      <c r="AP671" s="6" t="str">
        <f t="shared" si="159"/>
        <v/>
      </c>
      <c r="AQ671" s="7" t="str">
        <f t="shared" ca="1" si="160"/>
        <v/>
      </c>
      <c r="AS671" s="22" t="str">
        <f t="shared" si="161"/>
        <v/>
      </c>
      <c r="AT671" s="32" t="str">
        <f t="shared" si="162"/>
        <v/>
      </c>
      <c r="AU671" s="43" t="str">
        <f t="shared" si="163"/>
        <v/>
      </c>
      <c r="AW671" s="22" t="str">
        <f t="shared" si="164"/>
        <v/>
      </c>
    </row>
    <row r="672" spans="1:49" x14ac:dyDescent="0.25">
      <c r="A672" s="28"/>
      <c r="B672" s="79"/>
      <c r="C672" s="80"/>
      <c r="D672" s="81"/>
      <c r="E672" s="82"/>
      <c r="F672" s="82"/>
      <c r="G672" s="83"/>
      <c r="H672" s="79"/>
      <c r="I672" s="81"/>
      <c r="J672" s="81"/>
      <c r="K672" s="81"/>
      <c r="L672" s="81"/>
      <c r="M672" s="81"/>
      <c r="N672" s="81"/>
      <c r="O672" s="81"/>
      <c r="P672" s="81"/>
      <c r="Q672" s="84"/>
      <c r="R672" s="85"/>
      <c r="S672" s="28"/>
      <c r="X672" s="22" t="str">
        <f t="shared" si="150"/>
        <v/>
      </c>
      <c r="Y672" s="32" t="str">
        <f t="shared" si="151"/>
        <v/>
      </c>
      <c r="AA672" s="22" t="str">
        <f>IF($D672="", "", IFERROR(INDEX('Intro &amp; Setup'!$BQ$33:$BQ$37, MATCH($D672, 'Intro &amp; Setup'!$AP$33:$AP$37, 0)), ""))</f>
        <v/>
      </c>
      <c r="AB672" s="22" t="str">
        <f>IF(AND($D672="", $F672=""), "", IF($R672=$U$3, "", IF($AB$8='Intro &amp; Setup'!$BQ$19, VALUE(_xlfn.CONCAT(TEXT($F672, "0"), ".", $AA672)), IF($AB$8='Intro &amp; Setup'!$BQ$18, VALUE(_xlfn.CONCAT($AA672, ".", TEXT($F672, "0")))))))</f>
        <v/>
      </c>
      <c r="AD672" s="22" t="str">
        <f t="shared" si="153"/>
        <v/>
      </c>
      <c r="AE672" s="7" t="str">
        <f t="shared" si="154"/>
        <v/>
      </c>
      <c r="AF672" s="22" t="str">
        <f t="shared" si="152"/>
        <v/>
      </c>
      <c r="AH672" s="22" t="str">
        <f>IF($AJ672="", "", COUNTIF($AJ$11:$AJ$1010, "&lt;"&amp;$AJ672)+1+COUNTIF($AJ$11:$AJ672, $AJ672)-1)</f>
        <v/>
      </c>
      <c r="AJ672" s="22" t="str">
        <f t="shared" si="155"/>
        <v/>
      </c>
      <c r="AL672" s="43" t="str">
        <f t="shared" si="156"/>
        <v/>
      </c>
      <c r="AN672" s="6" t="str">
        <f t="shared" si="157"/>
        <v/>
      </c>
      <c r="AO672" s="7" t="str">
        <f t="shared" si="158"/>
        <v/>
      </c>
      <c r="AP672" s="6" t="str">
        <f t="shared" si="159"/>
        <v/>
      </c>
      <c r="AQ672" s="7" t="str">
        <f t="shared" ca="1" si="160"/>
        <v/>
      </c>
      <c r="AS672" s="22" t="str">
        <f t="shared" si="161"/>
        <v/>
      </c>
      <c r="AT672" s="32" t="str">
        <f t="shared" si="162"/>
        <v/>
      </c>
      <c r="AU672" s="43" t="str">
        <f t="shared" si="163"/>
        <v/>
      </c>
      <c r="AW672" s="22" t="str">
        <f t="shared" si="164"/>
        <v/>
      </c>
    </row>
    <row r="673" spans="1:49" x14ac:dyDescent="0.25">
      <c r="A673" s="28"/>
      <c r="B673" s="79"/>
      <c r="C673" s="80"/>
      <c r="D673" s="81"/>
      <c r="E673" s="82"/>
      <c r="F673" s="82"/>
      <c r="G673" s="83"/>
      <c r="H673" s="79"/>
      <c r="I673" s="81"/>
      <c r="J673" s="81"/>
      <c r="K673" s="81"/>
      <c r="L673" s="81"/>
      <c r="M673" s="81"/>
      <c r="N673" s="81"/>
      <c r="O673" s="81"/>
      <c r="P673" s="81"/>
      <c r="Q673" s="84"/>
      <c r="R673" s="85"/>
      <c r="S673" s="28"/>
      <c r="X673" s="22" t="str">
        <f t="shared" si="150"/>
        <v/>
      </c>
      <c r="Y673" s="32" t="str">
        <f t="shared" si="151"/>
        <v/>
      </c>
      <c r="AA673" s="22" t="str">
        <f>IF($D673="", "", IFERROR(INDEX('Intro &amp; Setup'!$BQ$33:$BQ$37, MATCH($D673, 'Intro &amp; Setup'!$AP$33:$AP$37, 0)), ""))</f>
        <v/>
      </c>
      <c r="AB673" s="22" t="str">
        <f>IF(AND($D673="", $F673=""), "", IF($R673=$U$3, "", IF($AB$8='Intro &amp; Setup'!$BQ$19, VALUE(_xlfn.CONCAT(TEXT($F673, "0"), ".", $AA673)), IF($AB$8='Intro &amp; Setup'!$BQ$18, VALUE(_xlfn.CONCAT($AA673, ".", TEXT($F673, "0")))))))</f>
        <v/>
      </c>
      <c r="AD673" s="22" t="str">
        <f t="shared" si="153"/>
        <v/>
      </c>
      <c r="AE673" s="7" t="str">
        <f t="shared" si="154"/>
        <v/>
      </c>
      <c r="AF673" s="22" t="str">
        <f t="shared" si="152"/>
        <v/>
      </c>
      <c r="AH673" s="22" t="str">
        <f>IF($AJ673="", "", COUNTIF($AJ$11:$AJ$1010, "&lt;"&amp;$AJ673)+1+COUNTIF($AJ$11:$AJ673, $AJ673)-1)</f>
        <v/>
      </c>
      <c r="AJ673" s="22" t="str">
        <f t="shared" si="155"/>
        <v/>
      </c>
      <c r="AL673" s="43" t="str">
        <f t="shared" si="156"/>
        <v/>
      </c>
      <c r="AN673" s="6" t="str">
        <f t="shared" si="157"/>
        <v/>
      </c>
      <c r="AO673" s="7" t="str">
        <f t="shared" si="158"/>
        <v/>
      </c>
      <c r="AP673" s="6" t="str">
        <f t="shared" si="159"/>
        <v/>
      </c>
      <c r="AQ673" s="7" t="str">
        <f t="shared" ca="1" si="160"/>
        <v/>
      </c>
      <c r="AS673" s="22" t="str">
        <f t="shared" si="161"/>
        <v/>
      </c>
      <c r="AT673" s="32" t="str">
        <f t="shared" si="162"/>
        <v/>
      </c>
      <c r="AU673" s="43" t="str">
        <f t="shared" si="163"/>
        <v/>
      </c>
      <c r="AW673" s="22" t="str">
        <f t="shared" si="164"/>
        <v/>
      </c>
    </row>
    <row r="674" spans="1:49" x14ac:dyDescent="0.25">
      <c r="A674" s="28"/>
      <c r="B674" s="79"/>
      <c r="C674" s="80"/>
      <c r="D674" s="81"/>
      <c r="E674" s="82"/>
      <c r="F674" s="82"/>
      <c r="G674" s="83"/>
      <c r="H674" s="79"/>
      <c r="I674" s="81"/>
      <c r="J674" s="81"/>
      <c r="K674" s="81"/>
      <c r="L674" s="81"/>
      <c r="M674" s="81"/>
      <c r="N674" s="81"/>
      <c r="O674" s="81"/>
      <c r="P674" s="81"/>
      <c r="Q674" s="84"/>
      <c r="R674" s="85"/>
      <c r="S674" s="28"/>
      <c r="X674" s="22" t="str">
        <f t="shared" si="150"/>
        <v/>
      </c>
      <c r="Y674" s="32" t="str">
        <f t="shared" si="151"/>
        <v/>
      </c>
      <c r="AA674" s="22" t="str">
        <f>IF($D674="", "", IFERROR(INDEX('Intro &amp; Setup'!$BQ$33:$BQ$37, MATCH($D674, 'Intro &amp; Setup'!$AP$33:$AP$37, 0)), ""))</f>
        <v/>
      </c>
      <c r="AB674" s="22" t="str">
        <f>IF(AND($D674="", $F674=""), "", IF($R674=$U$3, "", IF($AB$8='Intro &amp; Setup'!$BQ$19, VALUE(_xlfn.CONCAT(TEXT($F674, "0"), ".", $AA674)), IF($AB$8='Intro &amp; Setup'!$BQ$18, VALUE(_xlfn.CONCAT($AA674, ".", TEXT($F674, "0")))))))</f>
        <v/>
      </c>
      <c r="AD674" s="22" t="str">
        <f t="shared" si="153"/>
        <v/>
      </c>
      <c r="AE674" s="7" t="str">
        <f t="shared" si="154"/>
        <v/>
      </c>
      <c r="AF674" s="22" t="str">
        <f t="shared" si="152"/>
        <v/>
      </c>
      <c r="AH674" s="22" t="str">
        <f>IF($AJ674="", "", COUNTIF($AJ$11:$AJ$1010, "&lt;"&amp;$AJ674)+1+COUNTIF($AJ$11:$AJ674, $AJ674)-1)</f>
        <v/>
      </c>
      <c r="AJ674" s="22" t="str">
        <f t="shared" si="155"/>
        <v/>
      </c>
      <c r="AL674" s="43" t="str">
        <f t="shared" si="156"/>
        <v/>
      </c>
      <c r="AN674" s="6" t="str">
        <f t="shared" si="157"/>
        <v/>
      </c>
      <c r="AO674" s="7" t="str">
        <f t="shared" si="158"/>
        <v/>
      </c>
      <c r="AP674" s="6" t="str">
        <f t="shared" si="159"/>
        <v/>
      </c>
      <c r="AQ674" s="7" t="str">
        <f t="shared" ca="1" si="160"/>
        <v/>
      </c>
      <c r="AS674" s="22" t="str">
        <f t="shared" si="161"/>
        <v/>
      </c>
      <c r="AT674" s="32" t="str">
        <f t="shared" si="162"/>
        <v/>
      </c>
      <c r="AU674" s="43" t="str">
        <f t="shared" si="163"/>
        <v/>
      </c>
      <c r="AW674" s="22" t="str">
        <f t="shared" si="164"/>
        <v/>
      </c>
    </row>
    <row r="675" spans="1:49" x14ac:dyDescent="0.25">
      <c r="A675" s="28"/>
      <c r="B675" s="79"/>
      <c r="C675" s="80"/>
      <c r="D675" s="81"/>
      <c r="E675" s="82"/>
      <c r="F675" s="82"/>
      <c r="G675" s="83"/>
      <c r="H675" s="79"/>
      <c r="I675" s="81"/>
      <c r="J675" s="81"/>
      <c r="K675" s="81"/>
      <c r="L675" s="81"/>
      <c r="M675" s="81"/>
      <c r="N675" s="81"/>
      <c r="O675" s="81"/>
      <c r="P675" s="81"/>
      <c r="Q675" s="84"/>
      <c r="R675" s="85"/>
      <c r="S675" s="28"/>
      <c r="X675" s="22" t="str">
        <f t="shared" si="150"/>
        <v/>
      </c>
      <c r="Y675" s="32" t="str">
        <f t="shared" si="151"/>
        <v/>
      </c>
      <c r="AA675" s="22" t="str">
        <f>IF($D675="", "", IFERROR(INDEX('Intro &amp; Setup'!$BQ$33:$BQ$37, MATCH($D675, 'Intro &amp; Setup'!$AP$33:$AP$37, 0)), ""))</f>
        <v/>
      </c>
      <c r="AB675" s="22" t="str">
        <f>IF(AND($D675="", $F675=""), "", IF($R675=$U$3, "", IF($AB$8='Intro &amp; Setup'!$BQ$19, VALUE(_xlfn.CONCAT(TEXT($F675, "0"), ".", $AA675)), IF($AB$8='Intro &amp; Setup'!$BQ$18, VALUE(_xlfn.CONCAT($AA675, ".", TEXT($F675, "0")))))))</f>
        <v/>
      </c>
      <c r="AD675" s="22" t="str">
        <f t="shared" si="153"/>
        <v/>
      </c>
      <c r="AE675" s="7" t="str">
        <f t="shared" si="154"/>
        <v/>
      </c>
      <c r="AF675" s="22" t="str">
        <f t="shared" si="152"/>
        <v/>
      </c>
      <c r="AH675" s="22" t="str">
        <f>IF($AJ675="", "", COUNTIF($AJ$11:$AJ$1010, "&lt;"&amp;$AJ675)+1+COUNTIF($AJ$11:$AJ675, $AJ675)-1)</f>
        <v/>
      </c>
      <c r="AJ675" s="22" t="str">
        <f t="shared" si="155"/>
        <v/>
      </c>
      <c r="AL675" s="43" t="str">
        <f t="shared" si="156"/>
        <v/>
      </c>
      <c r="AN675" s="6" t="str">
        <f t="shared" si="157"/>
        <v/>
      </c>
      <c r="AO675" s="7" t="str">
        <f t="shared" si="158"/>
        <v/>
      </c>
      <c r="AP675" s="6" t="str">
        <f t="shared" si="159"/>
        <v/>
      </c>
      <c r="AQ675" s="7" t="str">
        <f t="shared" ca="1" si="160"/>
        <v/>
      </c>
      <c r="AS675" s="22" t="str">
        <f t="shared" si="161"/>
        <v/>
      </c>
      <c r="AT675" s="32" t="str">
        <f t="shared" si="162"/>
        <v/>
      </c>
      <c r="AU675" s="43" t="str">
        <f t="shared" si="163"/>
        <v/>
      </c>
      <c r="AW675" s="22" t="str">
        <f t="shared" si="164"/>
        <v/>
      </c>
    </row>
    <row r="676" spans="1:49" x14ac:dyDescent="0.25">
      <c r="A676" s="28"/>
      <c r="B676" s="79"/>
      <c r="C676" s="80"/>
      <c r="D676" s="81"/>
      <c r="E676" s="82"/>
      <c r="F676" s="82"/>
      <c r="G676" s="83"/>
      <c r="H676" s="79"/>
      <c r="I676" s="81"/>
      <c r="J676" s="81"/>
      <c r="K676" s="81"/>
      <c r="L676" s="81"/>
      <c r="M676" s="81"/>
      <c r="N676" s="81"/>
      <c r="O676" s="81"/>
      <c r="P676" s="81"/>
      <c r="Q676" s="84"/>
      <c r="R676" s="85"/>
      <c r="S676" s="28"/>
      <c r="X676" s="22" t="str">
        <f t="shared" si="150"/>
        <v/>
      </c>
      <c r="Y676" s="32" t="str">
        <f t="shared" si="151"/>
        <v/>
      </c>
      <c r="AA676" s="22" t="str">
        <f>IF($D676="", "", IFERROR(INDEX('Intro &amp; Setup'!$BQ$33:$BQ$37, MATCH($D676, 'Intro &amp; Setup'!$AP$33:$AP$37, 0)), ""))</f>
        <v/>
      </c>
      <c r="AB676" s="22" t="str">
        <f>IF(AND($D676="", $F676=""), "", IF($R676=$U$3, "", IF($AB$8='Intro &amp; Setup'!$BQ$19, VALUE(_xlfn.CONCAT(TEXT($F676, "0"), ".", $AA676)), IF($AB$8='Intro &amp; Setup'!$BQ$18, VALUE(_xlfn.CONCAT($AA676, ".", TEXT($F676, "0")))))))</f>
        <v/>
      </c>
      <c r="AD676" s="22" t="str">
        <f t="shared" si="153"/>
        <v/>
      </c>
      <c r="AE676" s="7" t="str">
        <f t="shared" si="154"/>
        <v/>
      </c>
      <c r="AF676" s="22" t="str">
        <f t="shared" si="152"/>
        <v/>
      </c>
      <c r="AH676" s="22" t="str">
        <f>IF($AJ676="", "", COUNTIF($AJ$11:$AJ$1010, "&lt;"&amp;$AJ676)+1+COUNTIF($AJ$11:$AJ676, $AJ676)-1)</f>
        <v/>
      </c>
      <c r="AJ676" s="22" t="str">
        <f t="shared" si="155"/>
        <v/>
      </c>
      <c r="AL676" s="43" t="str">
        <f t="shared" si="156"/>
        <v/>
      </c>
      <c r="AN676" s="6" t="str">
        <f t="shared" si="157"/>
        <v/>
      </c>
      <c r="AO676" s="7" t="str">
        <f t="shared" si="158"/>
        <v/>
      </c>
      <c r="AP676" s="6" t="str">
        <f t="shared" si="159"/>
        <v/>
      </c>
      <c r="AQ676" s="7" t="str">
        <f t="shared" ca="1" si="160"/>
        <v/>
      </c>
      <c r="AS676" s="22" t="str">
        <f t="shared" si="161"/>
        <v/>
      </c>
      <c r="AT676" s="32" t="str">
        <f t="shared" si="162"/>
        <v/>
      </c>
      <c r="AU676" s="43" t="str">
        <f t="shared" si="163"/>
        <v/>
      </c>
      <c r="AW676" s="22" t="str">
        <f t="shared" si="164"/>
        <v/>
      </c>
    </row>
    <row r="677" spans="1:49" x14ac:dyDescent="0.25">
      <c r="A677" s="28"/>
      <c r="B677" s="79"/>
      <c r="C677" s="80"/>
      <c r="D677" s="81"/>
      <c r="E677" s="82"/>
      <c r="F677" s="82"/>
      <c r="G677" s="83"/>
      <c r="H677" s="79"/>
      <c r="I677" s="81"/>
      <c r="J677" s="81"/>
      <c r="K677" s="81"/>
      <c r="L677" s="81"/>
      <c r="M677" s="81"/>
      <c r="N677" s="81"/>
      <c r="O677" s="81"/>
      <c r="P677" s="81"/>
      <c r="Q677" s="84"/>
      <c r="R677" s="85"/>
      <c r="S677" s="28"/>
      <c r="X677" s="22" t="str">
        <f t="shared" si="150"/>
        <v/>
      </c>
      <c r="Y677" s="32" t="str">
        <f t="shared" si="151"/>
        <v/>
      </c>
      <c r="AA677" s="22" t="str">
        <f>IF($D677="", "", IFERROR(INDEX('Intro &amp; Setup'!$BQ$33:$BQ$37, MATCH($D677, 'Intro &amp; Setup'!$AP$33:$AP$37, 0)), ""))</f>
        <v/>
      </c>
      <c r="AB677" s="22" t="str">
        <f>IF(AND($D677="", $F677=""), "", IF($R677=$U$3, "", IF($AB$8='Intro &amp; Setup'!$BQ$19, VALUE(_xlfn.CONCAT(TEXT($F677, "0"), ".", $AA677)), IF($AB$8='Intro &amp; Setup'!$BQ$18, VALUE(_xlfn.CONCAT($AA677, ".", TEXT($F677, "0")))))))</f>
        <v/>
      </c>
      <c r="AD677" s="22" t="str">
        <f t="shared" si="153"/>
        <v/>
      </c>
      <c r="AE677" s="7" t="str">
        <f t="shared" si="154"/>
        <v/>
      </c>
      <c r="AF677" s="22" t="str">
        <f t="shared" si="152"/>
        <v/>
      </c>
      <c r="AH677" s="22" t="str">
        <f>IF($AJ677="", "", COUNTIF($AJ$11:$AJ$1010, "&lt;"&amp;$AJ677)+1+COUNTIF($AJ$11:$AJ677, $AJ677)-1)</f>
        <v/>
      </c>
      <c r="AJ677" s="22" t="str">
        <f t="shared" si="155"/>
        <v/>
      </c>
      <c r="AL677" s="43" t="str">
        <f t="shared" si="156"/>
        <v/>
      </c>
      <c r="AN677" s="6" t="str">
        <f t="shared" si="157"/>
        <v/>
      </c>
      <c r="AO677" s="7" t="str">
        <f t="shared" si="158"/>
        <v/>
      </c>
      <c r="AP677" s="6" t="str">
        <f t="shared" si="159"/>
        <v/>
      </c>
      <c r="AQ677" s="7" t="str">
        <f t="shared" ca="1" si="160"/>
        <v/>
      </c>
      <c r="AS677" s="22" t="str">
        <f t="shared" si="161"/>
        <v/>
      </c>
      <c r="AT677" s="32" t="str">
        <f t="shared" si="162"/>
        <v/>
      </c>
      <c r="AU677" s="43" t="str">
        <f t="shared" si="163"/>
        <v/>
      </c>
      <c r="AW677" s="22" t="str">
        <f t="shared" si="164"/>
        <v/>
      </c>
    </row>
    <row r="678" spans="1:49" x14ac:dyDescent="0.25">
      <c r="A678" s="28"/>
      <c r="B678" s="79"/>
      <c r="C678" s="80"/>
      <c r="D678" s="81"/>
      <c r="E678" s="82"/>
      <c r="F678" s="82"/>
      <c r="G678" s="83"/>
      <c r="H678" s="79"/>
      <c r="I678" s="81"/>
      <c r="J678" s="81"/>
      <c r="K678" s="81"/>
      <c r="L678" s="81"/>
      <c r="M678" s="81"/>
      <c r="N678" s="81"/>
      <c r="O678" s="81"/>
      <c r="P678" s="81"/>
      <c r="Q678" s="84"/>
      <c r="R678" s="85"/>
      <c r="S678" s="28"/>
      <c r="X678" s="22" t="str">
        <f t="shared" si="150"/>
        <v/>
      </c>
      <c r="Y678" s="32" t="str">
        <f t="shared" si="151"/>
        <v/>
      </c>
      <c r="AA678" s="22" t="str">
        <f>IF($D678="", "", IFERROR(INDEX('Intro &amp; Setup'!$BQ$33:$BQ$37, MATCH($D678, 'Intro &amp; Setup'!$AP$33:$AP$37, 0)), ""))</f>
        <v/>
      </c>
      <c r="AB678" s="22" t="str">
        <f>IF(AND($D678="", $F678=""), "", IF($R678=$U$3, "", IF($AB$8='Intro &amp; Setup'!$BQ$19, VALUE(_xlfn.CONCAT(TEXT($F678, "0"), ".", $AA678)), IF($AB$8='Intro &amp; Setup'!$BQ$18, VALUE(_xlfn.CONCAT($AA678, ".", TEXT($F678, "0")))))))</f>
        <v/>
      </c>
      <c r="AD678" s="22" t="str">
        <f t="shared" si="153"/>
        <v/>
      </c>
      <c r="AE678" s="7" t="str">
        <f t="shared" si="154"/>
        <v/>
      </c>
      <c r="AF678" s="22" t="str">
        <f t="shared" si="152"/>
        <v/>
      </c>
      <c r="AH678" s="22" t="str">
        <f>IF($AJ678="", "", COUNTIF($AJ$11:$AJ$1010, "&lt;"&amp;$AJ678)+1+COUNTIF($AJ$11:$AJ678, $AJ678)-1)</f>
        <v/>
      </c>
      <c r="AJ678" s="22" t="str">
        <f t="shared" si="155"/>
        <v/>
      </c>
      <c r="AL678" s="43" t="str">
        <f t="shared" si="156"/>
        <v/>
      </c>
      <c r="AN678" s="6" t="str">
        <f t="shared" si="157"/>
        <v/>
      </c>
      <c r="AO678" s="7" t="str">
        <f t="shared" si="158"/>
        <v/>
      </c>
      <c r="AP678" s="6" t="str">
        <f t="shared" si="159"/>
        <v/>
      </c>
      <c r="AQ678" s="7" t="str">
        <f t="shared" ca="1" si="160"/>
        <v/>
      </c>
      <c r="AS678" s="22" t="str">
        <f t="shared" si="161"/>
        <v/>
      </c>
      <c r="AT678" s="32" t="str">
        <f t="shared" si="162"/>
        <v/>
      </c>
      <c r="AU678" s="43" t="str">
        <f t="shared" si="163"/>
        <v/>
      </c>
      <c r="AW678" s="22" t="str">
        <f t="shared" si="164"/>
        <v/>
      </c>
    </row>
    <row r="679" spans="1:49" x14ac:dyDescent="0.25">
      <c r="A679" s="28"/>
      <c r="B679" s="79"/>
      <c r="C679" s="80"/>
      <c r="D679" s="81"/>
      <c r="E679" s="82"/>
      <c r="F679" s="82"/>
      <c r="G679" s="83"/>
      <c r="H679" s="79"/>
      <c r="I679" s="81"/>
      <c r="J679" s="81"/>
      <c r="K679" s="81"/>
      <c r="L679" s="81"/>
      <c r="M679" s="81"/>
      <c r="N679" s="81"/>
      <c r="O679" s="81"/>
      <c r="P679" s="81"/>
      <c r="Q679" s="84"/>
      <c r="R679" s="85"/>
      <c r="S679" s="28"/>
      <c r="X679" s="22" t="str">
        <f t="shared" si="150"/>
        <v/>
      </c>
      <c r="Y679" s="32" t="str">
        <f t="shared" si="151"/>
        <v/>
      </c>
      <c r="AA679" s="22" t="str">
        <f>IF($D679="", "", IFERROR(INDEX('Intro &amp; Setup'!$BQ$33:$BQ$37, MATCH($D679, 'Intro &amp; Setup'!$AP$33:$AP$37, 0)), ""))</f>
        <v/>
      </c>
      <c r="AB679" s="22" t="str">
        <f>IF(AND($D679="", $F679=""), "", IF($R679=$U$3, "", IF($AB$8='Intro &amp; Setup'!$BQ$19, VALUE(_xlfn.CONCAT(TEXT($F679, "0"), ".", $AA679)), IF($AB$8='Intro &amp; Setup'!$BQ$18, VALUE(_xlfn.CONCAT($AA679, ".", TEXT($F679, "0")))))))</f>
        <v/>
      </c>
      <c r="AD679" s="22" t="str">
        <f t="shared" si="153"/>
        <v/>
      </c>
      <c r="AE679" s="7" t="str">
        <f t="shared" si="154"/>
        <v/>
      </c>
      <c r="AF679" s="22" t="str">
        <f t="shared" si="152"/>
        <v/>
      </c>
      <c r="AH679" s="22" t="str">
        <f>IF($AJ679="", "", COUNTIF($AJ$11:$AJ$1010, "&lt;"&amp;$AJ679)+1+COUNTIF($AJ$11:$AJ679, $AJ679)-1)</f>
        <v/>
      </c>
      <c r="AJ679" s="22" t="str">
        <f t="shared" si="155"/>
        <v/>
      </c>
      <c r="AL679" s="43" t="str">
        <f t="shared" si="156"/>
        <v/>
      </c>
      <c r="AN679" s="6" t="str">
        <f t="shared" si="157"/>
        <v/>
      </c>
      <c r="AO679" s="7" t="str">
        <f t="shared" si="158"/>
        <v/>
      </c>
      <c r="AP679" s="6" t="str">
        <f t="shared" si="159"/>
        <v/>
      </c>
      <c r="AQ679" s="7" t="str">
        <f t="shared" ca="1" si="160"/>
        <v/>
      </c>
      <c r="AS679" s="22" t="str">
        <f t="shared" si="161"/>
        <v/>
      </c>
      <c r="AT679" s="32" t="str">
        <f t="shared" si="162"/>
        <v/>
      </c>
      <c r="AU679" s="43" t="str">
        <f t="shared" si="163"/>
        <v/>
      </c>
      <c r="AW679" s="22" t="str">
        <f t="shared" si="164"/>
        <v/>
      </c>
    </row>
    <row r="680" spans="1:49" x14ac:dyDescent="0.25">
      <c r="A680" s="28"/>
      <c r="B680" s="79"/>
      <c r="C680" s="80"/>
      <c r="D680" s="81"/>
      <c r="E680" s="82"/>
      <c r="F680" s="82"/>
      <c r="G680" s="83"/>
      <c r="H680" s="79"/>
      <c r="I680" s="81"/>
      <c r="J680" s="81"/>
      <c r="K680" s="81"/>
      <c r="L680" s="81"/>
      <c r="M680" s="81"/>
      <c r="N680" s="81"/>
      <c r="O680" s="81"/>
      <c r="P680" s="81"/>
      <c r="Q680" s="84"/>
      <c r="R680" s="85"/>
      <c r="S680" s="28"/>
      <c r="X680" s="22" t="str">
        <f t="shared" si="150"/>
        <v/>
      </c>
      <c r="Y680" s="32" t="str">
        <f t="shared" si="151"/>
        <v/>
      </c>
      <c r="AA680" s="22" t="str">
        <f>IF($D680="", "", IFERROR(INDEX('Intro &amp; Setup'!$BQ$33:$BQ$37, MATCH($D680, 'Intro &amp; Setup'!$AP$33:$AP$37, 0)), ""))</f>
        <v/>
      </c>
      <c r="AB680" s="22" t="str">
        <f>IF(AND($D680="", $F680=""), "", IF($R680=$U$3, "", IF($AB$8='Intro &amp; Setup'!$BQ$19, VALUE(_xlfn.CONCAT(TEXT($F680, "0"), ".", $AA680)), IF($AB$8='Intro &amp; Setup'!$BQ$18, VALUE(_xlfn.CONCAT($AA680, ".", TEXT($F680, "0")))))))</f>
        <v/>
      </c>
      <c r="AD680" s="22" t="str">
        <f t="shared" si="153"/>
        <v/>
      </c>
      <c r="AE680" s="7" t="str">
        <f t="shared" si="154"/>
        <v/>
      </c>
      <c r="AF680" s="22" t="str">
        <f t="shared" si="152"/>
        <v/>
      </c>
      <c r="AH680" s="22" t="str">
        <f>IF($AJ680="", "", COUNTIF($AJ$11:$AJ$1010, "&lt;"&amp;$AJ680)+1+COUNTIF($AJ$11:$AJ680, $AJ680)-1)</f>
        <v/>
      </c>
      <c r="AJ680" s="22" t="str">
        <f t="shared" si="155"/>
        <v/>
      </c>
      <c r="AL680" s="43" t="str">
        <f t="shared" si="156"/>
        <v/>
      </c>
      <c r="AN680" s="6" t="str">
        <f t="shared" si="157"/>
        <v/>
      </c>
      <c r="AO680" s="7" t="str">
        <f t="shared" si="158"/>
        <v/>
      </c>
      <c r="AP680" s="6" t="str">
        <f t="shared" si="159"/>
        <v/>
      </c>
      <c r="AQ680" s="7" t="str">
        <f t="shared" ca="1" si="160"/>
        <v/>
      </c>
      <c r="AS680" s="22" t="str">
        <f t="shared" si="161"/>
        <v/>
      </c>
      <c r="AT680" s="32" t="str">
        <f t="shared" si="162"/>
        <v/>
      </c>
      <c r="AU680" s="43" t="str">
        <f t="shared" si="163"/>
        <v/>
      </c>
      <c r="AW680" s="22" t="str">
        <f t="shared" si="164"/>
        <v/>
      </c>
    </row>
    <row r="681" spans="1:49" x14ac:dyDescent="0.25">
      <c r="A681" s="28"/>
      <c r="B681" s="79"/>
      <c r="C681" s="80"/>
      <c r="D681" s="81"/>
      <c r="E681" s="82"/>
      <c r="F681" s="82"/>
      <c r="G681" s="83"/>
      <c r="H681" s="79"/>
      <c r="I681" s="81"/>
      <c r="J681" s="81"/>
      <c r="K681" s="81"/>
      <c r="L681" s="81"/>
      <c r="M681" s="81"/>
      <c r="N681" s="81"/>
      <c r="O681" s="81"/>
      <c r="P681" s="81"/>
      <c r="Q681" s="84"/>
      <c r="R681" s="85"/>
      <c r="S681" s="28"/>
      <c r="X681" s="22" t="str">
        <f t="shared" si="150"/>
        <v/>
      </c>
      <c r="Y681" s="32" t="str">
        <f t="shared" si="151"/>
        <v/>
      </c>
      <c r="AA681" s="22" t="str">
        <f>IF($D681="", "", IFERROR(INDEX('Intro &amp; Setup'!$BQ$33:$BQ$37, MATCH($D681, 'Intro &amp; Setup'!$AP$33:$AP$37, 0)), ""))</f>
        <v/>
      </c>
      <c r="AB681" s="22" t="str">
        <f>IF(AND($D681="", $F681=""), "", IF($R681=$U$3, "", IF($AB$8='Intro &amp; Setup'!$BQ$19, VALUE(_xlfn.CONCAT(TEXT($F681, "0"), ".", $AA681)), IF($AB$8='Intro &amp; Setup'!$BQ$18, VALUE(_xlfn.CONCAT($AA681, ".", TEXT($F681, "0")))))))</f>
        <v/>
      </c>
      <c r="AD681" s="22" t="str">
        <f t="shared" si="153"/>
        <v/>
      </c>
      <c r="AE681" s="7" t="str">
        <f t="shared" si="154"/>
        <v/>
      </c>
      <c r="AF681" s="22" t="str">
        <f t="shared" si="152"/>
        <v/>
      </c>
      <c r="AH681" s="22" t="str">
        <f>IF($AJ681="", "", COUNTIF($AJ$11:$AJ$1010, "&lt;"&amp;$AJ681)+1+COUNTIF($AJ$11:$AJ681, $AJ681)-1)</f>
        <v/>
      </c>
      <c r="AJ681" s="22" t="str">
        <f t="shared" si="155"/>
        <v/>
      </c>
      <c r="AL681" s="43" t="str">
        <f t="shared" si="156"/>
        <v/>
      </c>
      <c r="AN681" s="6" t="str">
        <f t="shared" si="157"/>
        <v/>
      </c>
      <c r="AO681" s="7" t="str">
        <f t="shared" si="158"/>
        <v/>
      </c>
      <c r="AP681" s="6" t="str">
        <f t="shared" si="159"/>
        <v/>
      </c>
      <c r="AQ681" s="7" t="str">
        <f t="shared" ca="1" si="160"/>
        <v/>
      </c>
      <c r="AS681" s="22" t="str">
        <f t="shared" si="161"/>
        <v/>
      </c>
      <c r="AT681" s="32" t="str">
        <f t="shared" si="162"/>
        <v/>
      </c>
      <c r="AU681" s="43" t="str">
        <f t="shared" si="163"/>
        <v/>
      </c>
      <c r="AW681" s="22" t="str">
        <f t="shared" si="164"/>
        <v/>
      </c>
    </row>
    <row r="682" spans="1:49" x14ac:dyDescent="0.25">
      <c r="A682" s="28"/>
      <c r="B682" s="79"/>
      <c r="C682" s="80"/>
      <c r="D682" s="81"/>
      <c r="E682" s="82"/>
      <c r="F682" s="82"/>
      <c r="G682" s="83"/>
      <c r="H682" s="79"/>
      <c r="I682" s="81"/>
      <c r="J682" s="81"/>
      <c r="K682" s="81"/>
      <c r="L682" s="81"/>
      <c r="M682" s="81"/>
      <c r="N682" s="81"/>
      <c r="O682" s="81"/>
      <c r="P682" s="81"/>
      <c r="Q682" s="84"/>
      <c r="R682" s="85"/>
      <c r="S682" s="28"/>
      <c r="X682" s="22" t="str">
        <f t="shared" si="150"/>
        <v/>
      </c>
      <c r="Y682" s="32" t="str">
        <f t="shared" si="151"/>
        <v/>
      </c>
      <c r="AA682" s="22" t="str">
        <f>IF($D682="", "", IFERROR(INDEX('Intro &amp; Setup'!$BQ$33:$BQ$37, MATCH($D682, 'Intro &amp; Setup'!$AP$33:$AP$37, 0)), ""))</f>
        <v/>
      </c>
      <c r="AB682" s="22" t="str">
        <f>IF(AND($D682="", $F682=""), "", IF($R682=$U$3, "", IF($AB$8='Intro &amp; Setup'!$BQ$19, VALUE(_xlfn.CONCAT(TEXT($F682, "0"), ".", $AA682)), IF($AB$8='Intro &amp; Setup'!$BQ$18, VALUE(_xlfn.CONCAT($AA682, ".", TEXT($F682, "0")))))))</f>
        <v/>
      </c>
      <c r="AD682" s="22" t="str">
        <f t="shared" si="153"/>
        <v/>
      </c>
      <c r="AE682" s="7" t="str">
        <f t="shared" si="154"/>
        <v/>
      </c>
      <c r="AF682" s="22" t="str">
        <f t="shared" si="152"/>
        <v/>
      </c>
      <c r="AH682" s="22" t="str">
        <f>IF($AJ682="", "", COUNTIF($AJ$11:$AJ$1010, "&lt;"&amp;$AJ682)+1+COUNTIF($AJ$11:$AJ682, $AJ682)-1)</f>
        <v/>
      </c>
      <c r="AJ682" s="22" t="str">
        <f t="shared" si="155"/>
        <v/>
      </c>
      <c r="AL682" s="43" t="str">
        <f t="shared" si="156"/>
        <v/>
      </c>
      <c r="AN682" s="6" t="str">
        <f t="shared" si="157"/>
        <v/>
      </c>
      <c r="AO682" s="7" t="str">
        <f t="shared" si="158"/>
        <v/>
      </c>
      <c r="AP682" s="6" t="str">
        <f t="shared" si="159"/>
        <v/>
      </c>
      <c r="AQ682" s="7" t="str">
        <f t="shared" ca="1" si="160"/>
        <v/>
      </c>
      <c r="AS682" s="22" t="str">
        <f t="shared" si="161"/>
        <v/>
      </c>
      <c r="AT682" s="32" t="str">
        <f t="shared" si="162"/>
        <v/>
      </c>
      <c r="AU682" s="43" t="str">
        <f t="shared" si="163"/>
        <v/>
      </c>
      <c r="AW682" s="22" t="str">
        <f t="shared" si="164"/>
        <v/>
      </c>
    </row>
    <row r="683" spans="1:49" x14ac:dyDescent="0.25">
      <c r="A683" s="28"/>
      <c r="B683" s="79"/>
      <c r="C683" s="80"/>
      <c r="D683" s="81"/>
      <c r="E683" s="82"/>
      <c r="F683" s="82"/>
      <c r="G683" s="83"/>
      <c r="H683" s="79"/>
      <c r="I683" s="81"/>
      <c r="J683" s="81"/>
      <c r="K683" s="81"/>
      <c r="L683" s="81"/>
      <c r="M683" s="81"/>
      <c r="N683" s="81"/>
      <c r="O683" s="81"/>
      <c r="P683" s="81"/>
      <c r="Q683" s="84"/>
      <c r="R683" s="85"/>
      <c r="S683" s="28"/>
      <c r="X683" s="22" t="str">
        <f t="shared" si="150"/>
        <v/>
      </c>
      <c r="Y683" s="32" t="str">
        <f t="shared" si="151"/>
        <v/>
      </c>
      <c r="AA683" s="22" t="str">
        <f>IF($D683="", "", IFERROR(INDEX('Intro &amp; Setup'!$BQ$33:$BQ$37, MATCH($D683, 'Intro &amp; Setup'!$AP$33:$AP$37, 0)), ""))</f>
        <v/>
      </c>
      <c r="AB683" s="22" t="str">
        <f>IF(AND($D683="", $F683=""), "", IF($R683=$U$3, "", IF($AB$8='Intro &amp; Setup'!$BQ$19, VALUE(_xlfn.CONCAT(TEXT($F683, "0"), ".", $AA683)), IF($AB$8='Intro &amp; Setup'!$BQ$18, VALUE(_xlfn.CONCAT($AA683, ".", TEXT($F683, "0")))))))</f>
        <v/>
      </c>
      <c r="AD683" s="22" t="str">
        <f t="shared" si="153"/>
        <v/>
      </c>
      <c r="AE683" s="7" t="str">
        <f t="shared" si="154"/>
        <v/>
      </c>
      <c r="AF683" s="22" t="str">
        <f t="shared" si="152"/>
        <v/>
      </c>
      <c r="AH683" s="22" t="str">
        <f>IF($AJ683="", "", COUNTIF($AJ$11:$AJ$1010, "&lt;"&amp;$AJ683)+1+COUNTIF($AJ$11:$AJ683, $AJ683)-1)</f>
        <v/>
      </c>
      <c r="AJ683" s="22" t="str">
        <f t="shared" si="155"/>
        <v/>
      </c>
      <c r="AL683" s="43" t="str">
        <f t="shared" si="156"/>
        <v/>
      </c>
      <c r="AN683" s="6" t="str">
        <f t="shared" si="157"/>
        <v/>
      </c>
      <c r="AO683" s="7" t="str">
        <f t="shared" si="158"/>
        <v/>
      </c>
      <c r="AP683" s="6" t="str">
        <f t="shared" si="159"/>
        <v/>
      </c>
      <c r="AQ683" s="7" t="str">
        <f t="shared" ca="1" si="160"/>
        <v/>
      </c>
      <c r="AS683" s="22" t="str">
        <f t="shared" si="161"/>
        <v/>
      </c>
      <c r="AT683" s="32" t="str">
        <f t="shared" si="162"/>
        <v/>
      </c>
      <c r="AU683" s="43" t="str">
        <f t="shared" si="163"/>
        <v/>
      </c>
      <c r="AW683" s="22" t="str">
        <f t="shared" si="164"/>
        <v/>
      </c>
    </row>
    <row r="684" spans="1:49" x14ac:dyDescent="0.25">
      <c r="A684" s="28"/>
      <c r="B684" s="79"/>
      <c r="C684" s="80"/>
      <c r="D684" s="81"/>
      <c r="E684" s="82"/>
      <c r="F684" s="82"/>
      <c r="G684" s="83"/>
      <c r="H684" s="79"/>
      <c r="I684" s="81"/>
      <c r="J684" s="81"/>
      <c r="K684" s="81"/>
      <c r="L684" s="81"/>
      <c r="M684" s="81"/>
      <c r="N684" s="81"/>
      <c r="O684" s="81"/>
      <c r="P684" s="81"/>
      <c r="Q684" s="84"/>
      <c r="R684" s="85"/>
      <c r="S684" s="28"/>
      <c r="X684" s="22" t="str">
        <f t="shared" si="150"/>
        <v/>
      </c>
      <c r="Y684" s="32" t="str">
        <f t="shared" si="151"/>
        <v/>
      </c>
      <c r="AA684" s="22" t="str">
        <f>IF($D684="", "", IFERROR(INDEX('Intro &amp; Setup'!$BQ$33:$BQ$37, MATCH($D684, 'Intro &amp; Setup'!$AP$33:$AP$37, 0)), ""))</f>
        <v/>
      </c>
      <c r="AB684" s="22" t="str">
        <f>IF(AND($D684="", $F684=""), "", IF($R684=$U$3, "", IF($AB$8='Intro &amp; Setup'!$BQ$19, VALUE(_xlfn.CONCAT(TEXT($F684, "0"), ".", $AA684)), IF($AB$8='Intro &amp; Setup'!$BQ$18, VALUE(_xlfn.CONCAT($AA684, ".", TEXT($F684, "0")))))))</f>
        <v/>
      </c>
      <c r="AD684" s="22" t="str">
        <f t="shared" si="153"/>
        <v/>
      </c>
      <c r="AE684" s="7" t="str">
        <f t="shared" si="154"/>
        <v/>
      </c>
      <c r="AF684" s="22" t="str">
        <f t="shared" si="152"/>
        <v/>
      </c>
      <c r="AH684" s="22" t="str">
        <f>IF($AJ684="", "", COUNTIF($AJ$11:$AJ$1010, "&lt;"&amp;$AJ684)+1+COUNTIF($AJ$11:$AJ684, $AJ684)-1)</f>
        <v/>
      </c>
      <c r="AJ684" s="22" t="str">
        <f t="shared" si="155"/>
        <v/>
      </c>
      <c r="AL684" s="43" t="str">
        <f t="shared" si="156"/>
        <v/>
      </c>
      <c r="AN684" s="6" t="str">
        <f t="shared" si="157"/>
        <v/>
      </c>
      <c r="AO684" s="7" t="str">
        <f t="shared" si="158"/>
        <v/>
      </c>
      <c r="AP684" s="6" t="str">
        <f t="shared" si="159"/>
        <v/>
      </c>
      <c r="AQ684" s="7" t="str">
        <f t="shared" ca="1" si="160"/>
        <v/>
      </c>
      <c r="AS684" s="22" t="str">
        <f t="shared" si="161"/>
        <v/>
      </c>
      <c r="AT684" s="32" t="str">
        <f t="shared" si="162"/>
        <v/>
      </c>
      <c r="AU684" s="43" t="str">
        <f t="shared" si="163"/>
        <v/>
      </c>
      <c r="AW684" s="22" t="str">
        <f t="shared" si="164"/>
        <v/>
      </c>
    </row>
    <row r="685" spans="1:49" x14ac:dyDescent="0.25">
      <c r="A685" s="28"/>
      <c r="B685" s="79"/>
      <c r="C685" s="80"/>
      <c r="D685" s="81"/>
      <c r="E685" s="82"/>
      <c r="F685" s="82"/>
      <c r="G685" s="83"/>
      <c r="H685" s="79"/>
      <c r="I685" s="81"/>
      <c r="J685" s="81"/>
      <c r="K685" s="81"/>
      <c r="L685" s="81"/>
      <c r="M685" s="81"/>
      <c r="N685" s="81"/>
      <c r="O685" s="81"/>
      <c r="P685" s="81"/>
      <c r="Q685" s="84"/>
      <c r="R685" s="85"/>
      <c r="S685" s="28"/>
      <c r="X685" s="22" t="str">
        <f t="shared" si="150"/>
        <v/>
      </c>
      <c r="Y685" s="32" t="str">
        <f t="shared" si="151"/>
        <v/>
      </c>
      <c r="AA685" s="22" t="str">
        <f>IF($D685="", "", IFERROR(INDEX('Intro &amp; Setup'!$BQ$33:$BQ$37, MATCH($D685, 'Intro &amp; Setup'!$AP$33:$AP$37, 0)), ""))</f>
        <v/>
      </c>
      <c r="AB685" s="22" t="str">
        <f>IF(AND($D685="", $F685=""), "", IF($R685=$U$3, "", IF($AB$8='Intro &amp; Setup'!$BQ$19, VALUE(_xlfn.CONCAT(TEXT($F685, "0"), ".", $AA685)), IF($AB$8='Intro &amp; Setup'!$BQ$18, VALUE(_xlfn.CONCAT($AA685, ".", TEXT($F685, "0")))))))</f>
        <v/>
      </c>
      <c r="AD685" s="22" t="str">
        <f t="shared" si="153"/>
        <v/>
      </c>
      <c r="AE685" s="7" t="str">
        <f t="shared" si="154"/>
        <v/>
      </c>
      <c r="AF685" s="22" t="str">
        <f t="shared" si="152"/>
        <v/>
      </c>
      <c r="AH685" s="22" t="str">
        <f>IF($AJ685="", "", COUNTIF($AJ$11:$AJ$1010, "&lt;"&amp;$AJ685)+1+COUNTIF($AJ$11:$AJ685, $AJ685)-1)</f>
        <v/>
      </c>
      <c r="AJ685" s="22" t="str">
        <f t="shared" si="155"/>
        <v/>
      </c>
      <c r="AL685" s="43" t="str">
        <f t="shared" si="156"/>
        <v/>
      </c>
      <c r="AN685" s="6" t="str">
        <f t="shared" si="157"/>
        <v/>
      </c>
      <c r="AO685" s="7" t="str">
        <f t="shared" si="158"/>
        <v/>
      </c>
      <c r="AP685" s="6" t="str">
        <f t="shared" si="159"/>
        <v/>
      </c>
      <c r="AQ685" s="7" t="str">
        <f t="shared" ca="1" si="160"/>
        <v/>
      </c>
      <c r="AS685" s="22" t="str">
        <f t="shared" si="161"/>
        <v/>
      </c>
      <c r="AT685" s="32" t="str">
        <f t="shared" si="162"/>
        <v/>
      </c>
      <c r="AU685" s="43" t="str">
        <f t="shared" si="163"/>
        <v/>
      </c>
      <c r="AW685" s="22" t="str">
        <f t="shared" si="164"/>
        <v/>
      </c>
    </row>
    <row r="686" spans="1:49" x14ac:dyDescent="0.25">
      <c r="A686" s="28"/>
      <c r="B686" s="79"/>
      <c r="C686" s="80"/>
      <c r="D686" s="81"/>
      <c r="E686" s="82"/>
      <c r="F686" s="82"/>
      <c r="G686" s="83"/>
      <c r="H686" s="79"/>
      <c r="I686" s="81"/>
      <c r="J686" s="81"/>
      <c r="K686" s="81"/>
      <c r="L686" s="81"/>
      <c r="M686" s="81"/>
      <c r="N686" s="81"/>
      <c r="O686" s="81"/>
      <c r="P686" s="81"/>
      <c r="Q686" s="84"/>
      <c r="R686" s="85"/>
      <c r="S686" s="28"/>
      <c r="X686" s="22" t="str">
        <f t="shared" si="150"/>
        <v/>
      </c>
      <c r="Y686" s="32" t="str">
        <f t="shared" si="151"/>
        <v/>
      </c>
      <c r="AA686" s="22" t="str">
        <f>IF($D686="", "", IFERROR(INDEX('Intro &amp; Setup'!$BQ$33:$BQ$37, MATCH($D686, 'Intro &amp; Setup'!$AP$33:$AP$37, 0)), ""))</f>
        <v/>
      </c>
      <c r="AB686" s="22" t="str">
        <f>IF(AND($D686="", $F686=""), "", IF($R686=$U$3, "", IF($AB$8='Intro &amp; Setup'!$BQ$19, VALUE(_xlfn.CONCAT(TEXT($F686, "0"), ".", $AA686)), IF($AB$8='Intro &amp; Setup'!$BQ$18, VALUE(_xlfn.CONCAT($AA686, ".", TEXT($F686, "0")))))))</f>
        <v/>
      </c>
      <c r="AD686" s="22" t="str">
        <f t="shared" si="153"/>
        <v/>
      </c>
      <c r="AE686" s="7" t="str">
        <f t="shared" si="154"/>
        <v/>
      </c>
      <c r="AF686" s="22" t="str">
        <f t="shared" si="152"/>
        <v/>
      </c>
      <c r="AH686" s="22" t="str">
        <f>IF($AJ686="", "", COUNTIF($AJ$11:$AJ$1010, "&lt;"&amp;$AJ686)+1+COUNTIF($AJ$11:$AJ686, $AJ686)-1)</f>
        <v/>
      </c>
      <c r="AJ686" s="22" t="str">
        <f t="shared" si="155"/>
        <v/>
      </c>
      <c r="AL686" s="43" t="str">
        <f t="shared" si="156"/>
        <v/>
      </c>
      <c r="AN686" s="6" t="str">
        <f t="shared" si="157"/>
        <v/>
      </c>
      <c r="AO686" s="7" t="str">
        <f t="shared" si="158"/>
        <v/>
      </c>
      <c r="AP686" s="6" t="str">
        <f t="shared" si="159"/>
        <v/>
      </c>
      <c r="AQ686" s="7" t="str">
        <f t="shared" ca="1" si="160"/>
        <v/>
      </c>
      <c r="AS686" s="22" t="str">
        <f t="shared" si="161"/>
        <v/>
      </c>
      <c r="AT686" s="32" t="str">
        <f t="shared" si="162"/>
        <v/>
      </c>
      <c r="AU686" s="43" t="str">
        <f t="shared" si="163"/>
        <v/>
      </c>
      <c r="AW686" s="22" t="str">
        <f t="shared" si="164"/>
        <v/>
      </c>
    </row>
    <row r="687" spans="1:49" x14ac:dyDescent="0.25">
      <c r="A687" s="28"/>
      <c r="B687" s="79"/>
      <c r="C687" s="80"/>
      <c r="D687" s="81"/>
      <c r="E687" s="82"/>
      <c r="F687" s="82"/>
      <c r="G687" s="83"/>
      <c r="H687" s="79"/>
      <c r="I687" s="81"/>
      <c r="J687" s="81"/>
      <c r="K687" s="81"/>
      <c r="L687" s="81"/>
      <c r="M687" s="81"/>
      <c r="N687" s="81"/>
      <c r="O687" s="81"/>
      <c r="P687" s="81"/>
      <c r="Q687" s="84"/>
      <c r="R687" s="85"/>
      <c r="S687" s="28"/>
      <c r="X687" s="22" t="str">
        <f t="shared" si="150"/>
        <v/>
      </c>
      <c r="Y687" s="32" t="str">
        <f t="shared" si="151"/>
        <v/>
      </c>
      <c r="AA687" s="22" t="str">
        <f>IF($D687="", "", IFERROR(INDEX('Intro &amp; Setup'!$BQ$33:$BQ$37, MATCH($D687, 'Intro &amp; Setup'!$AP$33:$AP$37, 0)), ""))</f>
        <v/>
      </c>
      <c r="AB687" s="22" t="str">
        <f>IF(AND($D687="", $F687=""), "", IF($R687=$U$3, "", IF($AB$8='Intro &amp; Setup'!$BQ$19, VALUE(_xlfn.CONCAT(TEXT($F687, "0"), ".", $AA687)), IF($AB$8='Intro &amp; Setup'!$BQ$18, VALUE(_xlfn.CONCAT($AA687, ".", TEXT($F687, "0")))))))</f>
        <v/>
      </c>
      <c r="AD687" s="22" t="str">
        <f t="shared" si="153"/>
        <v/>
      </c>
      <c r="AE687" s="7" t="str">
        <f t="shared" si="154"/>
        <v/>
      </c>
      <c r="AF687" s="22" t="str">
        <f t="shared" si="152"/>
        <v/>
      </c>
      <c r="AH687" s="22" t="str">
        <f>IF($AJ687="", "", COUNTIF($AJ$11:$AJ$1010, "&lt;"&amp;$AJ687)+1+COUNTIF($AJ$11:$AJ687, $AJ687)-1)</f>
        <v/>
      </c>
      <c r="AJ687" s="22" t="str">
        <f t="shared" si="155"/>
        <v/>
      </c>
      <c r="AL687" s="43" t="str">
        <f t="shared" si="156"/>
        <v/>
      </c>
      <c r="AN687" s="6" t="str">
        <f t="shared" si="157"/>
        <v/>
      </c>
      <c r="AO687" s="7" t="str">
        <f t="shared" si="158"/>
        <v/>
      </c>
      <c r="AP687" s="6" t="str">
        <f t="shared" si="159"/>
        <v/>
      </c>
      <c r="AQ687" s="7" t="str">
        <f t="shared" ca="1" si="160"/>
        <v/>
      </c>
      <c r="AS687" s="22" t="str">
        <f t="shared" si="161"/>
        <v/>
      </c>
      <c r="AT687" s="32" t="str">
        <f t="shared" si="162"/>
        <v/>
      </c>
      <c r="AU687" s="43" t="str">
        <f t="shared" si="163"/>
        <v/>
      </c>
      <c r="AW687" s="22" t="str">
        <f t="shared" si="164"/>
        <v/>
      </c>
    </row>
    <row r="688" spans="1:49" x14ac:dyDescent="0.25">
      <c r="A688" s="28"/>
      <c r="B688" s="79"/>
      <c r="C688" s="80"/>
      <c r="D688" s="81"/>
      <c r="E688" s="82"/>
      <c r="F688" s="82"/>
      <c r="G688" s="83"/>
      <c r="H688" s="79"/>
      <c r="I688" s="81"/>
      <c r="J688" s="81"/>
      <c r="K688" s="81"/>
      <c r="L688" s="81"/>
      <c r="M688" s="81"/>
      <c r="N688" s="81"/>
      <c r="O688" s="81"/>
      <c r="P688" s="81"/>
      <c r="Q688" s="84"/>
      <c r="R688" s="85"/>
      <c r="S688" s="28"/>
      <c r="X688" s="22" t="str">
        <f t="shared" si="150"/>
        <v/>
      </c>
      <c r="Y688" s="32" t="str">
        <f t="shared" si="151"/>
        <v/>
      </c>
      <c r="AA688" s="22" t="str">
        <f>IF($D688="", "", IFERROR(INDEX('Intro &amp; Setup'!$BQ$33:$BQ$37, MATCH($D688, 'Intro &amp; Setup'!$AP$33:$AP$37, 0)), ""))</f>
        <v/>
      </c>
      <c r="AB688" s="22" t="str">
        <f>IF(AND($D688="", $F688=""), "", IF($R688=$U$3, "", IF($AB$8='Intro &amp; Setup'!$BQ$19, VALUE(_xlfn.CONCAT(TEXT($F688, "0"), ".", $AA688)), IF($AB$8='Intro &amp; Setup'!$BQ$18, VALUE(_xlfn.CONCAT($AA688, ".", TEXT($F688, "0")))))))</f>
        <v/>
      </c>
      <c r="AD688" s="22" t="str">
        <f t="shared" si="153"/>
        <v/>
      </c>
      <c r="AE688" s="7" t="str">
        <f t="shared" si="154"/>
        <v/>
      </c>
      <c r="AF688" s="22" t="str">
        <f t="shared" si="152"/>
        <v/>
      </c>
      <c r="AH688" s="22" t="str">
        <f>IF($AJ688="", "", COUNTIF($AJ$11:$AJ$1010, "&lt;"&amp;$AJ688)+1+COUNTIF($AJ$11:$AJ688, $AJ688)-1)</f>
        <v/>
      </c>
      <c r="AJ688" s="22" t="str">
        <f t="shared" si="155"/>
        <v/>
      </c>
      <c r="AL688" s="43" t="str">
        <f t="shared" si="156"/>
        <v/>
      </c>
      <c r="AN688" s="6" t="str">
        <f t="shared" si="157"/>
        <v/>
      </c>
      <c r="AO688" s="7" t="str">
        <f t="shared" si="158"/>
        <v/>
      </c>
      <c r="AP688" s="6" t="str">
        <f t="shared" si="159"/>
        <v/>
      </c>
      <c r="AQ688" s="7" t="str">
        <f t="shared" ca="1" si="160"/>
        <v/>
      </c>
      <c r="AS688" s="22" t="str">
        <f t="shared" si="161"/>
        <v/>
      </c>
      <c r="AT688" s="32" t="str">
        <f t="shared" si="162"/>
        <v/>
      </c>
      <c r="AU688" s="43" t="str">
        <f t="shared" si="163"/>
        <v/>
      </c>
      <c r="AW688" s="22" t="str">
        <f t="shared" si="164"/>
        <v/>
      </c>
    </row>
    <row r="689" spans="1:49" x14ac:dyDescent="0.25">
      <c r="A689" s="28"/>
      <c r="B689" s="79"/>
      <c r="C689" s="80"/>
      <c r="D689" s="81"/>
      <c r="E689" s="82"/>
      <c r="F689" s="82"/>
      <c r="G689" s="83"/>
      <c r="H689" s="79"/>
      <c r="I689" s="81"/>
      <c r="J689" s="81"/>
      <c r="K689" s="81"/>
      <c r="L689" s="81"/>
      <c r="M689" s="81"/>
      <c r="N689" s="81"/>
      <c r="O689" s="81"/>
      <c r="P689" s="81"/>
      <c r="Q689" s="84"/>
      <c r="R689" s="85"/>
      <c r="S689" s="28"/>
      <c r="X689" s="22" t="str">
        <f t="shared" si="150"/>
        <v/>
      </c>
      <c r="Y689" s="32" t="str">
        <f t="shared" si="151"/>
        <v/>
      </c>
      <c r="AA689" s="22" t="str">
        <f>IF($D689="", "", IFERROR(INDEX('Intro &amp; Setup'!$BQ$33:$BQ$37, MATCH($D689, 'Intro &amp; Setup'!$AP$33:$AP$37, 0)), ""))</f>
        <v/>
      </c>
      <c r="AB689" s="22" t="str">
        <f>IF(AND($D689="", $F689=""), "", IF($R689=$U$3, "", IF($AB$8='Intro &amp; Setup'!$BQ$19, VALUE(_xlfn.CONCAT(TEXT($F689, "0"), ".", $AA689)), IF($AB$8='Intro &amp; Setup'!$BQ$18, VALUE(_xlfn.CONCAT($AA689, ".", TEXT($F689, "0")))))))</f>
        <v/>
      </c>
      <c r="AD689" s="22" t="str">
        <f t="shared" si="153"/>
        <v/>
      </c>
      <c r="AE689" s="7" t="str">
        <f t="shared" si="154"/>
        <v/>
      </c>
      <c r="AF689" s="22" t="str">
        <f t="shared" si="152"/>
        <v/>
      </c>
      <c r="AH689" s="22" t="str">
        <f>IF($AJ689="", "", COUNTIF($AJ$11:$AJ$1010, "&lt;"&amp;$AJ689)+1+COUNTIF($AJ$11:$AJ689, $AJ689)-1)</f>
        <v/>
      </c>
      <c r="AJ689" s="22" t="str">
        <f t="shared" si="155"/>
        <v/>
      </c>
      <c r="AL689" s="43" t="str">
        <f t="shared" si="156"/>
        <v/>
      </c>
      <c r="AN689" s="6" t="str">
        <f t="shared" si="157"/>
        <v/>
      </c>
      <c r="AO689" s="7" t="str">
        <f t="shared" si="158"/>
        <v/>
      </c>
      <c r="AP689" s="6" t="str">
        <f t="shared" si="159"/>
        <v/>
      </c>
      <c r="AQ689" s="7" t="str">
        <f t="shared" ca="1" si="160"/>
        <v/>
      </c>
      <c r="AS689" s="22" t="str">
        <f t="shared" si="161"/>
        <v/>
      </c>
      <c r="AT689" s="32" t="str">
        <f t="shared" si="162"/>
        <v/>
      </c>
      <c r="AU689" s="43" t="str">
        <f t="shared" si="163"/>
        <v/>
      </c>
      <c r="AW689" s="22" t="str">
        <f t="shared" si="164"/>
        <v/>
      </c>
    </row>
    <row r="690" spans="1:49" x14ac:dyDescent="0.25">
      <c r="A690" s="28"/>
      <c r="B690" s="79"/>
      <c r="C690" s="80"/>
      <c r="D690" s="81"/>
      <c r="E690" s="82"/>
      <c r="F690" s="82"/>
      <c r="G690" s="83"/>
      <c r="H690" s="79"/>
      <c r="I690" s="81"/>
      <c r="J690" s="81"/>
      <c r="K690" s="81"/>
      <c r="L690" s="81"/>
      <c r="M690" s="81"/>
      <c r="N690" s="81"/>
      <c r="O690" s="81"/>
      <c r="P690" s="81"/>
      <c r="Q690" s="84"/>
      <c r="R690" s="85"/>
      <c r="S690" s="28"/>
      <c r="X690" s="22" t="str">
        <f t="shared" si="150"/>
        <v/>
      </c>
      <c r="Y690" s="32" t="str">
        <f t="shared" si="151"/>
        <v/>
      </c>
      <c r="AA690" s="22" t="str">
        <f>IF($D690="", "", IFERROR(INDEX('Intro &amp; Setup'!$BQ$33:$BQ$37, MATCH($D690, 'Intro &amp; Setup'!$AP$33:$AP$37, 0)), ""))</f>
        <v/>
      </c>
      <c r="AB690" s="22" t="str">
        <f>IF(AND($D690="", $F690=""), "", IF($R690=$U$3, "", IF($AB$8='Intro &amp; Setup'!$BQ$19, VALUE(_xlfn.CONCAT(TEXT($F690, "0"), ".", $AA690)), IF($AB$8='Intro &amp; Setup'!$BQ$18, VALUE(_xlfn.CONCAT($AA690, ".", TEXT($F690, "0")))))))</f>
        <v/>
      </c>
      <c r="AD690" s="22" t="str">
        <f t="shared" si="153"/>
        <v/>
      </c>
      <c r="AE690" s="7" t="str">
        <f t="shared" si="154"/>
        <v/>
      </c>
      <c r="AF690" s="22" t="str">
        <f t="shared" si="152"/>
        <v/>
      </c>
      <c r="AH690" s="22" t="str">
        <f>IF($AJ690="", "", COUNTIF($AJ$11:$AJ$1010, "&lt;"&amp;$AJ690)+1+COUNTIF($AJ$11:$AJ690, $AJ690)-1)</f>
        <v/>
      </c>
      <c r="AJ690" s="22" t="str">
        <f t="shared" si="155"/>
        <v/>
      </c>
      <c r="AL690" s="43" t="str">
        <f t="shared" si="156"/>
        <v/>
      </c>
      <c r="AN690" s="6" t="str">
        <f t="shared" si="157"/>
        <v/>
      </c>
      <c r="AO690" s="7" t="str">
        <f t="shared" si="158"/>
        <v/>
      </c>
      <c r="AP690" s="6" t="str">
        <f t="shared" si="159"/>
        <v/>
      </c>
      <c r="AQ690" s="7" t="str">
        <f t="shared" ca="1" si="160"/>
        <v/>
      </c>
      <c r="AS690" s="22" t="str">
        <f t="shared" si="161"/>
        <v/>
      </c>
      <c r="AT690" s="32" t="str">
        <f t="shared" si="162"/>
        <v/>
      </c>
      <c r="AU690" s="43" t="str">
        <f t="shared" si="163"/>
        <v/>
      </c>
      <c r="AW690" s="22" t="str">
        <f t="shared" si="164"/>
        <v/>
      </c>
    </row>
    <row r="691" spans="1:49" x14ac:dyDescent="0.25">
      <c r="A691" s="28"/>
      <c r="B691" s="79"/>
      <c r="C691" s="80"/>
      <c r="D691" s="81"/>
      <c r="E691" s="82"/>
      <c r="F691" s="82"/>
      <c r="G691" s="83"/>
      <c r="H691" s="79"/>
      <c r="I691" s="81"/>
      <c r="J691" s="81"/>
      <c r="K691" s="81"/>
      <c r="L691" s="81"/>
      <c r="M691" s="81"/>
      <c r="N691" s="81"/>
      <c r="O691" s="81"/>
      <c r="P691" s="81"/>
      <c r="Q691" s="84"/>
      <c r="R691" s="85"/>
      <c r="S691" s="28"/>
      <c r="X691" s="22" t="str">
        <f t="shared" si="150"/>
        <v/>
      </c>
      <c r="Y691" s="32" t="str">
        <f t="shared" si="151"/>
        <v/>
      </c>
      <c r="AA691" s="22" t="str">
        <f>IF($D691="", "", IFERROR(INDEX('Intro &amp; Setup'!$BQ$33:$BQ$37, MATCH($D691, 'Intro &amp; Setup'!$AP$33:$AP$37, 0)), ""))</f>
        <v/>
      </c>
      <c r="AB691" s="22" t="str">
        <f>IF(AND($D691="", $F691=""), "", IF($R691=$U$3, "", IF($AB$8='Intro &amp; Setup'!$BQ$19, VALUE(_xlfn.CONCAT(TEXT($F691, "0"), ".", $AA691)), IF($AB$8='Intro &amp; Setup'!$BQ$18, VALUE(_xlfn.CONCAT($AA691, ".", TEXT($F691, "0")))))))</f>
        <v/>
      </c>
      <c r="AD691" s="22" t="str">
        <f t="shared" si="153"/>
        <v/>
      </c>
      <c r="AE691" s="7" t="str">
        <f t="shared" si="154"/>
        <v/>
      </c>
      <c r="AF691" s="22" t="str">
        <f t="shared" si="152"/>
        <v/>
      </c>
      <c r="AH691" s="22" t="str">
        <f>IF($AJ691="", "", COUNTIF($AJ$11:$AJ$1010, "&lt;"&amp;$AJ691)+1+COUNTIF($AJ$11:$AJ691, $AJ691)-1)</f>
        <v/>
      </c>
      <c r="AJ691" s="22" t="str">
        <f t="shared" si="155"/>
        <v/>
      </c>
      <c r="AL691" s="43" t="str">
        <f t="shared" si="156"/>
        <v/>
      </c>
      <c r="AN691" s="6" t="str">
        <f t="shared" si="157"/>
        <v/>
      </c>
      <c r="AO691" s="7" t="str">
        <f t="shared" si="158"/>
        <v/>
      </c>
      <c r="AP691" s="6" t="str">
        <f t="shared" si="159"/>
        <v/>
      </c>
      <c r="AQ691" s="7" t="str">
        <f t="shared" ca="1" si="160"/>
        <v/>
      </c>
      <c r="AS691" s="22" t="str">
        <f t="shared" si="161"/>
        <v/>
      </c>
      <c r="AT691" s="32" t="str">
        <f t="shared" si="162"/>
        <v/>
      </c>
      <c r="AU691" s="43" t="str">
        <f t="shared" si="163"/>
        <v/>
      </c>
      <c r="AW691" s="22" t="str">
        <f t="shared" si="164"/>
        <v/>
      </c>
    </row>
    <row r="692" spans="1:49" x14ac:dyDescent="0.25">
      <c r="A692" s="28"/>
      <c r="B692" s="79"/>
      <c r="C692" s="80"/>
      <c r="D692" s="81"/>
      <c r="E692" s="82"/>
      <c r="F692" s="82"/>
      <c r="G692" s="83"/>
      <c r="H692" s="79"/>
      <c r="I692" s="81"/>
      <c r="J692" s="81"/>
      <c r="K692" s="81"/>
      <c r="L692" s="81"/>
      <c r="M692" s="81"/>
      <c r="N692" s="81"/>
      <c r="O692" s="81"/>
      <c r="P692" s="81"/>
      <c r="Q692" s="84"/>
      <c r="R692" s="85"/>
      <c r="S692" s="28"/>
      <c r="X692" s="22" t="str">
        <f t="shared" si="150"/>
        <v/>
      </c>
      <c r="Y692" s="32" t="str">
        <f t="shared" si="151"/>
        <v/>
      </c>
      <c r="AA692" s="22" t="str">
        <f>IF($D692="", "", IFERROR(INDEX('Intro &amp; Setup'!$BQ$33:$BQ$37, MATCH($D692, 'Intro &amp; Setup'!$AP$33:$AP$37, 0)), ""))</f>
        <v/>
      </c>
      <c r="AB692" s="22" t="str">
        <f>IF(AND($D692="", $F692=""), "", IF($R692=$U$3, "", IF($AB$8='Intro &amp; Setup'!$BQ$19, VALUE(_xlfn.CONCAT(TEXT($F692, "0"), ".", $AA692)), IF($AB$8='Intro &amp; Setup'!$BQ$18, VALUE(_xlfn.CONCAT($AA692, ".", TEXT($F692, "0")))))))</f>
        <v/>
      </c>
      <c r="AD692" s="22" t="str">
        <f t="shared" si="153"/>
        <v/>
      </c>
      <c r="AE692" s="7" t="str">
        <f t="shared" si="154"/>
        <v/>
      </c>
      <c r="AF692" s="22" t="str">
        <f t="shared" si="152"/>
        <v/>
      </c>
      <c r="AH692" s="22" t="str">
        <f>IF($AJ692="", "", COUNTIF($AJ$11:$AJ$1010, "&lt;"&amp;$AJ692)+1+COUNTIF($AJ$11:$AJ692, $AJ692)-1)</f>
        <v/>
      </c>
      <c r="AJ692" s="22" t="str">
        <f t="shared" si="155"/>
        <v/>
      </c>
      <c r="AL692" s="43" t="str">
        <f t="shared" si="156"/>
        <v/>
      </c>
      <c r="AN692" s="6" t="str">
        <f t="shared" si="157"/>
        <v/>
      </c>
      <c r="AO692" s="7" t="str">
        <f t="shared" si="158"/>
        <v/>
      </c>
      <c r="AP692" s="6" t="str">
        <f t="shared" si="159"/>
        <v/>
      </c>
      <c r="AQ692" s="7" t="str">
        <f t="shared" ca="1" si="160"/>
        <v/>
      </c>
      <c r="AS692" s="22" t="str">
        <f t="shared" si="161"/>
        <v/>
      </c>
      <c r="AT692" s="32" t="str">
        <f t="shared" si="162"/>
        <v/>
      </c>
      <c r="AU692" s="43" t="str">
        <f t="shared" si="163"/>
        <v/>
      </c>
      <c r="AW692" s="22" t="str">
        <f t="shared" si="164"/>
        <v/>
      </c>
    </row>
    <row r="693" spans="1:49" x14ac:dyDescent="0.25">
      <c r="A693" s="28"/>
      <c r="B693" s="79"/>
      <c r="C693" s="80"/>
      <c r="D693" s="81"/>
      <c r="E693" s="82"/>
      <c r="F693" s="82"/>
      <c r="G693" s="83"/>
      <c r="H693" s="79"/>
      <c r="I693" s="81"/>
      <c r="J693" s="81"/>
      <c r="K693" s="81"/>
      <c r="L693" s="81"/>
      <c r="M693" s="81"/>
      <c r="N693" s="81"/>
      <c r="O693" s="81"/>
      <c r="P693" s="81"/>
      <c r="Q693" s="84"/>
      <c r="R693" s="85"/>
      <c r="S693" s="28"/>
      <c r="X693" s="22" t="str">
        <f t="shared" si="150"/>
        <v/>
      </c>
      <c r="Y693" s="32" t="str">
        <f t="shared" si="151"/>
        <v/>
      </c>
      <c r="AA693" s="22" t="str">
        <f>IF($D693="", "", IFERROR(INDEX('Intro &amp; Setup'!$BQ$33:$BQ$37, MATCH($D693, 'Intro &amp; Setup'!$AP$33:$AP$37, 0)), ""))</f>
        <v/>
      </c>
      <c r="AB693" s="22" t="str">
        <f>IF(AND($D693="", $F693=""), "", IF($R693=$U$3, "", IF($AB$8='Intro &amp; Setup'!$BQ$19, VALUE(_xlfn.CONCAT(TEXT($F693, "0"), ".", $AA693)), IF($AB$8='Intro &amp; Setup'!$BQ$18, VALUE(_xlfn.CONCAT($AA693, ".", TEXT($F693, "0")))))))</f>
        <v/>
      </c>
      <c r="AD693" s="22" t="str">
        <f t="shared" si="153"/>
        <v/>
      </c>
      <c r="AE693" s="7" t="str">
        <f t="shared" si="154"/>
        <v/>
      </c>
      <c r="AF693" s="22" t="str">
        <f t="shared" si="152"/>
        <v/>
      </c>
      <c r="AH693" s="22" t="str">
        <f>IF($AJ693="", "", COUNTIF($AJ$11:$AJ$1010, "&lt;"&amp;$AJ693)+1+COUNTIF($AJ$11:$AJ693, $AJ693)-1)</f>
        <v/>
      </c>
      <c r="AJ693" s="22" t="str">
        <f t="shared" si="155"/>
        <v/>
      </c>
      <c r="AL693" s="43" t="str">
        <f t="shared" si="156"/>
        <v/>
      </c>
      <c r="AN693" s="6" t="str">
        <f t="shared" si="157"/>
        <v/>
      </c>
      <c r="AO693" s="7" t="str">
        <f t="shared" si="158"/>
        <v/>
      </c>
      <c r="AP693" s="6" t="str">
        <f t="shared" si="159"/>
        <v/>
      </c>
      <c r="AQ693" s="7" t="str">
        <f t="shared" ca="1" si="160"/>
        <v/>
      </c>
      <c r="AS693" s="22" t="str">
        <f t="shared" si="161"/>
        <v/>
      </c>
      <c r="AT693" s="32" t="str">
        <f t="shared" si="162"/>
        <v/>
      </c>
      <c r="AU693" s="43" t="str">
        <f t="shared" si="163"/>
        <v/>
      </c>
      <c r="AW693" s="22" t="str">
        <f t="shared" si="164"/>
        <v/>
      </c>
    </row>
    <row r="694" spans="1:49" x14ac:dyDescent="0.25">
      <c r="A694" s="28"/>
      <c r="B694" s="79"/>
      <c r="C694" s="80"/>
      <c r="D694" s="81"/>
      <c r="E694" s="82"/>
      <c r="F694" s="82"/>
      <c r="G694" s="83"/>
      <c r="H694" s="79"/>
      <c r="I694" s="81"/>
      <c r="J694" s="81"/>
      <c r="K694" s="81"/>
      <c r="L694" s="81"/>
      <c r="M694" s="81"/>
      <c r="N694" s="81"/>
      <c r="O694" s="81"/>
      <c r="P694" s="81"/>
      <c r="Q694" s="84"/>
      <c r="R694" s="85"/>
      <c r="S694" s="28"/>
      <c r="X694" s="22" t="str">
        <f t="shared" si="150"/>
        <v/>
      </c>
      <c r="Y694" s="32" t="str">
        <f t="shared" si="151"/>
        <v/>
      </c>
      <c r="AA694" s="22" t="str">
        <f>IF($D694="", "", IFERROR(INDEX('Intro &amp; Setup'!$BQ$33:$BQ$37, MATCH($D694, 'Intro &amp; Setup'!$AP$33:$AP$37, 0)), ""))</f>
        <v/>
      </c>
      <c r="AB694" s="22" t="str">
        <f>IF(AND($D694="", $F694=""), "", IF($R694=$U$3, "", IF($AB$8='Intro &amp; Setup'!$BQ$19, VALUE(_xlfn.CONCAT(TEXT($F694, "0"), ".", $AA694)), IF($AB$8='Intro &amp; Setup'!$BQ$18, VALUE(_xlfn.CONCAT($AA694, ".", TEXT($F694, "0")))))))</f>
        <v/>
      </c>
      <c r="AD694" s="22" t="str">
        <f t="shared" si="153"/>
        <v/>
      </c>
      <c r="AE694" s="7" t="str">
        <f t="shared" si="154"/>
        <v/>
      </c>
      <c r="AF694" s="22" t="str">
        <f t="shared" si="152"/>
        <v/>
      </c>
      <c r="AH694" s="22" t="str">
        <f>IF($AJ694="", "", COUNTIF($AJ$11:$AJ$1010, "&lt;"&amp;$AJ694)+1+COUNTIF($AJ$11:$AJ694, $AJ694)-1)</f>
        <v/>
      </c>
      <c r="AJ694" s="22" t="str">
        <f t="shared" si="155"/>
        <v/>
      </c>
      <c r="AL694" s="43" t="str">
        <f t="shared" si="156"/>
        <v/>
      </c>
      <c r="AN694" s="6" t="str">
        <f t="shared" si="157"/>
        <v/>
      </c>
      <c r="AO694" s="7" t="str">
        <f t="shared" si="158"/>
        <v/>
      </c>
      <c r="AP694" s="6" t="str">
        <f t="shared" si="159"/>
        <v/>
      </c>
      <c r="AQ694" s="7" t="str">
        <f t="shared" ca="1" si="160"/>
        <v/>
      </c>
      <c r="AS694" s="22" t="str">
        <f t="shared" si="161"/>
        <v/>
      </c>
      <c r="AT694" s="32" t="str">
        <f t="shared" si="162"/>
        <v/>
      </c>
      <c r="AU694" s="43" t="str">
        <f t="shared" si="163"/>
        <v/>
      </c>
      <c r="AW694" s="22" t="str">
        <f t="shared" si="164"/>
        <v/>
      </c>
    </row>
    <row r="695" spans="1:49" x14ac:dyDescent="0.25">
      <c r="A695" s="28"/>
      <c r="B695" s="79"/>
      <c r="C695" s="80"/>
      <c r="D695" s="81"/>
      <c r="E695" s="82"/>
      <c r="F695" s="82"/>
      <c r="G695" s="83"/>
      <c r="H695" s="79"/>
      <c r="I695" s="81"/>
      <c r="J695" s="81"/>
      <c r="K695" s="81"/>
      <c r="L695" s="81"/>
      <c r="M695" s="81"/>
      <c r="N695" s="81"/>
      <c r="O695" s="81"/>
      <c r="P695" s="81"/>
      <c r="Q695" s="84"/>
      <c r="R695" s="85"/>
      <c r="S695" s="28"/>
      <c r="X695" s="22" t="str">
        <f t="shared" si="150"/>
        <v/>
      </c>
      <c r="Y695" s="32" t="str">
        <f t="shared" si="151"/>
        <v/>
      </c>
      <c r="AA695" s="22" t="str">
        <f>IF($D695="", "", IFERROR(INDEX('Intro &amp; Setup'!$BQ$33:$BQ$37, MATCH($D695, 'Intro &amp; Setup'!$AP$33:$AP$37, 0)), ""))</f>
        <v/>
      </c>
      <c r="AB695" s="22" t="str">
        <f>IF(AND($D695="", $F695=""), "", IF($R695=$U$3, "", IF($AB$8='Intro &amp; Setup'!$BQ$19, VALUE(_xlfn.CONCAT(TEXT($F695, "0"), ".", $AA695)), IF($AB$8='Intro &amp; Setup'!$BQ$18, VALUE(_xlfn.CONCAT($AA695, ".", TEXT($F695, "0")))))))</f>
        <v/>
      </c>
      <c r="AD695" s="22" t="str">
        <f t="shared" si="153"/>
        <v/>
      </c>
      <c r="AE695" s="7" t="str">
        <f t="shared" si="154"/>
        <v/>
      </c>
      <c r="AF695" s="22" t="str">
        <f t="shared" si="152"/>
        <v/>
      </c>
      <c r="AH695" s="22" t="str">
        <f>IF($AJ695="", "", COUNTIF($AJ$11:$AJ$1010, "&lt;"&amp;$AJ695)+1+COUNTIF($AJ$11:$AJ695, $AJ695)-1)</f>
        <v/>
      </c>
      <c r="AJ695" s="22" t="str">
        <f t="shared" si="155"/>
        <v/>
      </c>
      <c r="AL695" s="43" t="str">
        <f t="shared" si="156"/>
        <v/>
      </c>
      <c r="AN695" s="6" t="str">
        <f t="shared" si="157"/>
        <v/>
      </c>
      <c r="AO695" s="7" t="str">
        <f t="shared" si="158"/>
        <v/>
      </c>
      <c r="AP695" s="6" t="str">
        <f t="shared" si="159"/>
        <v/>
      </c>
      <c r="AQ695" s="7" t="str">
        <f t="shared" ca="1" si="160"/>
        <v/>
      </c>
      <c r="AS695" s="22" t="str">
        <f t="shared" si="161"/>
        <v/>
      </c>
      <c r="AT695" s="32" t="str">
        <f t="shared" si="162"/>
        <v/>
      </c>
      <c r="AU695" s="43" t="str">
        <f t="shared" si="163"/>
        <v/>
      </c>
      <c r="AW695" s="22" t="str">
        <f t="shared" si="164"/>
        <v/>
      </c>
    </row>
    <row r="696" spans="1:49" x14ac:dyDescent="0.25">
      <c r="A696" s="28"/>
      <c r="B696" s="79"/>
      <c r="C696" s="80"/>
      <c r="D696" s="81"/>
      <c r="E696" s="82"/>
      <c r="F696" s="82"/>
      <c r="G696" s="83"/>
      <c r="H696" s="79"/>
      <c r="I696" s="81"/>
      <c r="J696" s="81"/>
      <c r="K696" s="81"/>
      <c r="L696" s="81"/>
      <c r="M696" s="81"/>
      <c r="N696" s="81"/>
      <c r="O696" s="81"/>
      <c r="P696" s="81"/>
      <c r="Q696" s="84"/>
      <c r="R696" s="85"/>
      <c r="S696" s="28"/>
      <c r="X696" s="22" t="str">
        <f t="shared" si="150"/>
        <v/>
      </c>
      <c r="Y696" s="32" t="str">
        <f t="shared" si="151"/>
        <v/>
      </c>
      <c r="AA696" s="22" t="str">
        <f>IF($D696="", "", IFERROR(INDEX('Intro &amp; Setup'!$BQ$33:$BQ$37, MATCH($D696, 'Intro &amp; Setup'!$AP$33:$AP$37, 0)), ""))</f>
        <v/>
      </c>
      <c r="AB696" s="22" t="str">
        <f>IF(AND($D696="", $F696=""), "", IF($R696=$U$3, "", IF($AB$8='Intro &amp; Setup'!$BQ$19, VALUE(_xlfn.CONCAT(TEXT($F696, "0"), ".", $AA696)), IF($AB$8='Intro &amp; Setup'!$BQ$18, VALUE(_xlfn.CONCAT($AA696, ".", TEXT($F696, "0")))))))</f>
        <v/>
      </c>
      <c r="AD696" s="22" t="str">
        <f t="shared" si="153"/>
        <v/>
      </c>
      <c r="AE696" s="7" t="str">
        <f t="shared" si="154"/>
        <v/>
      </c>
      <c r="AF696" s="22" t="str">
        <f t="shared" si="152"/>
        <v/>
      </c>
      <c r="AH696" s="22" t="str">
        <f>IF($AJ696="", "", COUNTIF($AJ$11:$AJ$1010, "&lt;"&amp;$AJ696)+1+COUNTIF($AJ$11:$AJ696, $AJ696)-1)</f>
        <v/>
      </c>
      <c r="AJ696" s="22" t="str">
        <f t="shared" si="155"/>
        <v/>
      </c>
      <c r="AL696" s="43" t="str">
        <f t="shared" si="156"/>
        <v/>
      </c>
      <c r="AN696" s="6" t="str">
        <f t="shared" si="157"/>
        <v/>
      </c>
      <c r="AO696" s="7" t="str">
        <f t="shared" si="158"/>
        <v/>
      </c>
      <c r="AP696" s="6" t="str">
        <f t="shared" si="159"/>
        <v/>
      </c>
      <c r="AQ696" s="7" t="str">
        <f t="shared" ca="1" si="160"/>
        <v/>
      </c>
      <c r="AS696" s="22" t="str">
        <f t="shared" si="161"/>
        <v/>
      </c>
      <c r="AT696" s="32" t="str">
        <f t="shared" si="162"/>
        <v/>
      </c>
      <c r="AU696" s="43" t="str">
        <f t="shared" si="163"/>
        <v/>
      </c>
      <c r="AW696" s="22" t="str">
        <f t="shared" si="164"/>
        <v/>
      </c>
    </row>
    <row r="697" spans="1:49" x14ac:dyDescent="0.25">
      <c r="A697" s="28"/>
      <c r="B697" s="79"/>
      <c r="C697" s="80"/>
      <c r="D697" s="81"/>
      <c r="E697" s="82"/>
      <c r="F697" s="82"/>
      <c r="G697" s="83"/>
      <c r="H697" s="79"/>
      <c r="I697" s="81"/>
      <c r="J697" s="81"/>
      <c r="K697" s="81"/>
      <c r="L697" s="81"/>
      <c r="M697" s="81"/>
      <c r="N697" s="81"/>
      <c r="O697" s="81"/>
      <c r="P697" s="81"/>
      <c r="Q697" s="84"/>
      <c r="R697" s="85"/>
      <c r="S697" s="28"/>
      <c r="X697" s="22" t="str">
        <f t="shared" si="150"/>
        <v/>
      </c>
      <c r="Y697" s="32" t="str">
        <f t="shared" si="151"/>
        <v/>
      </c>
      <c r="AA697" s="22" t="str">
        <f>IF($D697="", "", IFERROR(INDEX('Intro &amp; Setup'!$BQ$33:$BQ$37, MATCH($D697, 'Intro &amp; Setup'!$AP$33:$AP$37, 0)), ""))</f>
        <v/>
      </c>
      <c r="AB697" s="22" t="str">
        <f>IF(AND($D697="", $F697=""), "", IF($R697=$U$3, "", IF($AB$8='Intro &amp; Setup'!$BQ$19, VALUE(_xlfn.CONCAT(TEXT($F697, "0"), ".", $AA697)), IF($AB$8='Intro &amp; Setup'!$BQ$18, VALUE(_xlfn.CONCAT($AA697, ".", TEXT($F697, "0")))))))</f>
        <v/>
      </c>
      <c r="AD697" s="22" t="str">
        <f t="shared" si="153"/>
        <v/>
      </c>
      <c r="AE697" s="7" t="str">
        <f t="shared" si="154"/>
        <v/>
      </c>
      <c r="AF697" s="22" t="str">
        <f t="shared" si="152"/>
        <v/>
      </c>
      <c r="AH697" s="22" t="str">
        <f>IF($AJ697="", "", COUNTIF($AJ$11:$AJ$1010, "&lt;"&amp;$AJ697)+1+COUNTIF($AJ$11:$AJ697, $AJ697)-1)</f>
        <v/>
      </c>
      <c r="AJ697" s="22" t="str">
        <f t="shared" si="155"/>
        <v/>
      </c>
      <c r="AL697" s="43" t="str">
        <f t="shared" si="156"/>
        <v/>
      </c>
      <c r="AN697" s="6" t="str">
        <f t="shared" si="157"/>
        <v/>
      </c>
      <c r="AO697" s="7" t="str">
        <f t="shared" si="158"/>
        <v/>
      </c>
      <c r="AP697" s="6" t="str">
        <f t="shared" si="159"/>
        <v/>
      </c>
      <c r="AQ697" s="7" t="str">
        <f t="shared" ca="1" si="160"/>
        <v/>
      </c>
      <c r="AS697" s="22" t="str">
        <f t="shared" si="161"/>
        <v/>
      </c>
      <c r="AT697" s="32" t="str">
        <f t="shared" si="162"/>
        <v/>
      </c>
      <c r="AU697" s="43" t="str">
        <f t="shared" si="163"/>
        <v/>
      </c>
      <c r="AW697" s="22" t="str">
        <f t="shared" si="164"/>
        <v/>
      </c>
    </row>
    <row r="698" spans="1:49" x14ac:dyDescent="0.25">
      <c r="A698" s="28"/>
      <c r="B698" s="79"/>
      <c r="C698" s="80"/>
      <c r="D698" s="81"/>
      <c r="E698" s="82"/>
      <c r="F698" s="82"/>
      <c r="G698" s="83"/>
      <c r="H698" s="79"/>
      <c r="I698" s="81"/>
      <c r="J698" s="81"/>
      <c r="K698" s="81"/>
      <c r="L698" s="81"/>
      <c r="M698" s="81"/>
      <c r="N698" s="81"/>
      <c r="O698" s="81"/>
      <c r="P698" s="81"/>
      <c r="Q698" s="84"/>
      <c r="R698" s="85"/>
      <c r="S698" s="28"/>
      <c r="X698" s="22" t="str">
        <f t="shared" si="150"/>
        <v/>
      </c>
      <c r="Y698" s="32" t="str">
        <f t="shared" si="151"/>
        <v/>
      </c>
      <c r="AA698" s="22" t="str">
        <f>IF($D698="", "", IFERROR(INDEX('Intro &amp; Setup'!$BQ$33:$BQ$37, MATCH($D698, 'Intro &amp; Setup'!$AP$33:$AP$37, 0)), ""))</f>
        <v/>
      </c>
      <c r="AB698" s="22" t="str">
        <f>IF(AND($D698="", $F698=""), "", IF($R698=$U$3, "", IF($AB$8='Intro &amp; Setup'!$BQ$19, VALUE(_xlfn.CONCAT(TEXT($F698, "0"), ".", $AA698)), IF($AB$8='Intro &amp; Setup'!$BQ$18, VALUE(_xlfn.CONCAT($AA698, ".", TEXT($F698, "0")))))))</f>
        <v/>
      </c>
      <c r="AD698" s="22" t="str">
        <f t="shared" si="153"/>
        <v/>
      </c>
      <c r="AE698" s="7" t="str">
        <f t="shared" si="154"/>
        <v/>
      </c>
      <c r="AF698" s="22" t="str">
        <f t="shared" si="152"/>
        <v/>
      </c>
      <c r="AH698" s="22" t="str">
        <f>IF($AJ698="", "", COUNTIF($AJ$11:$AJ$1010, "&lt;"&amp;$AJ698)+1+COUNTIF($AJ$11:$AJ698, $AJ698)-1)</f>
        <v/>
      </c>
      <c r="AJ698" s="22" t="str">
        <f t="shared" si="155"/>
        <v/>
      </c>
      <c r="AL698" s="43" t="str">
        <f t="shared" si="156"/>
        <v/>
      </c>
      <c r="AN698" s="6" t="str">
        <f t="shared" si="157"/>
        <v/>
      </c>
      <c r="AO698" s="7" t="str">
        <f t="shared" si="158"/>
        <v/>
      </c>
      <c r="AP698" s="6" t="str">
        <f t="shared" si="159"/>
        <v/>
      </c>
      <c r="AQ698" s="7" t="str">
        <f t="shared" ca="1" si="160"/>
        <v/>
      </c>
      <c r="AS698" s="22" t="str">
        <f t="shared" si="161"/>
        <v/>
      </c>
      <c r="AT698" s="32" t="str">
        <f t="shared" si="162"/>
        <v/>
      </c>
      <c r="AU698" s="43" t="str">
        <f t="shared" si="163"/>
        <v/>
      </c>
      <c r="AW698" s="22" t="str">
        <f t="shared" si="164"/>
        <v/>
      </c>
    </row>
    <row r="699" spans="1:49" x14ac:dyDescent="0.25">
      <c r="A699" s="28"/>
      <c r="B699" s="79"/>
      <c r="C699" s="80"/>
      <c r="D699" s="81"/>
      <c r="E699" s="82"/>
      <c r="F699" s="82"/>
      <c r="G699" s="83"/>
      <c r="H699" s="79"/>
      <c r="I699" s="81"/>
      <c r="J699" s="81"/>
      <c r="K699" s="81"/>
      <c r="L699" s="81"/>
      <c r="M699" s="81"/>
      <c r="N699" s="81"/>
      <c r="O699" s="81"/>
      <c r="P699" s="81"/>
      <c r="Q699" s="84"/>
      <c r="R699" s="85"/>
      <c r="S699" s="28"/>
      <c r="X699" s="22" t="str">
        <f t="shared" si="150"/>
        <v/>
      </c>
      <c r="Y699" s="32" t="str">
        <f t="shared" si="151"/>
        <v/>
      </c>
      <c r="AA699" s="22" t="str">
        <f>IF($D699="", "", IFERROR(INDEX('Intro &amp; Setup'!$BQ$33:$BQ$37, MATCH($D699, 'Intro &amp; Setup'!$AP$33:$AP$37, 0)), ""))</f>
        <v/>
      </c>
      <c r="AB699" s="22" t="str">
        <f>IF(AND($D699="", $F699=""), "", IF($R699=$U$3, "", IF($AB$8='Intro &amp; Setup'!$BQ$19, VALUE(_xlfn.CONCAT(TEXT($F699, "0"), ".", $AA699)), IF($AB$8='Intro &amp; Setup'!$BQ$18, VALUE(_xlfn.CONCAT($AA699, ".", TEXT($F699, "0")))))))</f>
        <v/>
      </c>
      <c r="AD699" s="22" t="str">
        <f t="shared" si="153"/>
        <v/>
      </c>
      <c r="AE699" s="7" t="str">
        <f t="shared" si="154"/>
        <v/>
      </c>
      <c r="AF699" s="22" t="str">
        <f t="shared" si="152"/>
        <v/>
      </c>
      <c r="AH699" s="22" t="str">
        <f>IF($AJ699="", "", COUNTIF($AJ$11:$AJ$1010, "&lt;"&amp;$AJ699)+1+COUNTIF($AJ$11:$AJ699, $AJ699)-1)</f>
        <v/>
      </c>
      <c r="AJ699" s="22" t="str">
        <f t="shared" si="155"/>
        <v/>
      </c>
      <c r="AL699" s="43" t="str">
        <f t="shared" si="156"/>
        <v/>
      </c>
      <c r="AN699" s="6" t="str">
        <f t="shared" si="157"/>
        <v/>
      </c>
      <c r="AO699" s="7" t="str">
        <f t="shared" si="158"/>
        <v/>
      </c>
      <c r="AP699" s="6" t="str">
        <f t="shared" si="159"/>
        <v/>
      </c>
      <c r="AQ699" s="7" t="str">
        <f t="shared" ca="1" si="160"/>
        <v/>
      </c>
      <c r="AS699" s="22" t="str">
        <f t="shared" si="161"/>
        <v/>
      </c>
      <c r="AT699" s="32" t="str">
        <f t="shared" si="162"/>
        <v/>
      </c>
      <c r="AU699" s="43" t="str">
        <f t="shared" si="163"/>
        <v/>
      </c>
      <c r="AW699" s="22" t="str">
        <f t="shared" si="164"/>
        <v/>
      </c>
    </row>
    <row r="700" spans="1:49" x14ac:dyDescent="0.25">
      <c r="A700" s="28"/>
      <c r="B700" s="79"/>
      <c r="C700" s="80"/>
      <c r="D700" s="81"/>
      <c r="E700" s="82"/>
      <c r="F700" s="82"/>
      <c r="G700" s="83"/>
      <c r="H700" s="79"/>
      <c r="I700" s="81"/>
      <c r="J700" s="81"/>
      <c r="K700" s="81"/>
      <c r="L700" s="81"/>
      <c r="M700" s="81"/>
      <c r="N700" s="81"/>
      <c r="O700" s="81"/>
      <c r="P700" s="81"/>
      <c r="Q700" s="84"/>
      <c r="R700" s="85"/>
      <c r="S700" s="28"/>
      <c r="X700" s="22" t="str">
        <f t="shared" si="150"/>
        <v/>
      </c>
      <c r="Y700" s="32" t="str">
        <f t="shared" si="151"/>
        <v/>
      </c>
      <c r="AA700" s="22" t="str">
        <f>IF($D700="", "", IFERROR(INDEX('Intro &amp; Setup'!$BQ$33:$BQ$37, MATCH($D700, 'Intro &amp; Setup'!$AP$33:$AP$37, 0)), ""))</f>
        <v/>
      </c>
      <c r="AB700" s="22" t="str">
        <f>IF(AND($D700="", $F700=""), "", IF($R700=$U$3, "", IF($AB$8='Intro &amp; Setup'!$BQ$19, VALUE(_xlfn.CONCAT(TEXT($F700, "0"), ".", $AA700)), IF($AB$8='Intro &amp; Setup'!$BQ$18, VALUE(_xlfn.CONCAT($AA700, ".", TEXT($F700, "0")))))))</f>
        <v/>
      </c>
      <c r="AD700" s="22" t="str">
        <f t="shared" si="153"/>
        <v/>
      </c>
      <c r="AE700" s="7" t="str">
        <f t="shared" si="154"/>
        <v/>
      </c>
      <c r="AF700" s="22" t="str">
        <f t="shared" si="152"/>
        <v/>
      </c>
      <c r="AH700" s="22" t="str">
        <f>IF($AJ700="", "", COUNTIF($AJ$11:$AJ$1010, "&lt;"&amp;$AJ700)+1+COUNTIF($AJ$11:$AJ700, $AJ700)-1)</f>
        <v/>
      </c>
      <c r="AJ700" s="22" t="str">
        <f t="shared" si="155"/>
        <v/>
      </c>
      <c r="AL700" s="43" t="str">
        <f t="shared" si="156"/>
        <v/>
      </c>
      <c r="AN700" s="6" t="str">
        <f t="shared" si="157"/>
        <v/>
      </c>
      <c r="AO700" s="7" t="str">
        <f t="shared" si="158"/>
        <v/>
      </c>
      <c r="AP700" s="6" t="str">
        <f t="shared" si="159"/>
        <v/>
      </c>
      <c r="AQ700" s="7" t="str">
        <f t="shared" ca="1" si="160"/>
        <v/>
      </c>
      <c r="AS700" s="22" t="str">
        <f t="shared" si="161"/>
        <v/>
      </c>
      <c r="AT700" s="32" t="str">
        <f t="shared" si="162"/>
        <v/>
      </c>
      <c r="AU700" s="43" t="str">
        <f t="shared" si="163"/>
        <v/>
      </c>
      <c r="AW700" s="22" t="str">
        <f t="shared" si="164"/>
        <v/>
      </c>
    </row>
    <row r="701" spans="1:49" x14ac:dyDescent="0.25">
      <c r="A701" s="28"/>
      <c r="B701" s="79"/>
      <c r="C701" s="80"/>
      <c r="D701" s="81"/>
      <c r="E701" s="82"/>
      <c r="F701" s="82"/>
      <c r="G701" s="83"/>
      <c r="H701" s="79"/>
      <c r="I701" s="81"/>
      <c r="J701" s="81"/>
      <c r="K701" s="81"/>
      <c r="L701" s="81"/>
      <c r="M701" s="81"/>
      <c r="N701" s="81"/>
      <c r="O701" s="81"/>
      <c r="P701" s="81"/>
      <c r="Q701" s="84"/>
      <c r="R701" s="85"/>
      <c r="S701" s="28"/>
      <c r="X701" s="22" t="str">
        <f t="shared" si="150"/>
        <v/>
      </c>
      <c r="Y701" s="32" t="str">
        <f t="shared" si="151"/>
        <v/>
      </c>
      <c r="AA701" s="22" t="str">
        <f>IF($D701="", "", IFERROR(INDEX('Intro &amp; Setup'!$BQ$33:$BQ$37, MATCH($D701, 'Intro &amp; Setup'!$AP$33:$AP$37, 0)), ""))</f>
        <v/>
      </c>
      <c r="AB701" s="22" t="str">
        <f>IF(AND($D701="", $F701=""), "", IF($R701=$U$3, "", IF($AB$8='Intro &amp; Setup'!$BQ$19, VALUE(_xlfn.CONCAT(TEXT($F701, "0"), ".", $AA701)), IF($AB$8='Intro &amp; Setup'!$BQ$18, VALUE(_xlfn.CONCAT($AA701, ".", TEXT($F701, "0")))))))</f>
        <v/>
      </c>
      <c r="AD701" s="22" t="str">
        <f t="shared" si="153"/>
        <v/>
      </c>
      <c r="AE701" s="7" t="str">
        <f t="shared" si="154"/>
        <v/>
      </c>
      <c r="AF701" s="22" t="str">
        <f t="shared" si="152"/>
        <v/>
      </c>
      <c r="AH701" s="22" t="str">
        <f>IF($AJ701="", "", COUNTIF($AJ$11:$AJ$1010, "&lt;"&amp;$AJ701)+1+COUNTIF($AJ$11:$AJ701, $AJ701)-1)</f>
        <v/>
      </c>
      <c r="AJ701" s="22" t="str">
        <f t="shared" si="155"/>
        <v/>
      </c>
      <c r="AL701" s="43" t="str">
        <f t="shared" si="156"/>
        <v/>
      </c>
      <c r="AN701" s="6" t="str">
        <f t="shared" si="157"/>
        <v/>
      </c>
      <c r="AO701" s="7" t="str">
        <f t="shared" si="158"/>
        <v/>
      </c>
      <c r="AP701" s="6" t="str">
        <f t="shared" si="159"/>
        <v/>
      </c>
      <c r="AQ701" s="7" t="str">
        <f t="shared" ca="1" si="160"/>
        <v/>
      </c>
      <c r="AS701" s="22" t="str">
        <f t="shared" si="161"/>
        <v/>
      </c>
      <c r="AT701" s="32" t="str">
        <f t="shared" si="162"/>
        <v/>
      </c>
      <c r="AU701" s="43" t="str">
        <f t="shared" si="163"/>
        <v/>
      </c>
      <c r="AW701" s="22" t="str">
        <f t="shared" si="164"/>
        <v/>
      </c>
    </row>
    <row r="702" spans="1:49" x14ac:dyDescent="0.25">
      <c r="A702" s="28"/>
      <c r="B702" s="79"/>
      <c r="C702" s="80"/>
      <c r="D702" s="81"/>
      <c r="E702" s="82"/>
      <c r="F702" s="82"/>
      <c r="G702" s="83"/>
      <c r="H702" s="79"/>
      <c r="I702" s="81"/>
      <c r="J702" s="81"/>
      <c r="K702" s="81"/>
      <c r="L702" s="81"/>
      <c r="M702" s="81"/>
      <c r="N702" s="81"/>
      <c r="O702" s="81"/>
      <c r="P702" s="81"/>
      <c r="Q702" s="84"/>
      <c r="R702" s="85"/>
      <c r="S702" s="28"/>
      <c r="X702" s="22" t="str">
        <f t="shared" si="150"/>
        <v/>
      </c>
      <c r="Y702" s="32" t="str">
        <f t="shared" si="151"/>
        <v/>
      </c>
      <c r="AA702" s="22" t="str">
        <f>IF($D702="", "", IFERROR(INDEX('Intro &amp; Setup'!$BQ$33:$BQ$37, MATCH($D702, 'Intro &amp; Setup'!$AP$33:$AP$37, 0)), ""))</f>
        <v/>
      </c>
      <c r="AB702" s="22" t="str">
        <f>IF(AND($D702="", $F702=""), "", IF($R702=$U$3, "", IF($AB$8='Intro &amp; Setup'!$BQ$19, VALUE(_xlfn.CONCAT(TEXT($F702, "0"), ".", $AA702)), IF($AB$8='Intro &amp; Setup'!$BQ$18, VALUE(_xlfn.CONCAT($AA702, ".", TEXT($F702, "0")))))))</f>
        <v/>
      </c>
      <c r="AD702" s="22" t="str">
        <f t="shared" si="153"/>
        <v/>
      </c>
      <c r="AE702" s="7" t="str">
        <f t="shared" si="154"/>
        <v/>
      </c>
      <c r="AF702" s="22" t="str">
        <f t="shared" si="152"/>
        <v/>
      </c>
      <c r="AH702" s="22" t="str">
        <f>IF($AJ702="", "", COUNTIF($AJ$11:$AJ$1010, "&lt;"&amp;$AJ702)+1+COUNTIF($AJ$11:$AJ702, $AJ702)-1)</f>
        <v/>
      </c>
      <c r="AJ702" s="22" t="str">
        <f t="shared" si="155"/>
        <v/>
      </c>
      <c r="AL702" s="43" t="str">
        <f t="shared" si="156"/>
        <v/>
      </c>
      <c r="AN702" s="6" t="str">
        <f t="shared" si="157"/>
        <v/>
      </c>
      <c r="AO702" s="7" t="str">
        <f t="shared" si="158"/>
        <v/>
      </c>
      <c r="AP702" s="6" t="str">
        <f t="shared" si="159"/>
        <v/>
      </c>
      <c r="AQ702" s="7" t="str">
        <f t="shared" ca="1" si="160"/>
        <v/>
      </c>
      <c r="AS702" s="22" t="str">
        <f t="shared" si="161"/>
        <v/>
      </c>
      <c r="AT702" s="32" t="str">
        <f t="shared" si="162"/>
        <v/>
      </c>
      <c r="AU702" s="43" t="str">
        <f t="shared" si="163"/>
        <v/>
      </c>
      <c r="AW702" s="22" t="str">
        <f t="shared" si="164"/>
        <v/>
      </c>
    </row>
    <row r="703" spans="1:49" x14ac:dyDescent="0.25">
      <c r="A703" s="28"/>
      <c r="B703" s="79"/>
      <c r="C703" s="80"/>
      <c r="D703" s="81"/>
      <c r="E703" s="82"/>
      <c r="F703" s="82"/>
      <c r="G703" s="83"/>
      <c r="H703" s="79"/>
      <c r="I703" s="81"/>
      <c r="J703" s="81"/>
      <c r="K703" s="81"/>
      <c r="L703" s="81"/>
      <c r="M703" s="81"/>
      <c r="N703" s="81"/>
      <c r="O703" s="81"/>
      <c r="P703" s="81"/>
      <c r="Q703" s="84"/>
      <c r="R703" s="85"/>
      <c r="S703" s="28"/>
      <c r="X703" s="22" t="str">
        <f t="shared" si="150"/>
        <v/>
      </c>
      <c r="Y703" s="32" t="str">
        <f t="shared" si="151"/>
        <v/>
      </c>
      <c r="AA703" s="22" t="str">
        <f>IF($D703="", "", IFERROR(INDEX('Intro &amp; Setup'!$BQ$33:$BQ$37, MATCH($D703, 'Intro &amp; Setup'!$AP$33:$AP$37, 0)), ""))</f>
        <v/>
      </c>
      <c r="AB703" s="22" t="str">
        <f>IF(AND($D703="", $F703=""), "", IF($R703=$U$3, "", IF($AB$8='Intro &amp; Setup'!$BQ$19, VALUE(_xlfn.CONCAT(TEXT($F703, "0"), ".", $AA703)), IF($AB$8='Intro &amp; Setup'!$BQ$18, VALUE(_xlfn.CONCAT($AA703, ".", TEXT($F703, "0")))))))</f>
        <v/>
      </c>
      <c r="AD703" s="22" t="str">
        <f t="shared" si="153"/>
        <v/>
      </c>
      <c r="AE703" s="7" t="str">
        <f t="shared" si="154"/>
        <v/>
      </c>
      <c r="AF703" s="22" t="str">
        <f t="shared" si="152"/>
        <v/>
      </c>
      <c r="AH703" s="22" t="str">
        <f>IF($AJ703="", "", COUNTIF($AJ$11:$AJ$1010, "&lt;"&amp;$AJ703)+1+COUNTIF($AJ$11:$AJ703, $AJ703)-1)</f>
        <v/>
      </c>
      <c r="AJ703" s="22" t="str">
        <f t="shared" si="155"/>
        <v/>
      </c>
      <c r="AL703" s="43" t="str">
        <f t="shared" si="156"/>
        <v/>
      </c>
      <c r="AN703" s="6" t="str">
        <f t="shared" si="157"/>
        <v/>
      </c>
      <c r="AO703" s="7" t="str">
        <f t="shared" si="158"/>
        <v/>
      </c>
      <c r="AP703" s="6" t="str">
        <f t="shared" si="159"/>
        <v/>
      </c>
      <c r="AQ703" s="7" t="str">
        <f t="shared" ca="1" si="160"/>
        <v/>
      </c>
      <c r="AS703" s="22" t="str">
        <f t="shared" si="161"/>
        <v/>
      </c>
      <c r="AT703" s="32" t="str">
        <f t="shared" si="162"/>
        <v/>
      </c>
      <c r="AU703" s="43" t="str">
        <f t="shared" si="163"/>
        <v/>
      </c>
      <c r="AW703" s="22" t="str">
        <f t="shared" si="164"/>
        <v/>
      </c>
    </row>
    <row r="704" spans="1:49" x14ac:dyDescent="0.25">
      <c r="A704" s="28"/>
      <c r="B704" s="79"/>
      <c r="C704" s="80"/>
      <c r="D704" s="81"/>
      <c r="E704" s="82"/>
      <c r="F704" s="82"/>
      <c r="G704" s="83"/>
      <c r="H704" s="79"/>
      <c r="I704" s="81"/>
      <c r="J704" s="81"/>
      <c r="K704" s="81"/>
      <c r="L704" s="81"/>
      <c r="M704" s="81"/>
      <c r="N704" s="81"/>
      <c r="O704" s="81"/>
      <c r="P704" s="81"/>
      <c r="Q704" s="84"/>
      <c r="R704" s="85"/>
      <c r="S704" s="28"/>
      <c r="X704" s="22" t="str">
        <f t="shared" si="150"/>
        <v/>
      </c>
      <c r="Y704" s="32" t="str">
        <f t="shared" si="151"/>
        <v/>
      </c>
      <c r="AA704" s="22" t="str">
        <f>IF($D704="", "", IFERROR(INDEX('Intro &amp; Setup'!$BQ$33:$BQ$37, MATCH($D704, 'Intro &amp; Setup'!$AP$33:$AP$37, 0)), ""))</f>
        <v/>
      </c>
      <c r="AB704" s="22" t="str">
        <f>IF(AND($D704="", $F704=""), "", IF($R704=$U$3, "", IF($AB$8='Intro &amp; Setup'!$BQ$19, VALUE(_xlfn.CONCAT(TEXT($F704, "0"), ".", $AA704)), IF($AB$8='Intro &amp; Setup'!$BQ$18, VALUE(_xlfn.CONCAT($AA704, ".", TEXT($F704, "0")))))))</f>
        <v/>
      </c>
      <c r="AD704" s="22" t="str">
        <f t="shared" si="153"/>
        <v/>
      </c>
      <c r="AE704" s="7" t="str">
        <f t="shared" si="154"/>
        <v/>
      </c>
      <c r="AF704" s="22" t="str">
        <f t="shared" si="152"/>
        <v/>
      </c>
      <c r="AH704" s="22" t="str">
        <f>IF($AJ704="", "", COUNTIF($AJ$11:$AJ$1010, "&lt;"&amp;$AJ704)+1+COUNTIF($AJ$11:$AJ704, $AJ704)-1)</f>
        <v/>
      </c>
      <c r="AJ704" s="22" t="str">
        <f t="shared" si="155"/>
        <v/>
      </c>
      <c r="AL704" s="43" t="str">
        <f t="shared" si="156"/>
        <v/>
      </c>
      <c r="AN704" s="6" t="str">
        <f t="shared" si="157"/>
        <v/>
      </c>
      <c r="AO704" s="7" t="str">
        <f t="shared" si="158"/>
        <v/>
      </c>
      <c r="AP704" s="6" t="str">
        <f t="shared" si="159"/>
        <v/>
      </c>
      <c r="AQ704" s="7" t="str">
        <f t="shared" ca="1" si="160"/>
        <v/>
      </c>
      <c r="AS704" s="22" t="str">
        <f t="shared" si="161"/>
        <v/>
      </c>
      <c r="AT704" s="32" t="str">
        <f t="shared" si="162"/>
        <v/>
      </c>
      <c r="AU704" s="43" t="str">
        <f t="shared" si="163"/>
        <v/>
      </c>
      <c r="AW704" s="22" t="str">
        <f t="shared" si="164"/>
        <v/>
      </c>
    </row>
    <row r="705" spans="1:49" x14ac:dyDescent="0.25">
      <c r="A705" s="28"/>
      <c r="B705" s="79"/>
      <c r="C705" s="80"/>
      <c r="D705" s="81"/>
      <c r="E705" s="82"/>
      <c r="F705" s="82"/>
      <c r="G705" s="83"/>
      <c r="H705" s="79"/>
      <c r="I705" s="81"/>
      <c r="J705" s="81"/>
      <c r="K705" s="81"/>
      <c r="L705" s="81"/>
      <c r="M705" s="81"/>
      <c r="N705" s="81"/>
      <c r="O705" s="81"/>
      <c r="P705" s="81"/>
      <c r="Q705" s="84"/>
      <c r="R705" s="85"/>
      <c r="S705" s="28"/>
      <c r="X705" s="22" t="str">
        <f t="shared" si="150"/>
        <v/>
      </c>
      <c r="Y705" s="32" t="str">
        <f t="shared" si="151"/>
        <v/>
      </c>
      <c r="AA705" s="22" t="str">
        <f>IF($D705="", "", IFERROR(INDEX('Intro &amp; Setup'!$BQ$33:$BQ$37, MATCH($D705, 'Intro &amp; Setup'!$AP$33:$AP$37, 0)), ""))</f>
        <v/>
      </c>
      <c r="AB705" s="22" t="str">
        <f>IF(AND($D705="", $F705=""), "", IF($R705=$U$3, "", IF($AB$8='Intro &amp; Setup'!$BQ$19, VALUE(_xlfn.CONCAT(TEXT($F705, "0"), ".", $AA705)), IF($AB$8='Intro &amp; Setup'!$BQ$18, VALUE(_xlfn.CONCAT($AA705, ".", TEXT($F705, "0")))))))</f>
        <v/>
      </c>
      <c r="AD705" s="22" t="str">
        <f t="shared" si="153"/>
        <v/>
      </c>
      <c r="AE705" s="7" t="str">
        <f t="shared" si="154"/>
        <v/>
      </c>
      <c r="AF705" s="22" t="str">
        <f t="shared" si="152"/>
        <v/>
      </c>
      <c r="AH705" s="22" t="str">
        <f>IF($AJ705="", "", COUNTIF($AJ$11:$AJ$1010, "&lt;"&amp;$AJ705)+1+COUNTIF($AJ$11:$AJ705, $AJ705)-1)</f>
        <v/>
      </c>
      <c r="AJ705" s="22" t="str">
        <f t="shared" si="155"/>
        <v/>
      </c>
      <c r="AL705" s="43" t="str">
        <f t="shared" si="156"/>
        <v/>
      </c>
      <c r="AN705" s="6" t="str">
        <f t="shared" si="157"/>
        <v/>
      </c>
      <c r="AO705" s="7" t="str">
        <f t="shared" si="158"/>
        <v/>
      </c>
      <c r="AP705" s="6" t="str">
        <f t="shared" si="159"/>
        <v/>
      </c>
      <c r="AQ705" s="7" t="str">
        <f t="shared" ca="1" si="160"/>
        <v/>
      </c>
      <c r="AS705" s="22" t="str">
        <f t="shared" si="161"/>
        <v/>
      </c>
      <c r="AT705" s="32" t="str">
        <f t="shared" si="162"/>
        <v/>
      </c>
      <c r="AU705" s="43" t="str">
        <f t="shared" si="163"/>
        <v/>
      </c>
      <c r="AW705" s="22" t="str">
        <f t="shared" si="164"/>
        <v/>
      </c>
    </row>
    <row r="706" spans="1:49" x14ac:dyDescent="0.25">
      <c r="A706" s="28"/>
      <c r="B706" s="79"/>
      <c r="C706" s="80"/>
      <c r="D706" s="81"/>
      <c r="E706" s="82"/>
      <c r="F706" s="82"/>
      <c r="G706" s="83"/>
      <c r="H706" s="79"/>
      <c r="I706" s="81"/>
      <c r="J706" s="81"/>
      <c r="K706" s="81"/>
      <c r="L706" s="81"/>
      <c r="M706" s="81"/>
      <c r="N706" s="81"/>
      <c r="O706" s="81"/>
      <c r="P706" s="81"/>
      <c r="Q706" s="84"/>
      <c r="R706" s="85"/>
      <c r="S706" s="28"/>
      <c r="X706" s="22" t="str">
        <f t="shared" si="150"/>
        <v/>
      </c>
      <c r="Y706" s="32" t="str">
        <f t="shared" si="151"/>
        <v/>
      </c>
      <c r="AA706" s="22" t="str">
        <f>IF($D706="", "", IFERROR(INDEX('Intro &amp; Setup'!$BQ$33:$BQ$37, MATCH($D706, 'Intro &amp; Setup'!$AP$33:$AP$37, 0)), ""))</f>
        <v/>
      </c>
      <c r="AB706" s="22" t="str">
        <f>IF(AND($D706="", $F706=""), "", IF($R706=$U$3, "", IF($AB$8='Intro &amp; Setup'!$BQ$19, VALUE(_xlfn.CONCAT(TEXT($F706, "0"), ".", $AA706)), IF($AB$8='Intro &amp; Setup'!$BQ$18, VALUE(_xlfn.CONCAT($AA706, ".", TEXT($F706, "0")))))))</f>
        <v/>
      </c>
      <c r="AD706" s="22" t="str">
        <f t="shared" si="153"/>
        <v/>
      </c>
      <c r="AE706" s="7" t="str">
        <f t="shared" si="154"/>
        <v/>
      </c>
      <c r="AF706" s="22" t="str">
        <f t="shared" si="152"/>
        <v/>
      </c>
      <c r="AH706" s="22" t="str">
        <f>IF($AJ706="", "", COUNTIF($AJ$11:$AJ$1010, "&lt;"&amp;$AJ706)+1+COUNTIF($AJ$11:$AJ706, $AJ706)-1)</f>
        <v/>
      </c>
      <c r="AJ706" s="22" t="str">
        <f t="shared" si="155"/>
        <v/>
      </c>
      <c r="AL706" s="43" t="str">
        <f t="shared" si="156"/>
        <v/>
      </c>
      <c r="AN706" s="6" t="str">
        <f t="shared" si="157"/>
        <v/>
      </c>
      <c r="AO706" s="7" t="str">
        <f t="shared" si="158"/>
        <v/>
      </c>
      <c r="AP706" s="6" t="str">
        <f t="shared" si="159"/>
        <v/>
      </c>
      <c r="AQ706" s="7" t="str">
        <f t="shared" ca="1" si="160"/>
        <v/>
      </c>
      <c r="AS706" s="22" t="str">
        <f t="shared" si="161"/>
        <v/>
      </c>
      <c r="AT706" s="32" t="str">
        <f t="shared" si="162"/>
        <v/>
      </c>
      <c r="AU706" s="43" t="str">
        <f t="shared" si="163"/>
        <v/>
      </c>
      <c r="AW706" s="22" t="str">
        <f t="shared" si="164"/>
        <v/>
      </c>
    </row>
    <row r="707" spans="1:49" x14ac:dyDescent="0.25">
      <c r="A707" s="28"/>
      <c r="B707" s="79"/>
      <c r="C707" s="80"/>
      <c r="D707" s="81"/>
      <c r="E707" s="82"/>
      <c r="F707" s="82"/>
      <c r="G707" s="83"/>
      <c r="H707" s="79"/>
      <c r="I707" s="81"/>
      <c r="J707" s="81"/>
      <c r="K707" s="81"/>
      <c r="L707" s="81"/>
      <c r="M707" s="81"/>
      <c r="N707" s="81"/>
      <c r="O707" s="81"/>
      <c r="P707" s="81"/>
      <c r="Q707" s="84"/>
      <c r="R707" s="85"/>
      <c r="S707" s="28"/>
      <c r="X707" s="22" t="str">
        <f t="shared" si="150"/>
        <v/>
      </c>
      <c r="Y707" s="32" t="str">
        <f t="shared" si="151"/>
        <v/>
      </c>
      <c r="AA707" s="22" t="str">
        <f>IF($D707="", "", IFERROR(INDEX('Intro &amp; Setup'!$BQ$33:$BQ$37, MATCH($D707, 'Intro &amp; Setup'!$AP$33:$AP$37, 0)), ""))</f>
        <v/>
      </c>
      <c r="AB707" s="22" t="str">
        <f>IF(AND($D707="", $F707=""), "", IF($R707=$U$3, "", IF($AB$8='Intro &amp; Setup'!$BQ$19, VALUE(_xlfn.CONCAT(TEXT($F707, "0"), ".", $AA707)), IF($AB$8='Intro &amp; Setup'!$BQ$18, VALUE(_xlfn.CONCAT($AA707, ".", TEXT($F707, "0")))))))</f>
        <v/>
      </c>
      <c r="AD707" s="22" t="str">
        <f t="shared" si="153"/>
        <v/>
      </c>
      <c r="AE707" s="7" t="str">
        <f t="shared" si="154"/>
        <v/>
      </c>
      <c r="AF707" s="22" t="str">
        <f t="shared" si="152"/>
        <v/>
      </c>
      <c r="AH707" s="22" t="str">
        <f>IF($AJ707="", "", COUNTIF($AJ$11:$AJ$1010, "&lt;"&amp;$AJ707)+1+COUNTIF($AJ$11:$AJ707, $AJ707)-1)</f>
        <v/>
      </c>
      <c r="AJ707" s="22" t="str">
        <f t="shared" si="155"/>
        <v/>
      </c>
      <c r="AL707" s="43" t="str">
        <f t="shared" si="156"/>
        <v/>
      </c>
      <c r="AN707" s="6" t="str">
        <f t="shared" si="157"/>
        <v/>
      </c>
      <c r="AO707" s="7" t="str">
        <f t="shared" si="158"/>
        <v/>
      </c>
      <c r="AP707" s="6" t="str">
        <f t="shared" si="159"/>
        <v/>
      </c>
      <c r="AQ707" s="7" t="str">
        <f t="shared" ca="1" si="160"/>
        <v/>
      </c>
      <c r="AS707" s="22" t="str">
        <f t="shared" si="161"/>
        <v/>
      </c>
      <c r="AT707" s="32" t="str">
        <f t="shared" si="162"/>
        <v/>
      </c>
      <c r="AU707" s="43" t="str">
        <f t="shared" si="163"/>
        <v/>
      </c>
      <c r="AW707" s="22" t="str">
        <f t="shared" si="164"/>
        <v/>
      </c>
    </row>
    <row r="708" spans="1:49" x14ac:dyDescent="0.25">
      <c r="A708" s="28"/>
      <c r="B708" s="79"/>
      <c r="C708" s="80"/>
      <c r="D708" s="81"/>
      <c r="E708" s="82"/>
      <c r="F708" s="82"/>
      <c r="G708" s="83"/>
      <c r="H708" s="79"/>
      <c r="I708" s="81"/>
      <c r="J708" s="81"/>
      <c r="K708" s="81"/>
      <c r="L708" s="81"/>
      <c r="M708" s="81"/>
      <c r="N708" s="81"/>
      <c r="O708" s="81"/>
      <c r="P708" s="81"/>
      <c r="Q708" s="84"/>
      <c r="R708" s="85"/>
      <c r="S708" s="28"/>
      <c r="X708" s="22" t="str">
        <f t="shared" si="150"/>
        <v/>
      </c>
      <c r="Y708" s="32" t="str">
        <f t="shared" si="151"/>
        <v/>
      </c>
      <c r="AA708" s="22" t="str">
        <f>IF($D708="", "", IFERROR(INDEX('Intro &amp; Setup'!$BQ$33:$BQ$37, MATCH($D708, 'Intro &amp; Setup'!$AP$33:$AP$37, 0)), ""))</f>
        <v/>
      </c>
      <c r="AB708" s="22" t="str">
        <f>IF(AND($D708="", $F708=""), "", IF($R708=$U$3, "", IF($AB$8='Intro &amp; Setup'!$BQ$19, VALUE(_xlfn.CONCAT(TEXT($F708, "0"), ".", $AA708)), IF($AB$8='Intro &amp; Setup'!$BQ$18, VALUE(_xlfn.CONCAT($AA708, ".", TEXT($F708, "0")))))))</f>
        <v/>
      </c>
      <c r="AD708" s="22" t="str">
        <f t="shared" si="153"/>
        <v/>
      </c>
      <c r="AE708" s="7" t="str">
        <f t="shared" si="154"/>
        <v/>
      </c>
      <c r="AF708" s="22" t="str">
        <f t="shared" si="152"/>
        <v/>
      </c>
      <c r="AH708" s="22" t="str">
        <f>IF($AJ708="", "", COUNTIF($AJ$11:$AJ$1010, "&lt;"&amp;$AJ708)+1+COUNTIF($AJ$11:$AJ708, $AJ708)-1)</f>
        <v/>
      </c>
      <c r="AJ708" s="22" t="str">
        <f t="shared" si="155"/>
        <v/>
      </c>
      <c r="AL708" s="43" t="str">
        <f t="shared" si="156"/>
        <v/>
      </c>
      <c r="AN708" s="6" t="str">
        <f t="shared" si="157"/>
        <v/>
      </c>
      <c r="AO708" s="7" t="str">
        <f t="shared" si="158"/>
        <v/>
      </c>
      <c r="AP708" s="6" t="str">
        <f t="shared" si="159"/>
        <v/>
      </c>
      <c r="AQ708" s="7" t="str">
        <f t="shared" ca="1" si="160"/>
        <v/>
      </c>
      <c r="AS708" s="22" t="str">
        <f t="shared" si="161"/>
        <v/>
      </c>
      <c r="AT708" s="32" t="str">
        <f t="shared" si="162"/>
        <v/>
      </c>
      <c r="AU708" s="43" t="str">
        <f t="shared" si="163"/>
        <v/>
      </c>
      <c r="AW708" s="22" t="str">
        <f t="shared" si="164"/>
        <v/>
      </c>
    </row>
    <row r="709" spans="1:49" x14ac:dyDescent="0.25">
      <c r="A709" s="28"/>
      <c r="B709" s="79"/>
      <c r="C709" s="80"/>
      <c r="D709" s="81"/>
      <c r="E709" s="82"/>
      <c r="F709" s="82"/>
      <c r="G709" s="83"/>
      <c r="H709" s="79"/>
      <c r="I709" s="81"/>
      <c r="J709" s="81"/>
      <c r="K709" s="81"/>
      <c r="L709" s="81"/>
      <c r="M709" s="81"/>
      <c r="N709" s="81"/>
      <c r="O709" s="81"/>
      <c r="P709" s="81"/>
      <c r="Q709" s="84"/>
      <c r="R709" s="85"/>
      <c r="S709" s="28"/>
      <c r="X709" s="22" t="str">
        <f t="shared" si="150"/>
        <v/>
      </c>
      <c r="Y709" s="32" t="str">
        <f t="shared" si="151"/>
        <v/>
      </c>
      <c r="AA709" s="22" t="str">
        <f>IF($D709="", "", IFERROR(INDEX('Intro &amp; Setup'!$BQ$33:$BQ$37, MATCH($D709, 'Intro &amp; Setup'!$AP$33:$AP$37, 0)), ""))</f>
        <v/>
      </c>
      <c r="AB709" s="22" t="str">
        <f>IF(AND($D709="", $F709=""), "", IF($R709=$U$3, "", IF($AB$8='Intro &amp; Setup'!$BQ$19, VALUE(_xlfn.CONCAT(TEXT($F709, "0"), ".", $AA709)), IF($AB$8='Intro &amp; Setup'!$BQ$18, VALUE(_xlfn.CONCAT($AA709, ".", TEXT($F709, "0")))))))</f>
        <v/>
      </c>
      <c r="AD709" s="22" t="str">
        <f t="shared" si="153"/>
        <v/>
      </c>
      <c r="AE709" s="7" t="str">
        <f t="shared" si="154"/>
        <v/>
      </c>
      <c r="AF709" s="22" t="str">
        <f t="shared" si="152"/>
        <v/>
      </c>
      <c r="AH709" s="22" t="str">
        <f>IF($AJ709="", "", COUNTIF($AJ$11:$AJ$1010, "&lt;"&amp;$AJ709)+1+COUNTIF($AJ$11:$AJ709, $AJ709)-1)</f>
        <v/>
      </c>
      <c r="AJ709" s="22" t="str">
        <f t="shared" si="155"/>
        <v/>
      </c>
      <c r="AL709" s="43" t="str">
        <f t="shared" si="156"/>
        <v/>
      </c>
      <c r="AN709" s="6" t="str">
        <f t="shared" si="157"/>
        <v/>
      </c>
      <c r="AO709" s="7" t="str">
        <f t="shared" si="158"/>
        <v/>
      </c>
      <c r="AP709" s="6" t="str">
        <f t="shared" si="159"/>
        <v/>
      </c>
      <c r="AQ709" s="7" t="str">
        <f t="shared" ca="1" si="160"/>
        <v/>
      </c>
      <c r="AS709" s="22" t="str">
        <f t="shared" si="161"/>
        <v/>
      </c>
      <c r="AT709" s="32" t="str">
        <f t="shared" si="162"/>
        <v/>
      </c>
      <c r="AU709" s="43" t="str">
        <f t="shared" si="163"/>
        <v/>
      </c>
      <c r="AW709" s="22" t="str">
        <f t="shared" si="164"/>
        <v/>
      </c>
    </row>
    <row r="710" spans="1:49" x14ac:dyDescent="0.25">
      <c r="A710" s="28"/>
      <c r="B710" s="79"/>
      <c r="C710" s="80"/>
      <c r="D710" s="81"/>
      <c r="E710" s="82"/>
      <c r="F710" s="82"/>
      <c r="G710" s="83"/>
      <c r="H710" s="79"/>
      <c r="I710" s="81"/>
      <c r="J710" s="81"/>
      <c r="K710" s="81"/>
      <c r="L710" s="81"/>
      <c r="M710" s="81"/>
      <c r="N710" s="81"/>
      <c r="O710" s="81"/>
      <c r="P710" s="81"/>
      <c r="Q710" s="84"/>
      <c r="R710" s="85"/>
      <c r="S710" s="28"/>
      <c r="X710" s="22" t="str">
        <f t="shared" si="150"/>
        <v/>
      </c>
      <c r="Y710" s="32" t="str">
        <f t="shared" si="151"/>
        <v/>
      </c>
      <c r="AA710" s="22" t="str">
        <f>IF($D710="", "", IFERROR(INDEX('Intro &amp; Setup'!$BQ$33:$BQ$37, MATCH($D710, 'Intro &amp; Setup'!$AP$33:$AP$37, 0)), ""))</f>
        <v/>
      </c>
      <c r="AB710" s="22" t="str">
        <f>IF(AND($D710="", $F710=""), "", IF($R710=$U$3, "", IF($AB$8='Intro &amp; Setup'!$BQ$19, VALUE(_xlfn.CONCAT(TEXT($F710, "0"), ".", $AA710)), IF($AB$8='Intro &amp; Setup'!$BQ$18, VALUE(_xlfn.CONCAT($AA710, ".", TEXT($F710, "0")))))))</f>
        <v/>
      </c>
      <c r="AD710" s="22" t="str">
        <f t="shared" si="153"/>
        <v/>
      </c>
      <c r="AE710" s="7" t="str">
        <f t="shared" si="154"/>
        <v/>
      </c>
      <c r="AF710" s="22" t="str">
        <f t="shared" si="152"/>
        <v/>
      </c>
      <c r="AH710" s="22" t="str">
        <f>IF($AJ710="", "", COUNTIF($AJ$11:$AJ$1010, "&lt;"&amp;$AJ710)+1+COUNTIF($AJ$11:$AJ710, $AJ710)-1)</f>
        <v/>
      </c>
      <c r="AJ710" s="22" t="str">
        <f t="shared" si="155"/>
        <v/>
      </c>
      <c r="AL710" s="43" t="str">
        <f t="shared" si="156"/>
        <v/>
      </c>
      <c r="AN710" s="6" t="str">
        <f t="shared" si="157"/>
        <v/>
      </c>
      <c r="AO710" s="7" t="str">
        <f t="shared" si="158"/>
        <v/>
      </c>
      <c r="AP710" s="6" t="str">
        <f t="shared" si="159"/>
        <v/>
      </c>
      <c r="AQ710" s="7" t="str">
        <f t="shared" ca="1" si="160"/>
        <v/>
      </c>
      <c r="AS710" s="22" t="str">
        <f t="shared" si="161"/>
        <v/>
      </c>
      <c r="AT710" s="32" t="str">
        <f t="shared" si="162"/>
        <v/>
      </c>
      <c r="AU710" s="43" t="str">
        <f t="shared" si="163"/>
        <v/>
      </c>
      <c r="AW710" s="22" t="str">
        <f t="shared" si="164"/>
        <v/>
      </c>
    </row>
    <row r="711" spans="1:49" x14ac:dyDescent="0.25">
      <c r="A711" s="28"/>
      <c r="B711" s="79"/>
      <c r="C711" s="80"/>
      <c r="D711" s="81"/>
      <c r="E711" s="82"/>
      <c r="F711" s="82"/>
      <c r="G711" s="83"/>
      <c r="H711" s="79"/>
      <c r="I711" s="81"/>
      <c r="J711" s="81"/>
      <c r="K711" s="81"/>
      <c r="L711" s="81"/>
      <c r="M711" s="81"/>
      <c r="N711" s="81"/>
      <c r="O711" s="81"/>
      <c r="P711" s="81"/>
      <c r="Q711" s="84"/>
      <c r="R711" s="85"/>
      <c r="S711" s="28"/>
      <c r="X711" s="22" t="str">
        <f t="shared" si="150"/>
        <v/>
      </c>
      <c r="Y711" s="32" t="str">
        <f t="shared" si="151"/>
        <v/>
      </c>
      <c r="AA711" s="22" t="str">
        <f>IF($D711="", "", IFERROR(INDEX('Intro &amp; Setup'!$BQ$33:$BQ$37, MATCH($D711, 'Intro &amp; Setup'!$AP$33:$AP$37, 0)), ""))</f>
        <v/>
      </c>
      <c r="AB711" s="22" t="str">
        <f>IF(AND($D711="", $F711=""), "", IF($R711=$U$3, "", IF($AB$8='Intro &amp; Setup'!$BQ$19, VALUE(_xlfn.CONCAT(TEXT($F711, "0"), ".", $AA711)), IF($AB$8='Intro &amp; Setup'!$BQ$18, VALUE(_xlfn.CONCAT($AA711, ".", TEXT($F711, "0")))))))</f>
        <v/>
      </c>
      <c r="AD711" s="22" t="str">
        <f t="shared" si="153"/>
        <v/>
      </c>
      <c r="AE711" s="7" t="str">
        <f t="shared" si="154"/>
        <v/>
      </c>
      <c r="AF711" s="22" t="str">
        <f t="shared" si="152"/>
        <v/>
      </c>
      <c r="AH711" s="22" t="str">
        <f>IF($AJ711="", "", COUNTIF($AJ$11:$AJ$1010, "&lt;"&amp;$AJ711)+1+COUNTIF($AJ$11:$AJ711, $AJ711)-1)</f>
        <v/>
      </c>
      <c r="AJ711" s="22" t="str">
        <f t="shared" si="155"/>
        <v/>
      </c>
      <c r="AL711" s="43" t="str">
        <f t="shared" si="156"/>
        <v/>
      </c>
      <c r="AN711" s="6" t="str">
        <f t="shared" si="157"/>
        <v/>
      </c>
      <c r="AO711" s="7" t="str">
        <f t="shared" si="158"/>
        <v/>
      </c>
      <c r="AP711" s="6" t="str">
        <f t="shared" si="159"/>
        <v/>
      </c>
      <c r="AQ711" s="7" t="str">
        <f t="shared" ca="1" si="160"/>
        <v/>
      </c>
      <c r="AS711" s="22" t="str">
        <f t="shared" si="161"/>
        <v/>
      </c>
      <c r="AT711" s="32" t="str">
        <f t="shared" si="162"/>
        <v/>
      </c>
      <c r="AU711" s="43" t="str">
        <f t="shared" si="163"/>
        <v/>
      </c>
      <c r="AW711" s="22" t="str">
        <f t="shared" si="164"/>
        <v/>
      </c>
    </row>
    <row r="712" spans="1:49" x14ac:dyDescent="0.25">
      <c r="A712" s="28"/>
      <c r="B712" s="79"/>
      <c r="C712" s="80"/>
      <c r="D712" s="81"/>
      <c r="E712" s="82"/>
      <c r="F712" s="82"/>
      <c r="G712" s="83"/>
      <c r="H712" s="79"/>
      <c r="I712" s="81"/>
      <c r="J712" s="81"/>
      <c r="K712" s="81"/>
      <c r="L712" s="81"/>
      <c r="M712" s="81"/>
      <c r="N712" s="81"/>
      <c r="O712" s="81"/>
      <c r="P712" s="81"/>
      <c r="Q712" s="84"/>
      <c r="R712" s="85"/>
      <c r="S712" s="28"/>
      <c r="X712" s="22" t="str">
        <f t="shared" si="150"/>
        <v/>
      </c>
      <c r="Y712" s="32" t="str">
        <f t="shared" si="151"/>
        <v/>
      </c>
      <c r="AA712" s="22" t="str">
        <f>IF($D712="", "", IFERROR(INDEX('Intro &amp; Setup'!$BQ$33:$BQ$37, MATCH($D712, 'Intro &amp; Setup'!$AP$33:$AP$37, 0)), ""))</f>
        <v/>
      </c>
      <c r="AB712" s="22" t="str">
        <f>IF(AND($D712="", $F712=""), "", IF($R712=$U$3, "", IF($AB$8='Intro &amp; Setup'!$BQ$19, VALUE(_xlfn.CONCAT(TEXT($F712, "0"), ".", $AA712)), IF($AB$8='Intro &amp; Setup'!$BQ$18, VALUE(_xlfn.CONCAT($AA712, ".", TEXT($F712, "0")))))))</f>
        <v/>
      </c>
      <c r="AD712" s="22" t="str">
        <f t="shared" si="153"/>
        <v/>
      </c>
      <c r="AE712" s="7" t="str">
        <f t="shared" si="154"/>
        <v/>
      </c>
      <c r="AF712" s="22" t="str">
        <f t="shared" si="152"/>
        <v/>
      </c>
      <c r="AH712" s="22" t="str">
        <f>IF($AJ712="", "", COUNTIF($AJ$11:$AJ$1010, "&lt;"&amp;$AJ712)+1+COUNTIF($AJ$11:$AJ712, $AJ712)-1)</f>
        <v/>
      </c>
      <c r="AJ712" s="22" t="str">
        <f t="shared" si="155"/>
        <v/>
      </c>
      <c r="AL712" s="43" t="str">
        <f t="shared" si="156"/>
        <v/>
      </c>
      <c r="AN712" s="6" t="str">
        <f t="shared" si="157"/>
        <v/>
      </c>
      <c r="AO712" s="7" t="str">
        <f t="shared" si="158"/>
        <v/>
      </c>
      <c r="AP712" s="6" t="str">
        <f t="shared" si="159"/>
        <v/>
      </c>
      <c r="AQ712" s="7" t="str">
        <f t="shared" ca="1" si="160"/>
        <v/>
      </c>
      <c r="AS712" s="22" t="str">
        <f t="shared" si="161"/>
        <v/>
      </c>
      <c r="AT712" s="32" t="str">
        <f t="shared" si="162"/>
        <v/>
      </c>
      <c r="AU712" s="43" t="str">
        <f t="shared" si="163"/>
        <v/>
      </c>
      <c r="AW712" s="22" t="str">
        <f t="shared" si="164"/>
        <v/>
      </c>
    </row>
    <row r="713" spans="1:49" x14ac:dyDescent="0.25">
      <c r="A713" s="28"/>
      <c r="B713" s="79"/>
      <c r="C713" s="80"/>
      <c r="D713" s="81"/>
      <c r="E713" s="82"/>
      <c r="F713" s="82"/>
      <c r="G713" s="83"/>
      <c r="H713" s="79"/>
      <c r="I713" s="81"/>
      <c r="J713" s="81"/>
      <c r="K713" s="81"/>
      <c r="L713" s="81"/>
      <c r="M713" s="81"/>
      <c r="N713" s="81"/>
      <c r="O713" s="81"/>
      <c r="P713" s="81"/>
      <c r="Q713" s="84"/>
      <c r="R713" s="85"/>
      <c r="S713" s="28"/>
      <c r="X713" s="22" t="str">
        <f t="shared" si="150"/>
        <v/>
      </c>
      <c r="Y713" s="32" t="str">
        <f t="shared" si="151"/>
        <v/>
      </c>
      <c r="AA713" s="22" t="str">
        <f>IF($D713="", "", IFERROR(INDEX('Intro &amp; Setup'!$BQ$33:$BQ$37, MATCH($D713, 'Intro &amp; Setup'!$AP$33:$AP$37, 0)), ""))</f>
        <v/>
      </c>
      <c r="AB713" s="22" t="str">
        <f>IF(AND($D713="", $F713=""), "", IF($R713=$U$3, "", IF($AB$8='Intro &amp; Setup'!$BQ$19, VALUE(_xlfn.CONCAT(TEXT($F713, "0"), ".", $AA713)), IF($AB$8='Intro &amp; Setup'!$BQ$18, VALUE(_xlfn.CONCAT($AA713, ".", TEXT($F713, "0")))))))</f>
        <v/>
      </c>
      <c r="AD713" s="22" t="str">
        <f t="shared" si="153"/>
        <v/>
      </c>
      <c r="AE713" s="7" t="str">
        <f t="shared" si="154"/>
        <v/>
      </c>
      <c r="AF713" s="22" t="str">
        <f t="shared" si="152"/>
        <v/>
      </c>
      <c r="AH713" s="22" t="str">
        <f>IF($AJ713="", "", COUNTIF($AJ$11:$AJ$1010, "&lt;"&amp;$AJ713)+1+COUNTIF($AJ$11:$AJ713, $AJ713)-1)</f>
        <v/>
      </c>
      <c r="AJ713" s="22" t="str">
        <f t="shared" si="155"/>
        <v/>
      </c>
      <c r="AL713" s="43" t="str">
        <f t="shared" si="156"/>
        <v/>
      </c>
      <c r="AN713" s="6" t="str">
        <f t="shared" si="157"/>
        <v/>
      </c>
      <c r="AO713" s="7" t="str">
        <f t="shared" si="158"/>
        <v/>
      </c>
      <c r="AP713" s="6" t="str">
        <f t="shared" si="159"/>
        <v/>
      </c>
      <c r="AQ713" s="7" t="str">
        <f t="shared" ca="1" si="160"/>
        <v/>
      </c>
      <c r="AS713" s="22" t="str">
        <f t="shared" si="161"/>
        <v/>
      </c>
      <c r="AT713" s="32" t="str">
        <f t="shared" si="162"/>
        <v/>
      </c>
      <c r="AU713" s="43" t="str">
        <f t="shared" si="163"/>
        <v/>
      </c>
      <c r="AW713" s="22" t="str">
        <f t="shared" si="164"/>
        <v/>
      </c>
    </row>
    <row r="714" spans="1:49" x14ac:dyDescent="0.25">
      <c r="A714" s="28"/>
      <c r="B714" s="79"/>
      <c r="C714" s="80"/>
      <c r="D714" s="81"/>
      <c r="E714" s="82"/>
      <c r="F714" s="82"/>
      <c r="G714" s="83"/>
      <c r="H714" s="79"/>
      <c r="I714" s="81"/>
      <c r="J714" s="81"/>
      <c r="K714" s="81"/>
      <c r="L714" s="81"/>
      <c r="M714" s="81"/>
      <c r="N714" s="81"/>
      <c r="O714" s="81"/>
      <c r="P714" s="81"/>
      <c r="Q714" s="84"/>
      <c r="R714" s="85"/>
      <c r="S714" s="28"/>
      <c r="X714" s="22" t="str">
        <f t="shared" si="150"/>
        <v/>
      </c>
      <c r="Y714" s="32" t="str">
        <f t="shared" si="151"/>
        <v/>
      </c>
      <c r="AA714" s="22" t="str">
        <f>IF($D714="", "", IFERROR(INDEX('Intro &amp; Setup'!$BQ$33:$BQ$37, MATCH($D714, 'Intro &amp; Setup'!$AP$33:$AP$37, 0)), ""))</f>
        <v/>
      </c>
      <c r="AB714" s="22" t="str">
        <f>IF(AND($D714="", $F714=""), "", IF($R714=$U$3, "", IF($AB$8='Intro &amp; Setup'!$BQ$19, VALUE(_xlfn.CONCAT(TEXT($F714, "0"), ".", $AA714)), IF($AB$8='Intro &amp; Setup'!$BQ$18, VALUE(_xlfn.CONCAT($AA714, ".", TEXT($F714, "0")))))))</f>
        <v/>
      </c>
      <c r="AD714" s="22" t="str">
        <f t="shared" si="153"/>
        <v/>
      </c>
      <c r="AE714" s="7" t="str">
        <f t="shared" si="154"/>
        <v/>
      </c>
      <c r="AF714" s="22" t="str">
        <f t="shared" si="152"/>
        <v/>
      </c>
      <c r="AH714" s="22" t="str">
        <f>IF($AJ714="", "", COUNTIF($AJ$11:$AJ$1010, "&lt;"&amp;$AJ714)+1+COUNTIF($AJ$11:$AJ714, $AJ714)-1)</f>
        <v/>
      </c>
      <c r="AJ714" s="22" t="str">
        <f t="shared" si="155"/>
        <v/>
      </c>
      <c r="AL714" s="43" t="str">
        <f t="shared" si="156"/>
        <v/>
      </c>
      <c r="AN714" s="6" t="str">
        <f t="shared" si="157"/>
        <v/>
      </c>
      <c r="AO714" s="7" t="str">
        <f t="shared" si="158"/>
        <v/>
      </c>
      <c r="AP714" s="6" t="str">
        <f t="shared" si="159"/>
        <v/>
      </c>
      <c r="AQ714" s="7" t="str">
        <f t="shared" ca="1" si="160"/>
        <v/>
      </c>
      <c r="AS714" s="22" t="str">
        <f t="shared" si="161"/>
        <v/>
      </c>
      <c r="AT714" s="32" t="str">
        <f t="shared" si="162"/>
        <v/>
      </c>
      <c r="AU714" s="43" t="str">
        <f t="shared" si="163"/>
        <v/>
      </c>
      <c r="AW714" s="22" t="str">
        <f t="shared" si="164"/>
        <v/>
      </c>
    </row>
    <row r="715" spans="1:49" x14ac:dyDescent="0.25">
      <c r="A715" s="28"/>
      <c r="B715" s="79"/>
      <c r="C715" s="80"/>
      <c r="D715" s="81"/>
      <c r="E715" s="82"/>
      <c r="F715" s="82"/>
      <c r="G715" s="83"/>
      <c r="H715" s="79"/>
      <c r="I715" s="81"/>
      <c r="J715" s="81"/>
      <c r="K715" s="81"/>
      <c r="L715" s="81"/>
      <c r="M715" s="81"/>
      <c r="N715" s="81"/>
      <c r="O715" s="81"/>
      <c r="P715" s="81"/>
      <c r="Q715" s="84"/>
      <c r="R715" s="85"/>
      <c r="S715" s="28"/>
      <c r="X715" s="22" t="str">
        <f t="shared" ref="X715:X778" si="165">IF($F715="", "", IF($R715=$U$3, $V$7, IF(F715&lt;$X$8, $E$5, IF($F715=$X$8, $E$6, IF($Y715=$X$6, $E$7, "")))))</f>
        <v/>
      </c>
      <c r="Y715" s="32" t="str">
        <f t="shared" ref="Y715:Y778" si="166">IF($F715="", "", $F715-INDEX($AA$2:$AA$8, MATCH(TEXT($F715,"ddd"), $Y$2:$Y$8, 0)))</f>
        <v/>
      </c>
      <c r="AA715" s="22" t="str">
        <f>IF($D715="", "", IFERROR(INDEX('Intro &amp; Setup'!$BQ$33:$BQ$37, MATCH($D715, 'Intro &amp; Setup'!$AP$33:$AP$37, 0)), ""))</f>
        <v/>
      </c>
      <c r="AB715" s="22" t="str">
        <f>IF(AND($D715="", $F715=""), "", IF($R715=$U$3, "", IF($AB$8='Intro &amp; Setup'!$BQ$19, VALUE(_xlfn.CONCAT(TEXT($F715, "0"), ".", $AA715)), IF($AB$8='Intro &amp; Setup'!$BQ$18, VALUE(_xlfn.CONCAT($AA715, ".", TEXT($F715, "0")))))))</f>
        <v/>
      </c>
      <c r="AD715" s="22" t="str">
        <f t="shared" si="153"/>
        <v/>
      </c>
      <c r="AE715" s="7" t="str">
        <f t="shared" si="154"/>
        <v/>
      </c>
      <c r="AF715" s="22" t="str">
        <f t="shared" ref="AF715:AF778" si="167">IF($AB715="", "", IF(IFERROR(INDEX($H715:$Q715, $T715, MATCH($AE$9, $H$2:$H$9, 0)), "")="", "", IFERROR(INDEX($H715:$Q715, $T715, MATCH($AE$9, $H$2:$H$9, 0)), "")))</f>
        <v/>
      </c>
      <c r="AH715" s="22" t="str">
        <f>IF($AJ715="", "", COUNTIF($AJ$11:$AJ$1010, "&lt;"&amp;$AJ715)+1+COUNTIF($AJ$11:$AJ715, $AJ715)-1)</f>
        <v/>
      </c>
      <c r="AJ715" s="22" t="str">
        <f t="shared" si="155"/>
        <v/>
      </c>
      <c r="AL715" s="43" t="str">
        <f t="shared" si="156"/>
        <v/>
      </c>
      <c r="AN715" s="6" t="str">
        <f t="shared" si="157"/>
        <v/>
      </c>
      <c r="AO715" s="7" t="str">
        <f t="shared" si="158"/>
        <v/>
      </c>
      <c r="AP715" s="6" t="str">
        <f t="shared" si="159"/>
        <v/>
      </c>
      <c r="AQ715" s="7" t="str">
        <f t="shared" ca="1" si="160"/>
        <v/>
      </c>
      <c r="AS715" s="22" t="str">
        <f t="shared" si="161"/>
        <v/>
      </c>
      <c r="AT715" s="32" t="str">
        <f t="shared" si="162"/>
        <v/>
      </c>
      <c r="AU715" s="43" t="str">
        <f t="shared" si="163"/>
        <v/>
      </c>
      <c r="AW715" s="22" t="str">
        <f t="shared" si="164"/>
        <v/>
      </c>
    </row>
    <row r="716" spans="1:49" x14ac:dyDescent="0.25">
      <c r="A716" s="28"/>
      <c r="B716" s="79"/>
      <c r="C716" s="80"/>
      <c r="D716" s="81"/>
      <c r="E716" s="82"/>
      <c r="F716" s="82"/>
      <c r="G716" s="83"/>
      <c r="H716" s="79"/>
      <c r="I716" s="81"/>
      <c r="J716" s="81"/>
      <c r="K716" s="81"/>
      <c r="L716" s="81"/>
      <c r="M716" s="81"/>
      <c r="N716" s="81"/>
      <c r="O716" s="81"/>
      <c r="P716" s="81"/>
      <c r="Q716" s="84"/>
      <c r="R716" s="85"/>
      <c r="S716" s="28"/>
      <c r="X716" s="22" t="str">
        <f t="shared" si="165"/>
        <v/>
      </c>
      <c r="Y716" s="32" t="str">
        <f t="shared" si="166"/>
        <v/>
      </c>
      <c r="AA716" s="22" t="str">
        <f>IF($D716="", "", IFERROR(INDEX('Intro &amp; Setup'!$BQ$33:$BQ$37, MATCH($D716, 'Intro &amp; Setup'!$AP$33:$AP$37, 0)), ""))</f>
        <v/>
      </c>
      <c r="AB716" s="22" t="str">
        <f>IF(AND($D716="", $F716=""), "", IF($R716=$U$3, "", IF($AB$8='Intro &amp; Setup'!$BQ$19, VALUE(_xlfn.CONCAT(TEXT($F716, "0"), ".", $AA716)), IF($AB$8='Intro &amp; Setup'!$BQ$18, VALUE(_xlfn.CONCAT($AA716, ".", TEXT($F716, "0")))))))</f>
        <v/>
      </c>
      <c r="AD716" s="22" t="str">
        <f t="shared" ref="AD716:AD779" si="168">IF($AD$9="", $AB716, IF($B716=$AD$9, $AB716, ""))</f>
        <v/>
      </c>
      <c r="AE716" s="7" t="str">
        <f t="shared" ref="AE716:AE779" si="169">IF($AE$9="", $AB716, IF($AF716="", "", $AB716))</f>
        <v/>
      </c>
      <c r="AF716" s="22" t="str">
        <f t="shared" si="167"/>
        <v/>
      </c>
      <c r="AH716" s="22" t="str">
        <f>IF($AJ716="", "", COUNTIF($AJ$11:$AJ$1010, "&lt;"&amp;$AJ716)+1+COUNTIF($AJ$11:$AJ716, $AJ716)-1)</f>
        <v/>
      </c>
      <c r="AJ716" s="22" t="str">
        <f t="shared" ref="AJ716:AJ779" si="170">IF($AD716=$AE716, $AD716, "")</f>
        <v/>
      </c>
      <c r="AL716" s="43" t="str">
        <f t="shared" ref="AL716:AL779" si="171">IF($AH716="", "", $G716)</f>
        <v/>
      </c>
      <c r="AN716" s="6" t="str">
        <f t="shared" ref="AN716:AN779" si="172">IF($AH716="", "", $D716)</f>
        <v/>
      </c>
      <c r="AO716" s="7" t="str">
        <f t="shared" ref="AO716:AO779" si="173">IF(AND(NOT($AF716=""), $AN716=""), "X", "")</f>
        <v/>
      </c>
      <c r="AP716" s="6" t="str">
        <f t="shared" ref="AP716:AP779" si="174">IF($AH716="", "", IF($Y716=$AD$6, $D716, ""))</f>
        <v/>
      </c>
      <c r="AQ716" s="7" t="str">
        <f t="shared" ref="AQ716:AQ779" ca="1" si="175">IF(AND(NOT($AF716=""), $AP716="", $Y716=$AD$6), "X", "")</f>
        <v/>
      </c>
      <c r="AS716" s="22" t="str">
        <f t="shared" ref="AS716:AS779" si="176">IF($AH716="", "", IF($AD$6=$Y716, $X716, ""))</f>
        <v/>
      </c>
      <c r="AT716" s="32" t="str">
        <f t="shared" ref="AT716:AT779" si="177">IF($AH716="", "", IF($AD$6=$Y716, $F716, ""))</f>
        <v/>
      </c>
      <c r="AU716" s="43" t="str">
        <f t="shared" ref="AU716:AU779" si="178">IF($AH716="", "", IF($AD$6=$Y716, $G716, ""))</f>
        <v/>
      </c>
      <c r="AW716" s="22" t="str">
        <f t="shared" ref="AW716:AW779" si="179">IF($AT716="", "", _xlfn.CONCAT($D716, " - ", $AT716))</f>
        <v/>
      </c>
    </row>
    <row r="717" spans="1:49" x14ac:dyDescent="0.25">
      <c r="A717" s="28"/>
      <c r="B717" s="79"/>
      <c r="C717" s="80"/>
      <c r="D717" s="81"/>
      <c r="E717" s="82"/>
      <c r="F717" s="82"/>
      <c r="G717" s="83"/>
      <c r="H717" s="79"/>
      <c r="I717" s="81"/>
      <c r="J717" s="81"/>
      <c r="K717" s="81"/>
      <c r="L717" s="81"/>
      <c r="M717" s="81"/>
      <c r="N717" s="81"/>
      <c r="O717" s="81"/>
      <c r="P717" s="81"/>
      <c r="Q717" s="84"/>
      <c r="R717" s="85"/>
      <c r="S717" s="28"/>
      <c r="X717" s="22" t="str">
        <f t="shared" si="165"/>
        <v/>
      </c>
      <c r="Y717" s="32" t="str">
        <f t="shared" si="166"/>
        <v/>
      </c>
      <c r="AA717" s="22" t="str">
        <f>IF($D717="", "", IFERROR(INDEX('Intro &amp; Setup'!$BQ$33:$BQ$37, MATCH($D717, 'Intro &amp; Setup'!$AP$33:$AP$37, 0)), ""))</f>
        <v/>
      </c>
      <c r="AB717" s="22" t="str">
        <f>IF(AND($D717="", $F717=""), "", IF($R717=$U$3, "", IF($AB$8='Intro &amp; Setup'!$BQ$19, VALUE(_xlfn.CONCAT(TEXT($F717, "0"), ".", $AA717)), IF($AB$8='Intro &amp; Setup'!$BQ$18, VALUE(_xlfn.CONCAT($AA717, ".", TEXT($F717, "0")))))))</f>
        <v/>
      </c>
      <c r="AD717" s="22" t="str">
        <f t="shared" si="168"/>
        <v/>
      </c>
      <c r="AE717" s="7" t="str">
        <f t="shared" si="169"/>
        <v/>
      </c>
      <c r="AF717" s="22" t="str">
        <f t="shared" si="167"/>
        <v/>
      </c>
      <c r="AH717" s="22" t="str">
        <f>IF($AJ717="", "", COUNTIF($AJ$11:$AJ$1010, "&lt;"&amp;$AJ717)+1+COUNTIF($AJ$11:$AJ717, $AJ717)-1)</f>
        <v/>
      </c>
      <c r="AJ717" s="22" t="str">
        <f t="shared" si="170"/>
        <v/>
      </c>
      <c r="AL717" s="43" t="str">
        <f t="shared" si="171"/>
        <v/>
      </c>
      <c r="AN717" s="6" t="str">
        <f t="shared" si="172"/>
        <v/>
      </c>
      <c r="AO717" s="7" t="str">
        <f t="shared" si="173"/>
        <v/>
      </c>
      <c r="AP717" s="6" t="str">
        <f t="shared" si="174"/>
        <v/>
      </c>
      <c r="AQ717" s="7" t="str">
        <f t="shared" ca="1" si="175"/>
        <v/>
      </c>
      <c r="AS717" s="22" t="str">
        <f t="shared" si="176"/>
        <v/>
      </c>
      <c r="AT717" s="32" t="str">
        <f t="shared" si="177"/>
        <v/>
      </c>
      <c r="AU717" s="43" t="str">
        <f t="shared" si="178"/>
        <v/>
      </c>
      <c r="AW717" s="22" t="str">
        <f t="shared" si="179"/>
        <v/>
      </c>
    </row>
    <row r="718" spans="1:49" x14ac:dyDescent="0.25">
      <c r="A718" s="28"/>
      <c r="B718" s="79"/>
      <c r="C718" s="80"/>
      <c r="D718" s="81"/>
      <c r="E718" s="82"/>
      <c r="F718" s="82"/>
      <c r="G718" s="83"/>
      <c r="H718" s="79"/>
      <c r="I718" s="81"/>
      <c r="J718" s="81"/>
      <c r="K718" s="81"/>
      <c r="L718" s="81"/>
      <c r="M718" s="81"/>
      <c r="N718" s="81"/>
      <c r="O718" s="81"/>
      <c r="P718" s="81"/>
      <c r="Q718" s="84"/>
      <c r="R718" s="85"/>
      <c r="S718" s="28"/>
      <c r="X718" s="22" t="str">
        <f t="shared" si="165"/>
        <v/>
      </c>
      <c r="Y718" s="32" t="str">
        <f t="shared" si="166"/>
        <v/>
      </c>
      <c r="AA718" s="22" t="str">
        <f>IF($D718="", "", IFERROR(INDEX('Intro &amp; Setup'!$BQ$33:$BQ$37, MATCH($D718, 'Intro &amp; Setup'!$AP$33:$AP$37, 0)), ""))</f>
        <v/>
      </c>
      <c r="AB718" s="22" t="str">
        <f>IF(AND($D718="", $F718=""), "", IF($R718=$U$3, "", IF($AB$8='Intro &amp; Setup'!$BQ$19, VALUE(_xlfn.CONCAT(TEXT($F718, "0"), ".", $AA718)), IF($AB$8='Intro &amp; Setup'!$BQ$18, VALUE(_xlfn.CONCAT($AA718, ".", TEXT($F718, "0")))))))</f>
        <v/>
      </c>
      <c r="AD718" s="22" t="str">
        <f t="shared" si="168"/>
        <v/>
      </c>
      <c r="AE718" s="7" t="str">
        <f t="shared" si="169"/>
        <v/>
      </c>
      <c r="AF718" s="22" t="str">
        <f t="shared" si="167"/>
        <v/>
      </c>
      <c r="AH718" s="22" t="str">
        <f>IF($AJ718="", "", COUNTIF($AJ$11:$AJ$1010, "&lt;"&amp;$AJ718)+1+COUNTIF($AJ$11:$AJ718, $AJ718)-1)</f>
        <v/>
      </c>
      <c r="AJ718" s="22" t="str">
        <f t="shared" si="170"/>
        <v/>
      </c>
      <c r="AL718" s="43" t="str">
        <f t="shared" si="171"/>
        <v/>
      </c>
      <c r="AN718" s="6" t="str">
        <f t="shared" si="172"/>
        <v/>
      </c>
      <c r="AO718" s="7" t="str">
        <f t="shared" si="173"/>
        <v/>
      </c>
      <c r="AP718" s="6" t="str">
        <f t="shared" si="174"/>
        <v/>
      </c>
      <c r="AQ718" s="7" t="str">
        <f t="shared" ca="1" si="175"/>
        <v/>
      </c>
      <c r="AS718" s="22" t="str">
        <f t="shared" si="176"/>
        <v/>
      </c>
      <c r="AT718" s="32" t="str">
        <f t="shared" si="177"/>
        <v/>
      </c>
      <c r="AU718" s="43" t="str">
        <f t="shared" si="178"/>
        <v/>
      </c>
      <c r="AW718" s="22" t="str">
        <f t="shared" si="179"/>
        <v/>
      </c>
    </row>
    <row r="719" spans="1:49" x14ac:dyDescent="0.25">
      <c r="A719" s="28"/>
      <c r="B719" s="79"/>
      <c r="C719" s="80"/>
      <c r="D719" s="81"/>
      <c r="E719" s="82"/>
      <c r="F719" s="82"/>
      <c r="G719" s="83"/>
      <c r="H719" s="79"/>
      <c r="I719" s="81"/>
      <c r="J719" s="81"/>
      <c r="K719" s="81"/>
      <c r="L719" s="81"/>
      <c r="M719" s="81"/>
      <c r="N719" s="81"/>
      <c r="O719" s="81"/>
      <c r="P719" s="81"/>
      <c r="Q719" s="84"/>
      <c r="R719" s="85"/>
      <c r="S719" s="28"/>
      <c r="X719" s="22" t="str">
        <f t="shared" si="165"/>
        <v/>
      </c>
      <c r="Y719" s="32" t="str">
        <f t="shared" si="166"/>
        <v/>
      </c>
      <c r="AA719" s="22" t="str">
        <f>IF($D719="", "", IFERROR(INDEX('Intro &amp; Setup'!$BQ$33:$BQ$37, MATCH($D719, 'Intro &amp; Setup'!$AP$33:$AP$37, 0)), ""))</f>
        <v/>
      </c>
      <c r="AB719" s="22" t="str">
        <f>IF(AND($D719="", $F719=""), "", IF($R719=$U$3, "", IF($AB$8='Intro &amp; Setup'!$BQ$19, VALUE(_xlfn.CONCAT(TEXT($F719, "0"), ".", $AA719)), IF($AB$8='Intro &amp; Setup'!$BQ$18, VALUE(_xlfn.CONCAT($AA719, ".", TEXT($F719, "0")))))))</f>
        <v/>
      </c>
      <c r="AD719" s="22" t="str">
        <f t="shared" si="168"/>
        <v/>
      </c>
      <c r="AE719" s="7" t="str">
        <f t="shared" si="169"/>
        <v/>
      </c>
      <c r="AF719" s="22" t="str">
        <f t="shared" si="167"/>
        <v/>
      </c>
      <c r="AH719" s="22" t="str">
        <f>IF($AJ719="", "", COUNTIF($AJ$11:$AJ$1010, "&lt;"&amp;$AJ719)+1+COUNTIF($AJ$11:$AJ719, $AJ719)-1)</f>
        <v/>
      </c>
      <c r="AJ719" s="22" t="str">
        <f t="shared" si="170"/>
        <v/>
      </c>
      <c r="AL719" s="43" t="str">
        <f t="shared" si="171"/>
        <v/>
      </c>
      <c r="AN719" s="6" t="str">
        <f t="shared" si="172"/>
        <v/>
      </c>
      <c r="AO719" s="7" t="str">
        <f t="shared" si="173"/>
        <v/>
      </c>
      <c r="AP719" s="6" t="str">
        <f t="shared" si="174"/>
        <v/>
      </c>
      <c r="AQ719" s="7" t="str">
        <f t="shared" ca="1" si="175"/>
        <v/>
      </c>
      <c r="AS719" s="22" t="str">
        <f t="shared" si="176"/>
        <v/>
      </c>
      <c r="AT719" s="32" t="str">
        <f t="shared" si="177"/>
        <v/>
      </c>
      <c r="AU719" s="43" t="str">
        <f t="shared" si="178"/>
        <v/>
      </c>
      <c r="AW719" s="22" t="str">
        <f t="shared" si="179"/>
        <v/>
      </c>
    </row>
    <row r="720" spans="1:49" x14ac:dyDescent="0.25">
      <c r="A720" s="28"/>
      <c r="B720" s="79"/>
      <c r="C720" s="80"/>
      <c r="D720" s="81"/>
      <c r="E720" s="82"/>
      <c r="F720" s="82"/>
      <c r="G720" s="83"/>
      <c r="H720" s="79"/>
      <c r="I720" s="81"/>
      <c r="J720" s="81"/>
      <c r="K720" s="81"/>
      <c r="L720" s="81"/>
      <c r="M720" s="81"/>
      <c r="N720" s="81"/>
      <c r="O720" s="81"/>
      <c r="P720" s="81"/>
      <c r="Q720" s="84"/>
      <c r="R720" s="85"/>
      <c r="S720" s="28"/>
      <c r="X720" s="22" t="str">
        <f t="shared" si="165"/>
        <v/>
      </c>
      <c r="Y720" s="32" t="str">
        <f t="shared" si="166"/>
        <v/>
      </c>
      <c r="AA720" s="22" t="str">
        <f>IF($D720="", "", IFERROR(INDEX('Intro &amp; Setup'!$BQ$33:$BQ$37, MATCH($D720, 'Intro &amp; Setup'!$AP$33:$AP$37, 0)), ""))</f>
        <v/>
      </c>
      <c r="AB720" s="22" t="str">
        <f>IF(AND($D720="", $F720=""), "", IF($R720=$U$3, "", IF($AB$8='Intro &amp; Setup'!$BQ$19, VALUE(_xlfn.CONCAT(TEXT($F720, "0"), ".", $AA720)), IF($AB$8='Intro &amp; Setup'!$BQ$18, VALUE(_xlfn.CONCAT($AA720, ".", TEXT($F720, "0")))))))</f>
        <v/>
      </c>
      <c r="AD720" s="22" t="str">
        <f t="shared" si="168"/>
        <v/>
      </c>
      <c r="AE720" s="7" t="str">
        <f t="shared" si="169"/>
        <v/>
      </c>
      <c r="AF720" s="22" t="str">
        <f t="shared" si="167"/>
        <v/>
      </c>
      <c r="AH720" s="22" t="str">
        <f>IF($AJ720="", "", COUNTIF($AJ$11:$AJ$1010, "&lt;"&amp;$AJ720)+1+COUNTIF($AJ$11:$AJ720, $AJ720)-1)</f>
        <v/>
      </c>
      <c r="AJ720" s="22" t="str">
        <f t="shared" si="170"/>
        <v/>
      </c>
      <c r="AL720" s="43" t="str">
        <f t="shared" si="171"/>
        <v/>
      </c>
      <c r="AN720" s="6" t="str">
        <f t="shared" si="172"/>
        <v/>
      </c>
      <c r="AO720" s="7" t="str">
        <f t="shared" si="173"/>
        <v/>
      </c>
      <c r="AP720" s="6" t="str">
        <f t="shared" si="174"/>
        <v/>
      </c>
      <c r="AQ720" s="7" t="str">
        <f t="shared" ca="1" si="175"/>
        <v/>
      </c>
      <c r="AS720" s="22" t="str">
        <f t="shared" si="176"/>
        <v/>
      </c>
      <c r="AT720" s="32" t="str">
        <f t="shared" si="177"/>
        <v/>
      </c>
      <c r="AU720" s="43" t="str">
        <f t="shared" si="178"/>
        <v/>
      </c>
      <c r="AW720" s="22" t="str">
        <f t="shared" si="179"/>
        <v/>
      </c>
    </row>
    <row r="721" spans="1:49" x14ac:dyDescent="0.25">
      <c r="A721" s="28"/>
      <c r="B721" s="79"/>
      <c r="C721" s="80"/>
      <c r="D721" s="81"/>
      <c r="E721" s="82"/>
      <c r="F721" s="82"/>
      <c r="G721" s="83"/>
      <c r="H721" s="79"/>
      <c r="I721" s="81"/>
      <c r="J721" s="81"/>
      <c r="K721" s="81"/>
      <c r="L721" s="81"/>
      <c r="M721" s="81"/>
      <c r="N721" s="81"/>
      <c r="O721" s="81"/>
      <c r="P721" s="81"/>
      <c r="Q721" s="84"/>
      <c r="R721" s="85"/>
      <c r="S721" s="28"/>
      <c r="X721" s="22" t="str">
        <f t="shared" si="165"/>
        <v/>
      </c>
      <c r="Y721" s="32" t="str">
        <f t="shared" si="166"/>
        <v/>
      </c>
      <c r="AA721" s="22" t="str">
        <f>IF($D721="", "", IFERROR(INDEX('Intro &amp; Setup'!$BQ$33:$BQ$37, MATCH($D721, 'Intro &amp; Setup'!$AP$33:$AP$37, 0)), ""))</f>
        <v/>
      </c>
      <c r="AB721" s="22" t="str">
        <f>IF(AND($D721="", $F721=""), "", IF($R721=$U$3, "", IF($AB$8='Intro &amp; Setup'!$BQ$19, VALUE(_xlfn.CONCAT(TEXT($F721, "0"), ".", $AA721)), IF($AB$8='Intro &amp; Setup'!$BQ$18, VALUE(_xlfn.CONCAT($AA721, ".", TEXT($F721, "0")))))))</f>
        <v/>
      </c>
      <c r="AD721" s="22" t="str">
        <f t="shared" si="168"/>
        <v/>
      </c>
      <c r="AE721" s="7" t="str">
        <f t="shared" si="169"/>
        <v/>
      </c>
      <c r="AF721" s="22" t="str">
        <f t="shared" si="167"/>
        <v/>
      </c>
      <c r="AH721" s="22" t="str">
        <f>IF($AJ721="", "", COUNTIF($AJ$11:$AJ$1010, "&lt;"&amp;$AJ721)+1+COUNTIF($AJ$11:$AJ721, $AJ721)-1)</f>
        <v/>
      </c>
      <c r="AJ721" s="22" t="str">
        <f t="shared" si="170"/>
        <v/>
      </c>
      <c r="AL721" s="43" t="str">
        <f t="shared" si="171"/>
        <v/>
      </c>
      <c r="AN721" s="6" t="str">
        <f t="shared" si="172"/>
        <v/>
      </c>
      <c r="AO721" s="7" t="str">
        <f t="shared" si="173"/>
        <v/>
      </c>
      <c r="AP721" s="6" t="str">
        <f t="shared" si="174"/>
        <v/>
      </c>
      <c r="AQ721" s="7" t="str">
        <f t="shared" ca="1" si="175"/>
        <v/>
      </c>
      <c r="AS721" s="22" t="str">
        <f t="shared" si="176"/>
        <v/>
      </c>
      <c r="AT721" s="32" t="str">
        <f t="shared" si="177"/>
        <v/>
      </c>
      <c r="AU721" s="43" t="str">
        <f t="shared" si="178"/>
        <v/>
      </c>
      <c r="AW721" s="22" t="str">
        <f t="shared" si="179"/>
        <v/>
      </c>
    </row>
    <row r="722" spans="1:49" x14ac:dyDescent="0.25">
      <c r="A722" s="28"/>
      <c r="B722" s="79"/>
      <c r="C722" s="80"/>
      <c r="D722" s="81"/>
      <c r="E722" s="82"/>
      <c r="F722" s="82"/>
      <c r="G722" s="83"/>
      <c r="H722" s="79"/>
      <c r="I722" s="81"/>
      <c r="J722" s="81"/>
      <c r="K722" s="81"/>
      <c r="L722" s="81"/>
      <c r="M722" s="81"/>
      <c r="N722" s="81"/>
      <c r="O722" s="81"/>
      <c r="P722" s="81"/>
      <c r="Q722" s="84"/>
      <c r="R722" s="85"/>
      <c r="S722" s="28"/>
      <c r="X722" s="22" t="str">
        <f t="shared" si="165"/>
        <v/>
      </c>
      <c r="Y722" s="32" t="str">
        <f t="shared" si="166"/>
        <v/>
      </c>
      <c r="AA722" s="22" t="str">
        <f>IF($D722="", "", IFERROR(INDEX('Intro &amp; Setup'!$BQ$33:$BQ$37, MATCH($D722, 'Intro &amp; Setup'!$AP$33:$AP$37, 0)), ""))</f>
        <v/>
      </c>
      <c r="AB722" s="22" t="str">
        <f>IF(AND($D722="", $F722=""), "", IF($R722=$U$3, "", IF($AB$8='Intro &amp; Setup'!$BQ$19, VALUE(_xlfn.CONCAT(TEXT($F722, "0"), ".", $AA722)), IF($AB$8='Intro &amp; Setup'!$BQ$18, VALUE(_xlfn.CONCAT($AA722, ".", TEXT($F722, "0")))))))</f>
        <v/>
      </c>
      <c r="AD722" s="22" t="str">
        <f t="shared" si="168"/>
        <v/>
      </c>
      <c r="AE722" s="7" t="str">
        <f t="shared" si="169"/>
        <v/>
      </c>
      <c r="AF722" s="22" t="str">
        <f t="shared" si="167"/>
        <v/>
      </c>
      <c r="AH722" s="22" t="str">
        <f>IF($AJ722="", "", COUNTIF($AJ$11:$AJ$1010, "&lt;"&amp;$AJ722)+1+COUNTIF($AJ$11:$AJ722, $AJ722)-1)</f>
        <v/>
      </c>
      <c r="AJ722" s="22" t="str">
        <f t="shared" si="170"/>
        <v/>
      </c>
      <c r="AL722" s="43" t="str">
        <f t="shared" si="171"/>
        <v/>
      </c>
      <c r="AN722" s="6" t="str">
        <f t="shared" si="172"/>
        <v/>
      </c>
      <c r="AO722" s="7" t="str">
        <f t="shared" si="173"/>
        <v/>
      </c>
      <c r="AP722" s="6" t="str">
        <f t="shared" si="174"/>
        <v/>
      </c>
      <c r="AQ722" s="7" t="str">
        <f t="shared" ca="1" si="175"/>
        <v/>
      </c>
      <c r="AS722" s="22" t="str">
        <f t="shared" si="176"/>
        <v/>
      </c>
      <c r="AT722" s="32" t="str">
        <f t="shared" si="177"/>
        <v/>
      </c>
      <c r="AU722" s="43" t="str">
        <f t="shared" si="178"/>
        <v/>
      </c>
      <c r="AW722" s="22" t="str">
        <f t="shared" si="179"/>
        <v/>
      </c>
    </row>
    <row r="723" spans="1:49" x14ac:dyDescent="0.25">
      <c r="A723" s="28"/>
      <c r="B723" s="79"/>
      <c r="C723" s="80"/>
      <c r="D723" s="81"/>
      <c r="E723" s="82"/>
      <c r="F723" s="82"/>
      <c r="G723" s="83"/>
      <c r="H723" s="79"/>
      <c r="I723" s="81"/>
      <c r="J723" s="81"/>
      <c r="K723" s="81"/>
      <c r="L723" s="81"/>
      <c r="M723" s="81"/>
      <c r="N723" s="81"/>
      <c r="O723" s="81"/>
      <c r="P723" s="81"/>
      <c r="Q723" s="84"/>
      <c r="R723" s="85"/>
      <c r="S723" s="28"/>
      <c r="X723" s="22" t="str">
        <f t="shared" si="165"/>
        <v/>
      </c>
      <c r="Y723" s="32" t="str">
        <f t="shared" si="166"/>
        <v/>
      </c>
      <c r="AA723" s="22" t="str">
        <f>IF($D723="", "", IFERROR(INDEX('Intro &amp; Setup'!$BQ$33:$BQ$37, MATCH($D723, 'Intro &amp; Setup'!$AP$33:$AP$37, 0)), ""))</f>
        <v/>
      </c>
      <c r="AB723" s="22" t="str">
        <f>IF(AND($D723="", $F723=""), "", IF($R723=$U$3, "", IF($AB$8='Intro &amp; Setup'!$BQ$19, VALUE(_xlfn.CONCAT(TEXT($F723, "0"), ".", $AA723)), IF($AB$8='Intro &amp; Setup'!$BQ$18, VALUE(_xlfn.CONCAT($AA723, ".", TEXT($F723, "0")))))))</f>
        <v/>
      </c>
      <c r="AD723" s="22" t="str">
        <f t="shared" si="168"/>
        <v/>
      </c>
      <c r="AE723" s="7" t="str">
        <f t="shared" si="169"/>
        <v/>
      </c>
      <c r="AF723" s="22" t="str">
        <f t="shared" si="167"/>
        <v/>
      </c>
      <c r="AH723" s="22" t="str">
        <f>IF($AJ723="", "", COUNTIF($AJ$11:$AJ$1010, "&lt;"&amp;$AJ723)+1+COUNTIF($AJ$11:$AJ723, $AJ723)-1)</f>
        <v/>
      </c>
      <c r="AJ723" s="22" t="str">
        <f t="shared" si="170"/>
        <v/>
      </c>
      <c r="AL723" s="43" t="str">
        <f t="shared" si="171"/>
        <v/>
      </c>
      <c r="AN723" s="6" t="str">
        <f t="shared" si="172"/>
        <v/>
      </c>
      <c r="AO723" s="7" t="str">
        <f t="shared" si="173"/>
        <v/>
      </c>
      <c r="AP723" s="6" t="str">
        <f t="shared" si="174"/>
        <v/>
      </c>
      <c r="AQ723" s="7" t="str">
        <f t="shared" ca="1" si="175"/>
        <v/>
      </c>
      <c r="AS723" s="22" t="str">
        <f t="shared" si="176"/>
        <v/>
      </c>
      <c r="AT723" s="32" t="str">
        <f t="shared" si="177"/>
        <v/>
      </c>
      <c r="AU723" s="43" t="str">
        <f t="shared" si="178"/>
        <v/>
      </c>
      <c r="AW723" s="22" t="str">
        <f t="shared" si="179"/>
        <v/>
      </c>
    </row>
    <row r="724" spans="1:49" x14ac:dyDescent="0.25">
      <c r="A724" s="28"/>
      <c r="B724" s="79"/>
      <c r="C724" s="80"/>
      <c r="D724" s="81"/>
      <c r="E724" s="82"/>
      <c r="F724" s="82"/>
      <c r="G724" s="83"/>
      <c r="H724" s="79"/>
      <c r="I724" s="81"/>
      <c r="J724" s="81"/>
      <c r="K724" s="81"/>
      <c r="L724" s="81"/>
      <c r="M724" s="81"/>
      <c r="N724" s="81"/>
      <c r="O724" s="81"/>
      <c r="P724" s="81"/>
      <c r="Q724" s="84"/>
      <c r="R724" s="85"/>
      <c r="S724" s="28"/>
      <c r="X724" s="22" t="str">
        <f t="shared" si="165"/>
        <v/>
      </c>
      <c r="Y724" s="32" t="str">
        <f t="shared" si="166"/>
        <v/>
      </c>
      <c r="AA724" s="22" t="str">
        <f>IF($D724="", "", IFERROR(INDEX('Intro &amp; Setup'!$BQ$33:$BQ$37, MATCH($D724, 'Intro &amp; Setup'!$AP$33:$AP$37, 0)), ""))</f>
        <v/>
      </c>
      <c r="AB724" s="22" t="str">
        <f>IF(AND($D724="", $F724=""), "", IF($R724=$U$3, "", IF($AB$8='Intro &amp; Setup'!$BQ$19, VALUE(_xlfn.CONCAT(TEXT($F724, "0"), ".", $AA724)), IF($AB$8='Intro &amp; Setup'!$BQ$18, VALUE(_xlfn.CONCAT($AA724, ".", TEXT($F724, "0")))))))</f>
        <v/>
      </c>
      <c r="AD724" s="22" t="str">
        <f t="shared" si="168"/>
        <v/>
      </c>
      <c r="AE724" s="7" t="str">
        <f t="shared" si="169"/>
        <v/>
      </c>
      <c r="AF724" s="22" t="str">
        <f t="shared" si="167"/>
        <v/>
      </c>
      <c r="AH724" s="22" t="str">
        <f>IF($AJ724="", "", COUNTIF($AJ$11:$AJ$1010, "&lt;"&amp;$AJ724)+1+COUNTIF($AJ$11:$AJ724, $AJ724)-1)</f>
        <v/>
      </c>
      <c r="AJ724" s="22" t="str">
        <f t="shared" si="170"/>
        <v/>
      </c>
      <c r="AL724" s="43" t="str">
        <f t="shared" si="171"/>
        <v/>
      </c>
      <c r="AN724" s="6" t="str">
        <f t="shared" si="172"/>
        <v/>
      </c>
      <c r="AO724" s="7" t="str">
        <f t="shared" si="173"/>
        <v/>
      </c>
      <c r="AP724" s="6" t="str">
        <f t="shared" si="174"/>
        <v/>
      </c>
      <c r="AQ724" s="7" t="str">
        <f t="shared" ca="1" si="175"/>
        <v/>
      </c>
      <c r="AS724" s="22" t="str">
        <f t="shared" si="176"/>
        <v/>
      </c>
      <c r="AT724" s="32" t="str">
        <f t="shared" si="177"/>
        <v/>
      </c>
      <c r="AU724" s="43" t="str">
        <f t="shared" si="178"/>
        <v/>
      </c>
      <c r="AW724" s="22" t="str">
        <f t="shared" si="179"/>
        <v/>
      </c>
    </row>
    <row r="725" spans="1:49" x14ac:dyDescent="0.25">
      <c r="A725" s="28"/>
      <c r="B725" s="79"/>
      <c r="C725" s="80"/>
      <c r="D725" s="81"/>
      <c r="E725" s="82"/>
      <c r="F725" s="82"/>
      <c r="G725" s="83"/>
      <c r="H725" s="79"/>
      <c r="I725" s="81"/>
      <c r="J725" s="81"/>
      <c r="K725" s="81"/>
      <c r="L725" s="81"/>
      <c r="M725" s="81"/>
      <c r="N725" s="81"/>
      <c r="O725" s="81"/>
      <c r="P725" s="81"/>
      <c r="Q725" s="84"/>
      <c r="R725" s="85"/>
      <c r="S725" s="28"/>
      <c r="X725" s="22" t="str">
        <f t="shared" si="165"/>
        <v/>
      </c>
      <c r="Y725" s="32" t="str">
        <f t="shared" si="166"/>
        <v/>
      </c>
      <c r="AA725" s="22" t="str">
        <f>IF($D725="", "", IFERROR(INDEX('Intro &amp; Setup'!$BQ$33:$BQ$37, MATCH($D725, 'Intro &amp; Setup'!$AP$33:$AP$37, 0)), ""))</f>
        <v/>
      </c>
      <c r="AB725" s="22" t="str">
        <f>IF(AND($D725="", $F725=""), "", IF($R725=$U$3, "", IF($AB$8='Intro &amp; Setup'!$BQ$19, VALUE(_xlfn.CONCAT(TEXT($F725, "0"), ".", $AA725)), IF($AB$8='Intro &amp; Setup'!$BQ$18, VALUE(_xlfn.CONCAT($AA725, ".", TEXT($F725, "0")))))))</f>
        <v/>
      </c>
      <c r="AD725" s="22" t="str">
        <f t="shared" si="168"/>
        <v/>
      </c>
      <c r="AE725" s="7" t="str">
        <f t="shared" si="169"/>
        <v/>
      </c>
      <c r="AF725" s="22" t="str">
        <f t="shared" si="167"/>
        <v/>
      </c>
      <c r="AH725" s="22" t="str">
        <f>IF($AJ725="", "", COUNTIF($AJ$11:$AJ$1010, "&lt;"&amp;$AJ725)+1+COUNTIF($AJ$11:$AJ725, $AJ725)-1)</f>
        <v/>
      </c>
      <c r="AJ725" s="22" t="str">
        <f t="shared" si="170"/>
        <v/>
      </c>
      <c r="AL725" s="43" t="str">
        <f t="shared" si="171"/>
        <v/>
      </c>
      <c r="AN725" s="6" t="str">
        <f t="shared" si="172"/>
        <v/>
      </c>
      <c r="AO725" s="7" t="str">
        <f t="shared" si="173"/>
        <v/>
      </c>
      <c r="AP725" s="6" t="str">
        <f t="shared" si="174"/>
        <v/>
      </c>
      <c r="AQ725" s="7" t="str">
        <f t="shared" ca="1" si="175"/>
        <v/>
      </c>
      <c r="AS725" s="22" t="str">
        <f t="shared" si="176"/>
        <v/>
      </c>
      <c r="AT725" s="32" t="str">
        <f t="shared" si="177"/>
        <v/>
      </c>
      <c r="AU725" s="43" t="str">
        <f t="shared" si="178"/>
        <v/>
      </c>
      <c r="AW725" s="22" t="str">
        <f t="shared" si="179"/>
        <v/>
      </c>
    </row>
    <row r="726" spans="1:49" x14ac:dyDescent="0.25">
      <c r="A726" s="28"/>
      <c r="B726" s="79"/>
      <c r="C726" s="80"/>
      <c r="D726" s="81"/>
      <c r="E726" s="82"/>
      <c r="F726" s="82"/>
      <c r="G726" s="83"/>
      <c r="H726" s="79"/>
      <c r="I726" s="81"/>
      <c r="J726" s="81"/>
      <c r="K726" s="81"/>
      <c r="L726" s="81"/>
      <c r="M726" s="81"/>
      <c r="N726" s="81"/>
      <c r="O726" s="81"/>
      <c r="P726" s="81"/>
      <c r="Q726" s="84"/>
      <c r="R726" s="85"/>
      <c r="S726" s="28"/>
      <c r="X726" s="22" t="str">
        <f t="shared" si="165"/>
        <v/>
      </c>
      <c r="Y726" s="32" t="str">
        <f t="shared" si="166"/>
        <v/>
      </c>
      <c r="AA726" s="22" t="str">
        <f>IF($D726="", "", IFERROR(INDEX('Intro &amp; Setup'!$BQ$33:$BQ$37, MATCH($D726, 'Intro &amp; Setup'!$AP$33:$AP$37, 0)), ""))</f>
        <v/>
      </c>
      <c r="AB726" s="22" t="str">
        <f>IF(AND($D726="", $F726=""), "", IF($R726=$U$3, "", IF($AB$8='Intro &amp; Setup'!$BQ$19, VALUE(_xlfn.CONCAT(TEXT($F726, "0"), ".", $AA726)), IF($AB$8='Intro &amp; Setup'!$BQ$18, VALUE(_xlfn.CONCAT($AA726, ".", TEXT($F726, "0")))))))</f>
        <v/>
      </c>
      <c r="AD726" s="22" t="str">
        <f t="shared" si="168"/>
        <v/>
      </c>
      <c r="AE726" s="7" t="str">
        <f t="shared" si="169"/>
        <v/>
      </c>
      <c r="AF726" s="22" t="str">
        <f t="shared" si="167"/>
        <v/>
      </c>
      <c r="AH726" s="22" t="str">
        <f>IF($AJ726="", "", COUNTIF($AJ$11:$AJ$1010, "&lt;"&amp;$AJ726)+1+COUNTIF($AJ$11:$AJ726, $AJ726)-1)</f>
        <v/>
      </c>
      <c r="AJ726" s="22" t="str">
        <f t="shared" si="170"/>
        <v/>
      </c>
      <c r="AL726" s="43" t="str">
        <f t="shared" si="171"/>
        <v/>
      </c>
      <c r="AN726" s="6" t="str">
        <f t="shared" si="172"/>
        <v/>
      </c>
      <c r="AO726" s="7" t="str">
        <f t="shared" si="173"/>
        <v/>
      </c>
      <c r="AP726" s="6" t="str">
        <f t="shared" si="174"/>
        <v/>
      </c>
      <c r="AQ726" s="7" t="str">
        <f t="shared" ca="1" si="175"/>
        <v/>
      </c>
      <c r="AS726" s="22" t="str">
        <f t="shared" si="176"/>
        <v/>
      </c>
      <c r="AT726" s="32" t="str">
        <f t="shared" si="177"/>
        <v/>
      </c>
      <c r="AU726" s="43" t="str">
        <f t="shared" si="178"/>
        <v/>
      </c>
      <c r="AW726" s="22" t="str">
        <f t="shared" si="179"/>
        <v/>
      </c>
    </row>
    <row r="727" spans="1:49" x14ac:dyDescent="0.25">
      <c r="A727" s="28"/>
      <c r="B727" s="79"/>
      <c r="C727" s="80"/>
      <c r="D727" s="81"/>
      <c r="E727" s="82"/>
      <c r="F727" s="82"/>
      <c r="G727" s="83"/>
      <c r="H727" s="79"/>
      <c r="I727" s="81"/>
      <c r="J727" s="81"/>
      <c r="K727" s="81"/>
      <c r="L727" s="81"/>
      <c r="M727" s="81"/>
      <c r="N727" s="81"/>
      <c r="O727" s="81"/>
      <c r="P727" s="81"/>
      <c r="Q727" s="84"/>
      <c r="R727" s="85"/>
      <c r="S727" s="28"/>
      <c r="X727" s="22" t="str">
        <f t="shared" si="165"/>
        <v/>
      </c>
      <c r="Y727" s="32" t="str">
        <f t="shared" si="166"/>
        <v/>
      </c>
      <c r="AA727" s="22" t="str">
        <f>IF($D727="", "", IFERROR(INDEX('Intro &amp; Setup'!$BQ$33:$BQ$37, MATCH($D727, 'Intro &amp; Setup'!$AP$33:$AP$37, 0)), ""))</f>
        <v/>
      </c>
      <c r="AB727" s="22" t="str">
        <f>IF(AND($D727="", $F727=""), "", IF($R727=$U$3, "", IF($AB$8='Intro &amp; Setup'!$BQ$19, VALUE(_xlfn.CONCAT(TEXT($F727, "0"), ".", $AA727)), IF($AB$8='Intro &amp; Setup'!$BQ$18, VALUE(_xlfn.CONCAT($AA727, ".", TEXT($F727, "0")))))))</f>
        <v/>
      </c>
      <c r="AD727" s="22" t="str">
        <f t="shared" si="168"/>
        <v/>
      </c>
      <c r="AE727" s="7" t="str">
        <f t="shared" si="169"/>
        <v/>
      </c>
      <c r="AF727" s="22" t="str">
        <f t="shared" si="167"/>
        <v/>
      </c>
      <c r="AH727" s="22" t="str">
        <f>IF($AJ727="", "", COUNTIF($AJ$11:$AJ$1010, "&lt;"&amp;$AJ727)+1+COUNTIF($AJ$11:$AJ727, $AJ727)-1)</f>
        <v/>
      </c>
      <c r="AJ727" s="22" t="str">
        <f t="shared" si="170"/>
        <v/>
      </c>
      <c r="AL727" s="43" t="str">
        <f t="shared" si="171"/>
        <v/>
      </c>
      <c r="AN727" s="6" t="str">
        <f t="shared" si="172"/>
        <v/>
      </c>
      <c r="AO727" s="7" t="str">
        <f t="shared" si="173"/>
        <v/>
      </c>
      <c r="AP727" s="6" t="str">
        <f t="shared" si="174"/>
        <v/>
      </c>
      <c r="AQ727" s="7" t="str">
        <f t="shared" ca="1" si="175"/>
        <v/>
      </c>
      <c r="AS727" s="22" t="str">
        <f t="shared" si="176"/>
        <v/>
      </c>
      <c r="AT727" s="32" t="str">
        <f t="shared" si="177"/>
        <v/>
      </c>
      <c r="AU727" s="43" t="str">
        <f t="shared" si="178"/>
        <v/>
      </c>
      <c r="AW727" s="22" t="str">
        <f t="shared" si="179"/>
        <v/>
      </c>
    </row>
    <row r="728" spans="1:49" x14ac:dyDescent="0.25">
      <c r="A728" s="28"/>
      <c r="B728" s="79"/>
      <c r="C728" s="80"/>
      <c r="D728" s="81"/>
      <c r="E728" s="82"/>
      <c r="F728" s="82"/>
      <c r="G728" s="83"/>
      <c r="H728" s="79"/>
      <c r="I728" s="81"/>
      <c r="J728" s="81"/>
      <c r="K728" s="81"/>
      <c r="L728" s="81"/>
      <c r="M728" s="81"/>
      <c r="N728" s="81"/>
      <c r="O728" s="81"/>
      <c r="P728" s="81"/>
      <c r="Q728" s="84"/>
      <c r="R728" s="85"/>
      <c r="S728" s="28"/>
      <c r="X728" s="22" t="str">
        <f t="shared" si="165"/>
        <v/>
      </c>
      <c r="Y728" s="32" t="str">
        <f t="shared" si="166"/>
        <v/>
      </c>
      <c r="AA728" s="22" t="str">
        <f>IF($D728="", "", IFERROR(INDEX('Intro &amp; Setup'!$BQ$33:$BQ$37, MATCH($D728, 'Intro &amp; Setup'!$AP$33:$AP$37, 0)), ""))</f>
        <v/>
      </c>
      <c r="AB728" s="22" t="str">
        <f>IF(AND($D728="", $F728=""), "", IF($R728=$U$3, "", IF($AB$8='Intro &amp; Setup'!$BQ$19, VALUE(_xlfn.CONCAT(TEXT($F728, "0"), ".", $AA728)), IF($AB$8='Intro &amp; Setup'!$BQ$18, VALUE(_xlfn.CONCAT($AA728, ".", TEXT($F728, "0")))))))</f>
        <v/>
      </c>
      <c r="AD728" s="22" t="str">
        <f t="shared" si="168"/>
        <v/>
      </c>
      <c r="AE728" s="7" t="str">
        <f t="shared" si="169"/>
        <v/>
      </c>
      <c r="AF728" s="22" t="str">
        <f t="shared" si="167"/>
        <v/>
      </c>
      <c r="AH728" s="22" t="str">
        <f>IF($AJ728="", "", COUNTIF($AJ$11:$AJ$1010, "&lt;"&amp;$AJ728)+1+COUNTIF($AJ$11:$AJ728, $AJ728)-1)</f>
        <v/>
      </c>
      <c r="AJ728" s="22" t="str">
        <f t="shared" si="170"/>
        <v/>
      </c>
      <c r="AL728" s="43" t="str">
        <f t="shared" si="171"/>
        <v/>
      </c>
      <c r="AN728" s="6" t="str">
        <f t="shared" si="172"/>
        <v/>
      </c>
      <c r="AO728" s="7" t="str">
        <f t="shared" si="173"/>
        <v/>
      </c>
      <c r="AP728" s="6" t="str">
        <f t="shared" si="174"/>
        <v/>
      </c>
      <c r="AQ728" s="7" t="str">
        <f t="shared" ca="1" si="175"/>
        <v/>
      </c>
      <c r="AS728" s="22" t="str">
        <f t="shared" si="176"/>
        <v/>
      </c>
      <c r="AT728" s="32" t="str">
        <f t="shared" si="177"/>
        <v/>
      </c>
      <c r="AU728" s="43" t="str">
        <f t="shared" si="178"/>
        <v/>
      </c>
      <c r="AW728" s="22" t="str">
        <f t="shared" si="179"/>
        <v/>
      </c>
    </row>
    <row r="729" spans="1:49" x14ac:dyDescent="0.25">
      <c r="A729" s="28"/>
      <c r="B729" s="79"/>
      <c r="C729" s="80"/>
      <c r="D729" s="81"/>
      <c r="E729" s="82"/>
      <c r="F729" s="82"/>
      <c r="G729" s="83"/>
      <c r="H729" s="79"/>
      <c r="I729" s="81"/>
      <c r="J729" s="81"/>
      <c r="K729" s="81"/>
      <c r="L729" s="81"/>
      <c r="M729" s="81"/>
      <c r="N729" s="81"/>
      <c r="O729" s="81"/>
      <c r="P729" s="81"/>
      <c r="Q729" s="84"/>
      <c r="R729" s="85"/>
      <c r="S729" s="28"/>
      <c r="X729" s="22" t="str">
        <f t="shared" si="165"/>
        <v/>
      </c>
      <c r="Y729" s="32" t="str">
        <f t="shared" si="166"/>
        <v/>
      </c>
      <c r="AA729" s="22" t="str">
        <f>IF($D729="", "", IFERROR(INDEX('Intro &amp; Setup'!$BQ$33:$BQ$37, MATCH($D729, 'Intro &amp; Setup'!$AP$33:$AP$37, 0)), ""))</f>
        <v/>
      </c>
      <c r="AB729" s="22" t="str">
        <f>IF(AND($D729="", $F729=""), "", IF($R729=$U$3, "", IF($AB$8='Intro &amp; Setup'!$BQ$19, VALUE(_xlfn.CONCAT(TEXT($F729, "0"), ".", $AA729)), IF($AB$8='Intro &amp; Setup'!$BQ$18, VALUE(_xlfn.CONCAT($AA729, ".", TEXT($F729, "0")))))))</f>
        <v/>
      </c>
      <c r="AD729" s="22" t="str">
        <f t="shared" si="168"/>
        <v/>
      </c>
      <c r="AE729" s="7" t="str">
        <f t="shared" si="169"/>
        <v/>
      </c>
      <c r="AF729" s="22" t="str">
        <f t="shared" si="167"/>
        <v/>
      </c>
      <c r="AH729" s="22" t="str">
        <f>IF($AJ729="", "", COUNTIF($AJ$11:$AJ$1010, "&lt;"&amp;$AJ729)+1+COUNTIF($AJ$11:$AJ729, $AJ729)-1)</f>
        <v/>
      </c>
      <c r="AJ729" s="22" t="str">
        <f t="shared" si="170"/>
        <v/>
      </c>
      <c r="AL729" s="43" t="str">
        <f t="shared" si="171"/>
        <v/>
      </c>
      <c r="AN729" s="6" t="str">
        <f t="shared" si="172"/>
        <v/>
      </c>
      <c r="AO729" s="7" t="str">
        <f t="shared" si="173"/>
        <v/>
      </c>
      <c r="AP729" s="6" t="str">
        <f t="shared" si="174"/>
        <v/>
      </c>
      <c r="AQ729" s="7" t="str">
        <f t="shared" ca="1" si="175"/>
        <v/>
      </c>
      <c r="AS729" s="22" t="str">
        <f t="shared" si="176"/>
        <v/>
      </c>
      <c r="AT729" s="32" t="str">
        <f t="shared" si="177"/>
        <v/>
      </c>
      <c r="AU729" s="43" t="str">
        <f t="shared" si="178"/>
        <v/>
      </c>
      <c r="AW729" s="22" t="str">
        <f t="shared" si="179"/>
        <v/>
      </c>
    </row>
    <row r="730" spans="1:49" x14ac:dyDescent="0.25">
      <c r="A730" s="28"/>
      <c r="B730" s="79"/>
      <c r="C730" s="80"/>
      <c r="D730" s="81"/>
      <c r="E730" s="82"/>
      <c r="F730" s="82"/>
      <c r="G730" s="83"/>
      <c r="H730" s="79"/>
      <c r="I730" s="81"/>
      <c r="J730" s="81"/>
      <c r="K730" s="81"/>
      <c r="L730" s="81"/>
      <c r="M730" s="81"/>
      <c r="N730" s="81"/>
      <c r="O730" s="81"/>
      <c r="P730" s="81"/>
      <c r="Q730" s="84"/>
      <c r="R730" s="85"/>
      <c r="S730" s="28"/>
      <c r="X730" s="22" t="str">
        <f t="shared" si="165"/>
        <v/>
      </c>
      <c r="Y730" s="32" t="str">
        <f t="shared" si="166"/>
        <v/>
      </c>
      <c r="AA730" s="22" t="str">
        <f>IF($D730="", "", IFERROR(INDEX('Intro &amp; Setup'!$BQ$33:$BQ$37, MATCH($D730, 'Intro &amp; Setup'!$AP$33:$AP$37, 0)), ""))</f>
        <v/>
      </c>
      <c r="AB730" s="22" t="str">
        <f>IF(AND($D730="", $F730=""), "", IF($R730=$U$3, "", IF($AB$8='Intro &amp; Setup'!$BQ$19, VALUE(_xlfn.CONCAT(TEXT($F730, "0"), ".", $AA730)), IF($AB$8='Intro &amp; Setup'!$BQ$18, VALUE(_xlfn.CONCAT($AA730, ".", TEXT($F730, "0")))))))</f>
        <v/>
      </c>
      <c r="AD730" s="22" t="str">
        <f t="shared" si="168"/>
        <v/>
      </c>
      <c r="AE730" s="7" t="str">
        <f t="shared" si="169"/>
        <v/>
      </c>
      <c r="AF730" s="22" t="str">
        <f t="shared" si="167"/>
        <v/>
      </c>
      <c r="AH730" s="22" t="str">
        <f>IF($AJ730="", "", COUNTIF($AJ$11:$AJ$1010, "&lt;"&amp;$AJ730)+1+COUNTIF($AJ$11:$AJ730, $AJ730)-1)</f>
        <v/>
      </c>
      <c r="AJ730" s="22" t="str">
        <f t="shared" si="170"/>
        <v/>
      </c>
      <c r="AL730" s="43" t="str">
        <f t="shared" si="171"/>
        <v/>
      </c>
      <c r="AN730" s="6" t="str">
        <f t="shared" si="172"/>
        <v/>
      </c>
      <c r="AO730" s="7" t="str">
        <f t="shared" si="173"/>
        <v/>
      </c>
      <c r="AP730" s="6" t="str">
        <f t="shared" si="174"/>
        <v/>
      </c>
      <c r="AQ730" s="7" t="str">
        <f t="shared" ca="1" si="175"/>
        <v/>
      </c>
      <c r="AS730" s="22" t="str">
        <f t="shared" si="176"/>
        <v/>
      </c>
      <c r="AT730" s="32" t="str">
        <f t="shared" si="177"/>
        <v/>
      </c>
      <c r="AU730" s="43" t="str">
        <f t="shared" si="178"/>
        <v/>
      </c>
      <c r="AW730" s="22" t="str">
        <f t="shared" si="179"/>
        <v/>
      </c>
    </row>
    <row r="731" spans="1:49" x14ac:dyDescent="0.25">
      <c r="A731" s="28"/>
      <c r="B731" s="79"/>
      <c r="C731" s="80"/>
      <c r="D731" s="81"/>
      <c r="E731" s="82"/>
      <c r="F731" s="82"/>
      <c r="G731" s="83"/>
      <c r="H731" s="79"/>
      <c r="I731" s="81"/>
      <c r="J731" s="81"/>
      <c r="K731" s="81"/>
      <c r="L731" s="81"/>
      <c r="M731" s="81"/>
      <c r="N731" s="81"/>
      <c r="O731" s="81"/>
      <c r="P731" s="81"/>
      <c r="Q731" s="84"/>
      <c r="R731" s="85"/>
      <c r="S731" s="28"/>
      <c r="X731" s="22" t="str">
        <f t="shared" si="165"/>
        <v/>
      </c>
      <c r="Y731" s="32" t="str">
        <f t="shared" si="166"/>
        <v/>
      </c>
      <c r="AA731" s="22" t="str">
        <f>IF($D731="", "", IFERROR(INDEX('Intro &amp; Setup'!$BQ$33:$BQ$37, MATCH($D731, 'Intro &amp; Setup'!$AP$33:$AP$37, 0)), ""))</f>
        <v/>
      </c>
      <c r="AB731" s="22" t="str">
        <f>IF(AND($D731="", $F731=""), "", IF($R731=$U$3, "", IF($AB$8='Intro &amp; Setup'!$BQ$19, VALUE(_xlfn.CONCAT(TEXT($F731, "0"), ".", $AA731)), IF($AB$8='Intro &amp; Setup'!$BQ$18, VALUE(_xlfn.CONCAT($AA731, ".", TEXT($F731, "0")))))))</f>
        <v/>
      </c>
      <c r="AD731" s="22" t="str">
        <f t="shared" si="168"/>
        <v/>
      </c>
      <c r="AE731" s="7" t="str">
        <f t="shared" si="169"/>
        <v/>
      </c>
      <c r="AF731" s="22" t="str">
        <f t="shared" si="167"/>
        <v/>
      </c>
      <c r="AH731" s="22" t="str">
        <f>IF($AJ731="", "", COUNTIF($AJ$11:$AJ$1010, "&lt;"&amp;$AJ731)+1+COUNTIF($AJ$11:$AJ731, $AJ731)-1)</f>
        <v/>
      </c>
      <c r="AJ731" s="22" t="str">
        <f t="shared" si="170"/>
        <v/>
      </c>
      <c r="AL731" s="43" t="str">
        <f t="shared" si="171"/>
        <v/>
      </c>
      <c r="AN731" s="6" t="str">
        <f t="shared" si="172"/>
        <v/>
      </c>
      <c r="AO731" s="7" t="str">
        <f t="shared" si="173"/>
        <v/>
      </c>
      <c r="AP731" s="6" t="str">
        <f t="shared" si="174"/>
        <v/>
      </c>
      <c r="AQ731" s="7" t="str">
        <f t="shared" ca="1" si="175"/>
        <v/>
      </c>
      <c r="AS731" s="22" t="str">
        <f t="shared" si="176"/>
        <v/>
      </c>
      <c r="AT731" s="32" t="str">
        <f t="shared" si="177"/>
        <v/>
      </c>
      <c r="AU731" s="43" t="str">
        <f t="shared" si="178"/>
        <v/>
      </c>
      <c r="AW731" s="22" t="str">
        <f t="shared" si="179"/>
        <v/>
      </c>
    </row>
    <row r="732" spans="1:49" x14ac:dyDescent="0.25">
      <c r="A732" s="28"/>
      <c r="B732" s="79"/>
      <c r="C732" s="80"/>
      <c r="D732" s="81"/>
      <c r="E732" s="82"/>
      <c r="F732" s="82"/>
      <c r="G732" s="83"/>
      <c r="H732" s="79"/>
      <c r="I732" s="81"/>
      <c r="J732" s="81"/>
      <c r="K732" s="81"/>
      <c r="L732" s="81"/>
      <c r="M732" s="81"/>
      <c r="N732" s="81"/>
      <c r="O732" s="81"/>
      <c r="P732" s="81"/>
      <c r="Q732" s="84"/>
      <c r="R732" s="85"/>
      <c r="S732" s="28"/>
      <c r="X732" s="22" t="str">
        <f t="shared" si="165"/>
        <v/>
      </c>
      <c r="Y732" s="32" t="str">
        <f t="shared" si="166"/>
        <v/>
      </c>
      <c r="AA732" s="22" t="str">
        <f>IF($D732="", "", IFERROR(INDEX('Intro &amp; Setup'!$BQ$33:$BQ$37, MATCH($D732, 'Intro &amp; Setup'!$AP$33:$AP$37, 0)), ""))</f>
        <v/>
      </c>
      <c r="AB732" s="22" t="str">
        <f>IF(AND($D732="", $F732=""), "", IF($R732=$U$3, "", IF($AB$8='Intro &amp; Setup'!$BQ$19, VALUE(_xlfn.CONCAT(TEXT($F732, "0"), ".", $AA732)), IF($AB$8='Intro &amp; Setup'!$BQ$18, VALUE(_xlfn.CONCAT($AA732, ".", TEXT($F732, "0")))))))</f>
        <v/>
      </c>
      <c r="AD732" s="22" t="str">
        <f t="shared" si="168"/>
        <v/>
      </c>
      <c r="AE732" s="7" t="str">
        <f t="shared" si="169"/>
        <v/>
      </c>
      <c r="AF732" s="22" t="str">
        <f t="shared" si="167"/>
        <v/>
      </c>
      <c r="AH732" s="22" t="str">
        <f>IF($AJ732="", "", COUNTIF($AJ$11:$AJ$1010, "&lt;"&amp;$AJ732)+1+COUNTIF($AJ$11:$AJ732, $AJ732)-1)</f>
        <v/>
      </c>
      <c r="AJ732" s="22" t="str">
        <f t="shared" si="170"/>
        <v/>
      </c>
      <c r="AL732" s="43" t="str">
        <f t="shared" si="171"/>
        <v/>
      </c>
      <c r="AN732" s="6" t="str">
        <f t="shared" si="172"/>
        <v/>
      </c>
      <c r="AO732" s="7" t="str">
        <f t="shared" si="173"/>
        <v/>
      </c>
      <c r="AP732" s="6" t="str">
        <f t="shared" si="174"/>
        <v/>
      </c>
      <c r="AQ732" s="7" t="str">
        <f t="shared" ca="1" si="175"/>
        <v/>
      </c>
      <c r="AS732" s="22" t="str">
        <f t="shared" si="176"/>
        <v/>
      </c>
      <c r="AT732" s="32" t="str">
        <f t="shared" si="177"/>
        <v/>
      </c>
      <c r="AU732" s="43" t="str">
        <f t="shared" si="178"/>
        <v/>
      </c>
      <c r="AW732" s="22" t="str">
        <f t="shared" si="179"/>
        <v/>
      </c>
    </row>
    <row r="733" spans="1:49" x14ac:dyDescent="0.25">
      <c r="A733" s="28"/>
      <c r="B733" s="79"/>
      <c r="C733" s="80"/>
      <c r="D733" s="81"/>
      <c r="E733" s="82"/>
      <c r="F733" s="82"/>
      <c r="G733" s="83"/>
      <c r="H733" s="79"/>
      <c r="I733" s="81"/>
      <c r="J733" s="81"/>
      <c r="K733" s="81"/>
      <c r="L733" s="81"/>
      <c r="M733" s="81"/>
      <c r="N733" s="81"/>
      <c r="O733" s="81"/>
      <c r="P733" s="81"/>
      <c r="Q733" s="84"/>
      <c r="R733" s="85"/>
      <c r="S733" s="28"/>
      <c r="X733" s="22" t="str">
        <f t="shared" si="165"/>
        <v/>
      </c>
      <c r="Y733" s="32" t="str">
        <f t="shared" si="166"/>
        <v/>
      </c>
      <c r="AA733" s="22" t="str">
        <f>IF($D733="", "", IFERROR(INDEX('Intro &amp; Setup'!$BQ$33:$BQ$37, MATCH($D733, 'Intro &amp; Setup'!$AP$33:$AP$37, 0)), ""))</f>
        <v/>
      </c>
      <c r="AB733" s="22" t="str">
        <f>IF(AND($D733="", $F733=""), "", IF($R733=$U$3, "", IF($AB$8='Intro &amp; Setup'!$BQ$19, VALUE(_xlfn.CONCAT(TEXT($F733, "0"), ".", $AA733)), IF($AB$8='Intro &amp; Setup'!$BQ$18, VALUE(_xlfn.CONCAT($AA733, ".", TEXT($F733, "0")))))))</f>
        <v/>
      </c>
      <c r="AD733" s="22" t="str">
        <f t="shared" si="168"/>
        <v/>
      </c>
      <c r="AE733" s="7" t="str">
        <f t="shared" si="169"/>
        <v/>
      </c>
      <c r="AF733" s="22" t="str">
        <f t="shared" si="167"/>
        <v/>
      </c>
      <c r="AH733" s="22" t="str">
        <f>IF($AJ733="", "", COUNTIF($AJ$11:$AJ$1010, "&lt;"&amp;$AJ733)+1+COUNTIF($AJ$11:$AJ733, $AJ733)-1)</f>
        <v/>
      </c>
      <c r="AJ733" s="22" t="str">
        <f t="shared" si="170"/>
        <v/>
      </c>
      <c r="AL733" s="43" t="str">
        <f t="shared" si="171"/>
        <v/>
      </c>
      <c r="AN733" s="6" t="str">
        <f t="shared" si="172"/>
        <v/>
      </c>
      <c r="AO733" s="7" t="str">
        <f t="shared" si="173"/>
        <v/>
      </c>
      <c r="AP733" s="6" t="str">
        <f t="shared" si="174"/>
        <v/>
      </c>
      <c r="AQ733" s="7" t="str">
        <f t="shared" ca="1" si="175"/>
        <v/>
      </c>
      <c r="AS733" s="22" t="str">
        <f t="shared" si="176"/>
        <v/>
      </c>
      <c r="AT733" s="32" t="str">
        <f t="shared" si="177"/>
        <v/>
      </c>
      <c r="AU733" s="43" t="str">
        <f t="shared" si="178"/>
        <v/>
      </c>
      <c r="AW733" s="22" t="str">
        <f t="shared" si="179"/>
        <v/>
      </c>
    </row>
    <row r="734" spans="1:49" x14ac:dyDescent="0.25">
      <c r="A734" s="28"/>
      <c r="B734" s="79"/>
      <c r="C734" s="80"/>
      <c r="D734" s="81"/>
      <c r="E734" s="82"/>
      <c r="F734" s="82"/>
      <c r="G734" s="83"/>
      <c r="H734" s="79"/>
      <c r="I734" s="81"/>
      <c r="J734" s="81"/>
      <c r="K734" s="81"/>
      <c r="L734" s="81"/>
      <c r="M734" s="81"/>
      <c r="N734" s="81"/>
      <c r="O734" s="81"/>
      <c r="P734" s="81"/>
      <c r="Q734" s="84"/>
      <c r="R734" s="85"/>
      <c r="S734" s="28"/>
      <c r="X734" s="22" t="str">
        <f t="shared" si="165"/>
        <v/>
      </c>
      <c r="Y734" s="32" t="str">
        <f t="shared" si="166"/>
        <v/>
      </c>
      <c r="AA734" s="22" t="str">
        <f>IF($D734="", "", IFERROR(INDEX('Intro &amp; Setup'!$BQ$33:$BQ$37, MATCH($D734, 'Intro &amp; Setup'!$AP$33:$AP$37, 0)), ""))</f>
        <v/>
      </c>
      <c r="AB734" s="22" t="str">
        <f>IF(AND($D734="", $F734=""), "", IF($R734=$U$3, "", IF($AB$8='Intro &amp; Setup'!$BQ$19, VALUE(_xlfn.CONCAT(TEXT($F734, "0"), ".", $AA734)), IF($AB$8='Intro &amp; Setup'!$BQ$18, VALUE(_xlfn.CONCAT($AA734, ".", TEXT($F734, "0")))))))</f>
        <v/>
      </c>
      <c r="AD734" s="22" t="str">
        <f t="shared" si="168"/>
        <v/>
      </c>
      <c r="AE734" s="7" t="str">
        <f t="shared" si="169"/>
        <v/>
      </c>
      <c r="AF734" s="22" t="str">
        <f t="shared" si="167"/>
        <v/>
      </c>
      <c r="AH734" s="22" t="str">
        <f>IF($AJ734="", "", COUNTIF($AJ$11:$AJ$1010, "&lt;"&amp;$AJ734)+1+COUNTIF($AJ$11:$AJ734, $AJ734)-1)</f>
        <v/>
      </c>
      <c r="AJ734" s="22" t="str">
        <f t="shared" si="170"/>
        <v/>
      </c>
      <c r="AL734" s="43" t="str">
        <f t="shared" si="171"/>
        <v/>
      </c>
      <c r="AN734" s="6" t="str">
        <f t="shared" si="172"/>
        <v/>
      </c>
      <c r="AO734" s="7" t="str">
        <f t="shared" si="173"/>
        <v/>
      </c>
      <c r="AP734" s="6" t="str">
        <f t="shared" si="174"/>
        <v/>
      </c>
      <c r="AQ734" s="7" t="str">
        <f t="shared" ca="1" si="175"/>
        <v/>
      </c>
      <c r="AS734" s="22" t="str">
        <f t="shared" si="176"/>
        <v/>
      </c>
      <c r="AT734" s="32" t="str">
        <f t="shared" si="177"/>
        <v/>
      </c>
      <c r="AU734" s="43" t="str">
        <f t="shared" si="178"/>
        <v/>
      </c>
      <c r="AW734" s="22" t="str">
        <f t="shared" si="179"/>
        <v/>
      </c>
    </row>
    <row r="735" spans="1:49" x14ac:dyDescent="0.25">
      <c r="A735" s="28"/>
      <c r="B735" s="79"/>
      <c r="C735" s="80"/>
      <c r="D735" s="81"/>
      <c r="E735" s="82"/>
      <c r="F735" s="82"/>
      <c r="G735" s="83"/>
      <c r="H735" s="79"/>
      <c r="I735" s="81"/>
      <c r="J735" s="81"/>
      <c r="K735" s="81"/>
      <c r="L735" s="81"/>
      <c r="M735" s="81"/>
      <c r="N735" s="81"/>
      <c r="O735" s="81"/>
      <c r="P735" s="81"/>
      <c r="Q735" s="84"/>
      <c r="R735" s="85"/>
      <c r="S735" s="28"/>
      <c r="X735" s="22" t="str">
        <f t="shared" si="165"/>
        <v/>
      </c>
      <c r="Y735" s="32" t="str">
        <f t="shared" si="166"/>
        <v/>
      </c>
      <c r="AA735" s="22" t="str">
        <f>IF($D735="", "", IFERROR(INDEX('Intro &amp; Setup'!$BQ$33:$BQ$37, MATCH($D735, 'Intro &amp; Setup'!$AP$33:$AP$37, 0)), ""))</f>
        <v/>
      </c>
      <c r="AB735" s="22" t="str">
        <f>IF(AND($D735="", $F735=""), "", IF($R735=$U$3, "", IF($AB$8='Intro &amp; Setup'!$BQ$19, VALUE(_xlfn.CONCAT(TEXT($F735, "0"), ".", $AA735)), IF($AB$8='Intro &amp; Setup'!$BQ$18, VALUE(_xlfn.CONCAT($AA735, ".", TEXT($F735, "0")))))))</f>
        <v/>
      </c>
      <c r="AD735" s="22" t="str">
        <f t="shared" si="168"/>
        <v/>
      </c>
      <c r="AE735" s="7" t="str">
        <f t="shared" si="169"/>
        <v/>
      </c>
      <c r="AF735" s="22" t="str">
        <f t="shared" si="167"/>
        <v/>
      </c>
      <c r="AH735" s="22" t="str">
        <f>IF($AJ735="", "", COUNTIF($AJ$11:$AJ$1010, "&lt;"&amp;$AJ735)+1+COUNTIF($AJ$11:$AJ735, $AJ735)-1)</f>
        <v/>
      </c>
      <c r="AJ735" s="22" t="str">
        <f t="shared" si="170"/>
        <v/>
      </c>
      <c r="AL735" s="43" t="str">
        <f t="shared" si="171"/>
        <v/>
      </c>
      <c r="AN735" s="6" t="str">
        <f t="shared" si="172"/>
        <v/>
      </c>
      <c r="AO735" s="7" t="str">
        <f t="shared" si="173"/>
        <v/>
      </c>
      <c r="AP735" s="6" t="str">
        <f t="shared" si="174"/>
        <v/>
      </c>
      <c r="AQ735" s="7" t="str">
        <f t="shared" ca="1" si="175"/>
        <v/>
      </c>
      <c r="AS735" s="22" t="str">
        <f t="shared" si="176"/>
        <v/>
      </c>
      <c r="AT735" s="32" t="str">
        <f t="shared" si="177"/>
        <v/>
      </c>
      <c r="AU735" s="43" t="str">
        <f t="shared" si="178"/>
        <v/>
      </c>
      <c r="AW735" s="22" t="str">
        <f t="shared" si="179"/>
        <v/>
      </c>
    </row>
    <row r="736" spans="1:49" x14ac:dyDescent="0.25">
      <c r="A736" s="28"/>
      <c r="B736" s="79"/>
      <c r="C736" s="80"/>
      <c r="D736" s="81"/>
      <c r="E736" s="82"/>
      <c r="F736" s="82"/>
      <c r="G736" s="83"/>
      <c r="H736" s="79"/>
      <c r="I736" s="81"/>
      <c r="J736" s="81"/>
      <c r="K736" s="81"/>
      <c r="L736" s="81"/>
      <c r="M736" s="81"/>
      <c r="N736" s="81"/>
      <c r="O736" s="81"/>
      <c r="P736" s="81"/>
      <c r="Q736" s="84"/>
      <c r="R736" s="85"/>
      <c r="S736" s="28"/>
      <c r="X736" s="22" t="str">
        <f t="shared" si="165"/>
        <v/>
      </c>
      <c r="Y736" s="32" t="str">
        <f t="shared" si="166"/>
        <v/>
      </c>
      <c r="AA736" s="22" t="str">
        <f>IF($D736="", "", IFERROR(INDEX('Intro &amp; Setup'!$BQ$33:$BQ$37, MATCH($D736, 'Intro &amp; Setup'!$AP$33:$AP$37, 0)), ""))</f>
        <v/>
      </c>
      <c r="AB736" s="22" t="str">
        <f>IF(AND($D736="", $F736=""), "", IF($R736=$U$3, "", IF($AB$8='Intro &amp; Setup'!$BQ$19, VALUE(_xlfn.CONCAT(TEXT($F736, "0"), ".", $AA736)), IF($AB$8='Intro &amp; Setup'!$BQ$18, VALUE(_xlfn.CONCAT($AA736, ".", TEXT($F736, "0")))))))</f>
        <v/>
      </c>
      <c r="AD736" s="22" t="str">
        <f t="shared" si="168"/>
        <v/>
      </c>
      <c r="AE736" s="7" t="str">
        <f t="shared" si="169"/>
        <v/>
      </c>
      <c r="AF736" s="22" t="str">
        <f t="shared" si="167"/>
        <v/>
      </c>
      <c r="AH736" s="22" t="str">
        <f>IF($AJ736="", "", COUNTIF($AJ$11:$AJ$1010, "&lt;"&amp;$AJ736)+1+COUNTIF($AJ$11:$AJ736, $AJ736)-1)</f>
        <v/>
      </c>
      <c r="AJ736" s="22" t="str">
        <f t="shared" si="170"/>
        <v/>
      </c>
      <c r="AL736" s="43" t="str">
        <f t="shared" si="171"/>
        <v/>
      </c>
      <c r="AN736" s="6" t="str">
        <f t="shared" si="172"/>
        <v/>
      </c>
      <c r="AO736" s="7" t="str">
        <f t="shared" si="173"/>
        <v/>
      </c>
      <c r="AP736" s="6" t="str">
        <f t="shared" si="174"/>
        <v/>
      </c>
      <c r="AQ736" s="7" t="str">
        <f t="shared" ca="1" si="175"/>
        <v/>
      </c>
      <c r="AS736" s="22" t="str">
        <f t="shared" si="176"/>
        <v/>
      </c>
      <c r="AT736" s="32" t="str">
        <f t="shared" si="177"/>
        <v/>
      </c>
      <c r="AU736" s="43" t="str">
        <f t="shared" si="178"/>
        <v/>
      </c>
      <c r="AW736" s="22" t="str">
        <f t="shared" si="179"/>
        <v/>
      </c>
    </row>
    <row r="737" spans="1:49" x14ac:dyDescent="0.25">
      <c r="A737" s="28"/>
      <c r="B737" s="79"/>
      <c r="C737" s="80"/>
      <c r="D737" s="81"/>
      <c r="E737" s="82"/>
      <c r="F737" s="82"/>
      <c r="G737" s="83"/>
      <c r="H737" s="79"/>
      <c r="I737" s="81"/>
      <c r="J737" s="81"/>
      <c r="K737" s="81"/>
      <c r="L737" s="81"/>
      <c r="M737" s="81"/>
      <c r="N737" s="81"/>
      <c r="O737" s="81"/>
      <c r="P737" s="81"/>
      <c r="Q737" s="84"/>
      <c r="R737" s="85"/>
      <c r="S737" s="28"/>
      <c r="X737" s="22" t="str">
        <f t="shared" si="165"/>
        <v/>
      </c>
      <c r="Y737" s="32" t="str">
        <f t="shared" si="166"/>
        <v/>
      </c>
      <c r="AA737" s="22" t="str">
        <f>IF($D737="", "", IFERROR(INDEX('Intro &amp; Setup'!$BQ$33:$BQ$37, MATCH($D737, 'Intro &amp; Setup'!$AP$33:$AP$37, 0)), ""))</f>
        <v/>
      </c>
      <c r="AB737" s="22" t="str">
        <f>IF(AND($D737="", $F737=""), "", IF($R737=$U$3, "", IF($AB$8='Intro &amp; Setup'!$BQ$19, VALUE(_xlfn.CONCAT(TEXT($F737, "0"), ".", $AA737)), IF($AB$8='Intro &amp; Setup'!$BQ$18, VALUE(_xlfn.CONCAT($AA737, ".", TEXT($F737, "0")))))))</f>
        <v/>
      </c>
      <c r="AD737" s="22" t="str">
        <f t="shared" si="168"/>
        <v/>
      </c>
      <c r="AE737" s="7" t="str">
        <f t="shared" si="169"/>
        <v/>
      </c>
      <c r="AF737" s="22" t="str">
        <f t="shared" si="167"/>
        <v/>
      </c>
      <c r="AH737" s="22" t="str">
        <f>IF($AJ737="", "", COUNTIF($AJ$11:$AJ$1010, "&lt;"&amp;$AJ737)+1+COUNTIF($AJ$11:$AJ737, $AJ737)-1)</f>
        <v/>
      </c>
      <c r="AJ737" s="22" t="str">
        <f t="shared" si="170"/>
        <v/>
      </c>
      <c r="AL737" s="43" t="str">
        <f t="shared" si="171"/>
        <v/>
      </c>
      <c r="AN737" s="6" t="str">
        <f t="shared" si="172"/>
        <v/>
      </c>
      <c r="AO737" s="7" t="str">
        <f t="shared" si="173"/>
        <v/>
      </c>
      <c r="AP737" s="6" t="str">
        <f t="shared" si="174"/>
        <v/>
      </c>
      <c r="AQ737" s="7" t="str">
        <f t="shared" ca="1" si="175"/>
        <v/>
      </c>
      <c r="AS737" s="22" t="str">
        <f t="shared" si="176"/>
        <v/>
      </c>
      <c r="AT737" s="32" t="str">
        <f t="shared" si="177"/>
        <v/>
      </c>
      <c r="AU737" s="43" t="str">
        <f t="shared" si="178"/>
        <v/>
      </c>
      <c r="AW737" s="22" t="str">
        <f t="shared" si="179"/>
        <v/>
      </c>
    </row>
    <row r="738" spans="1:49" x14ac:dyDescent="0.25">
      <c r="A738" s="28"/>
      <c r="B738" s="79"/>
      <c r="C738" s="80"/>
      <c r="D738" s="81"/>
      <c r="E738" s="82"/>
      <c r="F738" s="82"/>
      <c r="G738" s="83"/>
      <c r="H738" s="79"/>
      <c r="I738" s="81"/>
      <c r="J738" s="81"/>
      <c r="K738" s="81"/>
      <c r="L738" s="81"/>
      <c r="M738" s="81"/>
      <c r="N738" s="81"/>
      <c r="O738" s="81"/>
      <c r="P738" s="81"/>
      <c r="Q738" s="84"/>
      <c r="R738" s="85"/>
      <c r="S738" s="28"/>
      <c r="X738" s="22" t="str">
        <f t="shared" si="165"/>
        <v/>
      </c>
      <c r="Y738" s="32" t="str">
        <f t="shared" si="166"/>
        <v/>
      </c>
      <c r="AA738" s="22" t="str">
        <f>IF($D738="", "", IFERROR(INDEX('Intro &amp; Setup'!$BQ$33:$BQ$37, MATCH($D738, 'Intro &amp; Setup'!$AP$33:$AP$37, 0)), ""))</f>
        <v/>
      </c>
      <c r="AB738" s="22" t="str">
        <f>IF(AND($D738="", $F738=""), "", IF($R738=$U$3, "", IF($AB$8='Intro &amp; Setup'!$BQ$19, VALUE(_xlfn.CONCAT(TEXT($F738, "0"), ".", $AA738)), IF($AB$8='Intro &amp; Setup'!$BQ$18, VALUE(_xlfn.CONCAT($AA738, ".", TEXT($F738, "0")))))))</f>
        <v/>
      </c>
      <c r="AD738" s="22" t="str">
        <f t="shared" si="168"/>
        <v/>
      </c>
      <c r="AE738" s="7" t="str">
        <f t="shared" si="169"/>
        <v/>
      </c>
      <c r="AF738" s="22" t="str">
        <f t="shared" si="167"/>
        <v/>
      </c>
      <c r="AH738" s="22" t="str">
        <f>IF($AJ738="", "", COUNTIF($AJ$11:$AJ$1010, "&lt;"&amp;$AJ738)+1+COUNTIF($AJ$11:$AJ738, $AJ738)-1)</f>
        <v/>
      </c>
      <c r="AJ738" s="22" t="str">
        <f t="shared" si="170"/>
        <v/>
      </c>
      <c r="AL738" s="43" t="str">
        <f t="shared" si="171"/>
        <v/>
      </c>
      <c r="AN738" s="6" t="str">
        <f t="shared" si="172"/>
        <v/>
      </c>
      <c r="AO738" s="7" t="str">
        <f t="shared" si="173"/>
        <v/>
      </c>
      <c r="AP738" s="6" t="str">
        <f t="shared" si="174"/>
        <v/>
      </c>
      <c r="AQ738" s="7" t="str">
        <f t="shared" ca="1" si="175"/>
        <v/>
      </c>
      <c r="AS738" s="22" t="str">
        <f t="shared" si="176"/>
        <v/>
      </c>
      <c r="AT738" s="32" t="str">
        <f t="shared" si="177"/>
        <v/>
      </c>
      <c r="AU738" s="43" t="str">
        <f t="shared" si="178"/>
        <v/>
      </c>
      <c r="AW738" s="22" t="str">
        <f t="shared" si="179"/>
        <v/>
      </c>
    </row>
    <row r="739" spans="1:49" x14ac:dyDescent="0.25">
      <c r="A739" s="28"/>
      <c r="B739" s="79"/>
      <c r="C739" s="80"/>
      <c r="D739" s="81"/>
      <c r="E739" s="82"/>
      <c r="F739" s="82"/>
      <c r="G739" s="83"/>
      <c r="H739" s="79"/>
      <c r="I739" s="81"/>
      <c r="J739" s="81"/>
      <c r="K739" s="81"/>
      <c r="L739" s="81"/>
      <c r="M739" s="81"/>
      <c r="N739" s="81"/>
      <c r="O739" s="81"/>
      <c r="P739" s="81"/>
      <c r="Q739" s="84"/>
      <c r="R739" s="85"/>
      <c r="S739" s="28"/>
      <c r="X739" s="22" t="str">
        <f t="shared" si="165"/>
        <v/>
      </c>
      <c r="Y739" s="32" t="str">
        <f t="shared" si="166"/>
        <v/>
      </c>
      <c r="AA739" s="22" t="str">
        <f>IF($D739="", "", IFERROR(INDEX('Intro &amp; Setup'!$BQ$33:$BQ$37, MATCH($D739, 'Intro &amp; Setup'!$AP$33:$AP$37, 0)), ""))</f>
        <v/>
      </c>
      <c r="AB739" s="22" t="str">
        <f>IF(AND($D739="", $F739=""), "", IF($R739=$U$3, "", IF($AB$8='Intro &amp; Setup'!$BQ$19, VALUE(_xlfn.CONCAT(TEXT($F739, "0"), ".", $AA739)), IF($AB$8='Intro &amp; Setup'!$BQ$18, VALUE(_xlfn.CONCAT($AA739, ".", TEXT($F739, "0")))))))</f>
        <v/>
      </c>
      <c r="AD739" s="22" t="str">
        <f t="shared" si="168"/>
        <v/>
      </c>
      <c r="AE739" s="7" t="str">
        <f t="shared" si="169"/>
        <v/>
      </c>
      <c r="AF739" s="22" t="str">
        <f t="shared" si="167"/>
        <v/>
      </c>
      <c r="AH739" s="22" t="str">
        <f>IF($AJ739="", "", COUNTIF($AJ$11:$AJ$1010, "&lt;"&amp;$AJ739)+1+COUNTIF($AJ$11:$AJ739, $AJ739)-1)</f>
        <v/>
      </c>
      <c r="AJ739" s="22" t="str">
        <f t="shared" si="170"/>
        <v/>
      </c>
      <c r="AL739" s="43" t="str">
        <f t="shared" si="171"/>
        <v/>
      </c>
      <c r="AN739" s="6" t="str">
        <f t="shared" si="172"/>
        <v/>
      </c>
      <c r="AO739" s="7" t="str">
        <f t="shared" si="173"/>
        <v/>
      </c>
      <c r="AP739" s="6" t="str">
        <f t="shared" si="174"/>
        <v/>
      </c>
      <c r="AQ739" s="7" t="str">
        <f t="shared" ca="1" si="175"/>
        <v/>
      </c>
      <c r="AS739" s="22" t="str">
        <f t="shared" si="176"/>
        <v/>
      </c>
      <c r="AT739" s="32" t="str">
        <f t="shared" si="177"/>
        <v/>
      </c>
      <c r="AU739" s="43" t="str">
        <f t="shared" si="178"/>
        <v/>
      </c>
      <c r="AW739" s="22" t="str">
        <f t="shared" si="179"/>
        <v/>
      </c>
    </row>
    <row r="740" spans="1:49" x14ac:dyDescent="0.25">
      <c r="A740" s="28"/>
      <c r="B740" s="79"/>
      <c r="C740" s="80"/>
      <c r="D740" s="81"/>
      <c r="E740" s="82"/>
      <c r="F740" s="82"/>
      <c r="G740" s="83"/>
      <c r="H740" s="79"/>
      <c r="I740" s="81"/>
      <c r="J740" s="81"/>
      <c r="K740" s="81"/>
      <c r="L740" s="81"/>
      <c r="M740" s="81"/>
      <c r="N740" s="81"/>
      <c r="O740" s="81"/>
      <c r="P740" s="81"/>
      <c r="Q740" s="84"/>
      <c r="R740" s="85"/>
      <c r="S740" s="28"/>
      <c r="X740" s="22" t="str">
        <f t="shared" si="165"/>
        <v/>
      </c>
      <c r="Y740" s="32" t="str">
        <f t="shared" si="166"/>
        <v/>
      </c>
      <c r="AA740" s="22" t="str">
        <f>IF($D740="", "", IFERROR(INDEX('Intro &amp; Setup'!$BQ$33:$BQ$37, MATCH($D740, 'Intro &amp; Setup'!$AP$33:$AP$37, 0)), ""))</f>
        <v/>
      </c>
      <c r="AB740" s="22" t="str">
        <f>IF(AND($D740="", $F740=""), "", IF($R740=$U$3, "", IF($AB$8='Intro &amp; Setup'!$BQ$19, VALUE(_xlfn.CONCAT(TEXT($F740, "0"), ".", $AA740)), IF($AB$8='Intro &amp; Setup'!$BQ$18, VALUE(_xlfn.CONCAT($AA740, ".", TEXT($F740, "0")))))))</f>
        <v/>
      </c>
      <c r="AD740" s="22" t="str">
        <f t="shared" si="168"/>
        <v/>
      </c>
      <c r="AE740" s="7" t="str">
        <f t="shared" si="169"/>
        <v/>
      </c>
      <c r="AF740" s="22" t="str">
        <f t="shared" si="167"/>
        <v/>
      </c>
      <c r="AH740" s="22" t="str">
        <f>IF($AJ740="", "", COUNTIF($AJ$11:$AJ$1010, "&lt;"&amp;$AJ740)+1+COUNTIF($AJ$11:$AJ740, $AJ740)-1)</f>
        <v/>
      </c>
      <c r="AJ740" s="22" t="str">
        <f t="shared" si="170"/>
        <v/>
      </c>
      <c r="AL740" s="43" t="str">
        <f t="shared" si="171"/>
        <v/>
      </c>
      <c r="AN740" s="6" t="str">
        <f t="shared" si="172"/>
        <v/>
      </c>
      <c r="AO740" s="7" t="str">
        <f t="shared" si="173"/>
        <v/>
      </c>
      <c r="AP740" s="6" t="str">
        <f t="shared" si="174"/>
        <v/>
      </c>
      <c r="AQ740" s="7" t="str">
        <f t="shared" ca="1" si="175"/>
        <v/>
      </c>
      <c r="AS740" s="22" t="str">
        <f t="shared" si="176"/>
        <v/>
      </c>
      <c r="AT740" s="32" t="str">
        <f t="shared" si="177"/>
        <v/>
      </c>
      <c r="AU740" s="43" t="str">
        <f t="shared" si="178"/>
        <v/>
      </c>
      <c r="AW740" s="22" t="str">
        <f t="shared" si="179"/>
        <v/>
      </c>
    </row>
    <row r="741" spans="1:49" x14ac:dyDescent="0.25">
      <c r="A741" s="28"/>
      <c r="B741" s="79"/>
      <c r="C741" s="80"/>
      <c r="D741" s="81"/>
      <c r="E741" s="82"/>
      <c r="F741" s="82"/>
      <c r="G741" s="83"/>
      <c r="H741" s="79"/>
      <c r="I741" s="81"/>
      <c r="J741" s="81"/>
      <c r="K741" s="81"/>
      <c r="L741" s="81"/>
      <c r="M741" s="81"/>
      <c r="N741" s="81"/>
      <c r="O741" s="81"/>
      <c r="P741" s="81"/>
      <c r="Q741" s="84"/>
      <c r="R741" s="85"/>
      <c r="S741" s="28"/>
      <c r="X741" s="22" t="str">
        <f t="shared" si="165"/>
        <v/>
      </c>
      <c r="Y741" s="32" t="str">
        <f t="shared" si="166"/>
        <v/>
      </c>
      <c r="AA741" s="22" t="str">
        <f>IF($D741="", "", IFERROR(INDEX('Intro &amp; Setup'!$BQ$33:$BQ$37, MATCH($D741, 'Intro &amp; Setup'!$AP$33:$AP$37, 0)), ""))</f>
        <v/>
      </c>
      <c r="AB741" s="22" t="str">
        <f>IF(AND($D741="", $F741=""), "", IF($R741=$U$3, "", IF($AB$8='Intro &amp; Setup'!$BQ$19, VALUE(_xlfn.CONCAT(TEXT($F741, "0"), ".", $AA741)), IF($AB$8='Intro &amp; Setup'!$BQ$18, VALUE(_xlfn.CONCAT($AA741, ".", TEXT($F741, "0")))))))</f>
        <v/>
      </c>
      <c r="AD741" s="22" t="str">
        <f t="shared" si="168"/>
        <v/>
      </c>
      <c r="AE741" s="7" t="str">
        <f t="shared" si="169"/>
        <v/>
      </c>
      <c r="AF741" s="22" t="str">
        <f t="shared" si="167"/>
        <v/>
      </c>
      <c r="AH741" s="22" t="str">
        <f>IF($AJ741="", "", COUNTIF($AJ$11:$AJ$1010, "&lt;"&amp;$AJ741)+1+COUNTIF($AJ$11:$AJ741, $AJ741)-1)</f>
        <v/>
      </c>
      <c r="AJ741" s="22" t="str">
        <f t="shared" si="170"/>
        <v/>
      </c>
      <c r="AL741" s="43" t="str">
        <f t="shared" si="171"/>
        <v/>
      </c>
      <c r="AN741" s="6" t="str">
        <f t="shared" si="172"/>
        <v/>
      </c>
      <c r="AO741" s="7" t="str">
        <f t="shared" si="173"/>
        <v/>
      </c>
      <c r="AP741" s="6" t="str">
        <f t="shared" si="174"/>
        <v/>
      </c>
      <c r="AQ741" s="7" t="str">
        <f t="shared" ca="1" si="175"/>
        <v/>
      </c>
      <c r="AS741" s="22" t="str">
        <f t="shared" si="176"/>
        <v/>
      </c>
      <c r="AT741" s="32" t="str">
        <f t="shared" si="177"/>
        <v/>
      </c>
      <c r="AU741" s="43" t="str">
        <f t="shared" si="178"/>
        <v/>
      </c>
      <c r="AW741" s="22" t="str">
        <f t="shared" si="179"/>
        <v/>
      </c>
    </row>
    <row r="742" spans="1:49" x14ac:dyDescent="0.25">
      <c r="A742" s="28"/>
      <c r="B742" s="79"/>
      <c r="C742" s="80"/>
      <c r="D742" s="81"/>
      <c r="E742" s="82"/>
      <c r="F742" s="82"/>
      <c r="G742" s="83"/>
      <c r="H742" s="79"/>
      <c r="I742" s="81"/>
      <c r="J742" s="81"/>
      <c r="K742" s="81"/>
      <c r="L742" s="81"/>
      <c r="M742" s="81"/>
      <c r="N742" s="81"/>
      <c r="O742" s="81"/>
      <c r="P742" s="81"/>
      <c r="Q742" s="84"/>
      <c r="R742" s="85"/>
      <c r="S742" s="28"/>
      <c r="X742" s="22" t="str">
        <f t="shared" si="165"/>
        <v/>
      </c>
      <c r="Y742" s="32" t="str">
        <f t="shared" si="166"/>
        <v/>
      </c>
      <c r="AA742" s="22" t="str">
        <f>IF($D742="", "", IFERROR(INDEX('Intro &amp; Setup'!$BQ$33:$BQ$37, MATCH($D742, 'Intro &amp; Setup'!$AP$33:$AP$37, 0)), ""))</f>
        <v/>
      </c>
      <c r="AB742" s="22" t="str">
        <f>IF(AND($D742="", $F742=""), "", IF($R742=$U$3, "", IF($AB$8='Intro &amp; Setup'!$BQ$19, VALUE(_xlfn.CONCAT(TEXT($F742, "0"), ".", $AA742)), IF($AB$8='Intro &amp; Setup'!$BQ$18, VALUE(_xlfn.CONCAT($AA742, ".", TEXT($F742, "0")))))))</f>
        <v/>
      </c>
      <c r="AD742" s="22" t="str">
        <f t="shared" si="168"/>
        <v/>
      </c>
      <c r="AE742" s="7" t="str">
        <f t="shared" si="169"/>
        <v/>
      </c>
      <c r="AF742" s="22" t="str">
        <f t="shared" si="167"/>
        <v/>
      </c>
      <c r="AH742" s="22" t="str">
        <f>IF($AJ742="", "", COUNTIF($AJ$11:$AJ$1010, "&lt;"&amp;$AJ742)+1+COUNTIF($AJ$11:$AJ742, $AJ742)-1)</f>
        <v/>
      </c>
      <c r="AJ742" s="22" t="str">
        <f t="shared" si="170"/>
        <v/>
      </c>
      <c r="AL742" s="43" t="str">
        <f t="shared" si="171"/>
        <v/>
      </c>
      <c r="AN742" s="6" t="str">
        <f t="shared" si="172"/>
        <v/>
      </c>
      <c r="AO742" s="7" t="str">
        <f t="shared" si="173"/>
        <v/>
      </c>
      <c r="AP742" s="6" t="str">
        <f t="shared" si="174"/>
        <v/>
      </c>
      <c r="AQ742" s="7" t="str">
        <f t="shared" ca="1" si="175"/>
        <v/>
      </c>
      <c r="AS742" s="22" t="str">
        <f t="shared" si="176"/>
        <v/>
      </c>
      <c r="AT742" s="32" t="str">
        <f t="shared" si="177"/>
        <v/>
      </c>
      <c r="AU742" s="43" t="str">
        <f t="shared" si="178"/>
        <v/>
      </c>
      <c r="AW742" s="22" t="str">
        <f t="shared" si="179"/>
        <v/>
      </c>
    </row>
    <row r="743" spans="1:49" x14ac:dyDescent="0.25">
      <c r="A743" s="28"/>
      <c r="B743" s="79"/>
      <c r="C743" s="80"/>
      <c r="D743" s="81"/>
      <c r="E743" s="82"/>
      <c r="F743" s="82"/>
      <c r="G743" s="83"/>
      <c r="H743" s="79"/>
      <c r="I743" s="81"/>
      <c r="J743" s="81"/>
      <c r="K743" s="81"/>
      <c r="L743" s="81"/>
      <c r="M743" s="81"/>
      <c r="N743" s="81"/>
      <c r="O743" s="81"/>
      <c r="P743" s="81"/>
      <c r="Q743" s="84"/>
      <c r="R743" s="85"/>
      <c r="S743" s="28"/>
      <c r="X743" s="22" t="str">
        <f t="shared" si="165"/>
        <v/>
      </c>
      <c r="Y743" s="32" t="str">
        <f t="shared" si="166"/>
        <v/>
      </c>
      <c r="AA743" s="22" t="str">
        <f>IF($D743="", "", IFERROR(INDEX('Intro &amp; Setup'!$BQ$33:$BQ$37, MATCH($D743, 'Intro &amp; Setup'!$AP$33:$AP$37, 0)), ""))</f>
        <v/>
      </c>
      <c r="AB743" s="22" t="str">
        <f>IF(AND($D743="", $F743=""), "", IF($R743=$U$3, "", IF($AB$8='Intro &amp; Setup'!$BQ$19, VALUE(_xlfn.CONCAT(TEXT($F743, "0"), ".", $AA743)), IF($AB$8='Intro &amp; Setup'!$BQ$18, VALUE(_xlfn.CONCAT($AA743, ".", TEXT($F743, "0")))))))</f>
        <v/>
      </c>
      <c r="AD743" s="22" t="str">
        <f t="shared" si="168"/>
        <v/>
      </c>
      <c r="AE743" s="7" t="str">
        <f t="shared" si="169"/>
        <v/>
      </c>
      <c r="AF743" s="22" t="str">
        <f t="shared" si="167"/>
        <v/>
      </c>
      <c r="AH743" s="22" t="str">
        <f>IF($AJ743="", "", COUNTIF($AJ$11:$AJ$1010, "&lt;"&amp;$AJ743)+1+COUNTIF($AJ$11:$AJ743, $AJ743)-1)</f>
        <v/>
      </c>
      <c r="AJ743" s="22" t="str">
        <f t="shared" si="170"/>
        <v/>
      </c>
      <c r="AL743" s="43" t="str">
        <f t="shared" si="171"/>
        <v/>
      </c>
      <c r="AN743" s="6" t="str">
        <f t="shared" si="172"/>
        <v/>
      </c>
      <c r="AO743" s="7" t="str">
        <f t="shared" si="173"/>
        <v/>
      </c>
      <c r="AP743" s="6" t="str">
        <f t="shared" si="174"/>
        <v/>
      </c>
      <c r="AQ743" s="7" t="str">
        <f t="shared" ca="1" si="175"/>
        <v/>
      </c>
      <c r="AS743" s="22" t="str">
        <f t="shared" si="176"/>
        <v/>
      </c>
      <c r="AT743" s="32" t="str">
        <f t="shared" si="177"/>
        <v/>
      </c>
      <c r="AU743" s="43" t="str">
        <f t="shared" si="178"/>
        <v/>
      </c>
      <c r="AW743" s="22" t="str">
        <f t="shared" si="179"/>
        <v/>
      </c>
    </row>
    <row r="744" spans="1:49" x14ac:dyDescent="0.25">
      <c r="A744" s="28"/>
      <c r="B744" s="79"/>
      <c r="C744" s="80"/>
      <c r="D744" s="81"/>
      <c r="E744" s="82"/>
      <c r="F744" s="82"/>
      <c r="G744" s="83"/>
      <c r="H744" s="79"/>
      <c r="I744" s="81"/>
      <c r="J744" s="81"/>
      <c r="K744" s="81"/>
      <c r="L744" s="81"/>
      <c r="M744" s="81"/>
      <c r="N744" s="81"/>
      <c r="O744" s="81"/>
      <c r="P744" s="81"/>
      <c r="Q744" s="84"/>
      <c r="R744" s="85"/>
      <c r="S744" s="28"/>
      <c r="X744" s="22" t="str">
        <f t="shared" si="165"/>
        <v/>
      </c>
      <c r="Y744" s="32" t="str">
        <f t="shared" si="166"/>
        <v/>
      </c>
      <c r="AA744" s="22" t="str">
        <f>IF($D744="", "", IFERROR(INDEX('Intro &amp; Setup'!$BQ$33:$BQ$37, MATCH($D744, 'Intro &amp; Setup'!$AP$33:$AP$37, 0)), ""))</f>
        <v/>
      </c>
      <c r="AB744" s="22" t="str">
        <f>IF(AND($D744="", $F744=""), "", IF($R744=$U$3, "", IF($AB$8='Intro &amp; Setup'!$BQ$19, VALUE(_xlfn.CONCAT(TEXT($F744, "0"), ".", $AA744)), IF($AB$8='Intro &amp; Setup'!$BQ$18, VALUE(_xlfn.CONCAT($AA744, ".", TEXT($F744, "0")))))))</f>
        <v/>
      </c>
      <c r="AD744" s="22" t="str">
        <f t="shared" si="168"/>
        <v/>
      </c>
      <c r="AE744" s="7" t="str">
        <f t="shared" si="169"/>
        <v/>
      </c>
      <c r="AF744" s="22" t="str">
        <f t="shared" si="167"/>
        <v/>
      </c>
      <c r="AH744" s="22" t="str">
        <f>IF($AJ744="", "", COUNTIF($AJ$11:$AJ$1010, "&lt;"&amp;$AJ744)+1+COUNTIF($AJ$11:$AJ744, $AJ744)-1)</f>
        <v/>
      </c>
      <c r="AJ744" s="22" t="str">
        <f t="shared" si="170"/>
        <v/>
      </c>
      <c r="AL744" s="43" t="str">
        <f t="shared" si="171"/>
        <v/>
      </c>
      <c r="AN744" s="6" t="str">
        <f t="shared" si="172"/>
        <v/>
      </c>
      <c r="AO744" s="7" t="str">
        <f t="shared" si="173"/>
        <v/>
      </c>
      <c r="AP744" s="6" t="str">
        <f t="shared" si="174"/>
        <v/>
      </c>
      <c r="AQ744" s="7" t="str">
        <f t="shared" ca="1" si="175"/>
        <v/>
      </c>
      <c r="AS744" s="22" t="str">
        <f t="shared" si="176"/>
        <v/>
      </c>
      <c r="AT744" s="32" t="str">
        <f t="shared" si="177"/>
        <v/>
      </c>
      <c r="AU744" s="43" t="str">
        <f t="shared" si="178"/>
        <v/>
      </c>
      <c r="AW744" s="22" t="str">
        <f t="shared" si="179"/>
        <v/>
      </c>
    </row>
    <row r="745" spans="1:49" x14ac:dyDescent="0.25">
      <c r="A745" s="28"/>
      <c r="B745" s="79"/>
      <c r="C745" s="80"/>
      <c r="D745" s="81"/>
      <c r="E745" s="82"/>
      <c r="F745" s="82"/>
      <c r="G745" s="83"/>
      <c r="H745" s="79"/>
      <c r="I745" s="81"/>
      <c r="J745" s="81"/>
      <c r="K745" s="81"/>
      <c r="L745" s="81"/>
      <c r="M745" s="81"/>
      <c r="N745" s="81"/>
      <c r="O745" s="81"/>
      <c r="P745" s="81"/>
      <c r="Q745" s="84"/>
      <c r="R745" s="85"/>
      <c r="S745" s="28"/>
      <c r="X745" s="22" t="str">
        <f t="shared" si="165"/>
        <v/>
      </c>
      <c r="Y745" s="32" t="str">
        <f t="shared" si="166"/>
        <v/>
      </c>
      <c r="AA745" s="22" t="str">
        <f>IF($D745="", "", IFERROR(INDEX('Intro &amp; Setup'!$BQ$33:$BQ$37, MATCH($D745, 'Intro &amp; Setup'!$AP$33:$AP$37, 0)), ""))</f>
        <v/>
      </c>
      <c r="AB745" s="22" t="str">
        <f>IF(AND($D745="", $F745=""), "", IF($R745=$U$3, "", IF($AB$8='Intro &amp; Setup'!$BQ$19, VALUE(_xlfn.CONCAT(TEXT($F745, "0"), ".", $AA745)), IF($AB$8='Intro &amp; Setup'!$BQ$18, VALUE(_xlfn.CONCAT($AA745, ".", TEXT($F745, "0")))))))</f>
        <v/>
      </c>
      <c r="AD745" s="22" t="str">
        <f t="shared" si="168"/>
        <v/>
      </c>
      <c r="AE745" s="7" t="str">
        <f t="shared" si="169"/>
        <v/>
      </c>
      <c r="AF745" s="22" t="str">
        <f t="shared" si="167"/>
        <v/>
      </c>
      <c r="AH745" s="22" t="str">
        <f>IF($AJ745="", "", COUNTIF($AJ$11:$AJ$1010, "&lt;"&amp;$AJ745)+1+COUNTIF($AJ$11:$AJ745, $AJ745)-1)</f>
        <v/>
      </c>
      <c r="AJ745" s="22" t="str">
        <f t="shared" si="170"/>
        <v/>
      </c>
      <c r="AL745" s="43" t="str">
        <f t="shared" si="171"/>
        <v/>
      </c>
      <c r="AN745" s="6" t="str">
        <f t="shared" si="172"/>
        <v/>
      </c>
      <c r="AO745" s="7" t="str">
        <f t="shared" si="173"/>
        <v/>
      </c>
      <c r="AP745" s="6" t="str">
        <f t="shared" si="174"/>
        <v/>
      </c>
      <c r="AQ745" s="7" t="str">
        <f t="shared" ca="1" si="175"/>
        <v/>
      </c>
      <c r="AS745" s="22" t="str">
        <f t="shared" si="176"/>
        <v/>
      </c>
      <c r="AT745" s="32" t="str">
        <f t="shared" si="177"/>
        <v/>
      </c>
      <c r="AU745" s="43" t="str">
        <f t="shared" si="178"/>
        <v/>
      </c>
      <c r="AW745" s="22" t="str">
        <f t="shared" si="179"/>
        <v/>
      </c>
    </row>
    <row r="746" spans="1:49" x14ac:dyDescent="0.25">
      <c r="A746" s="28"/>
      <c r="B746" s="79"/>
      <c r="C746" s="80"/>
      <c r="D746" s="81"/>
      <c r="E746" s="82"/>
      <c r="F746" s="82"/>
      <c r="G746" s="83"/>
      <c r="H746" s="79"/>
      <c r="I746" s="81"/>
      <c r="J746" s="81"/>
      <c r="K746" s="81"/>
      <c r="L746" s="81"/>
      <c r="M746" s="81"/>
      <c r="N746" s="81"/>
      <c r="O746" s="81"/>
      <c r="P746" s="81"/>
      <c r="Q746" s="84"/>
      <c r="R746" s="85"/>
      <c r="S746" s="28"/>
      <c r="X746" s="22" t="str">
        <f t="shared" si="165"/>
        <v/>
      </c>
      <c r="Y746" s="32" t="str">
        <f t="shared" si="166"/>
        <v/>
      </c>
      <c r="AA746" s="22" t="str">
        <f>IF($D746="", "", IFERROR(INDEX('Intro &amp; Setup'!$BQ$33:$BQ$37, MATCH($D746, 'Intro &amp; Setup'!$AP$33:$AP$37, 0)), ""))</f>
        <v/>
      </c>
      <c r="AB746" s="22" t="str">
        <f>IF(AND($D746="", $F746=""), "", IF($R746=$U$3, "", IF($AB$8='Intro &amp; Setup'!$BQ$19, VALUE(_xlfn.CONCAT(TEXT($F746, "0"), ".", $AA746)), IF($AB$8='Intro &amp; Setup'!$BQ$18, VALUE(_xlfn.CONCAT($AA746, ".", TEXT($F746, "0")))))))</f>
        <v/>
      </c>
      <c r="AD746" s="22" t="str">
        <f t="shared" si="168"/>
        <v/>
      </c>
      <c r="AE746" s="7" t="str">
        <f t="shared" si="169"/>
        <v/>
      </c>
      <c r="AF746" s="22" t="str">
        <f t="shared" si="167"/>
        <v/>
      </c>
      <c r="AH746" s="22" t="str">
        <f>IF($AJ746="", "", COUNTIF($AJ$11:$AJ$1010, "&lt;"&amp;$AJ746)+1+COUNTIF($AJ$11:$AJ746, $AJ746)-1)</f>
        <v/>
      </c>
      <c r="AJ746" s="22" t="str">
        <f t="shared" si="170"/>
        <v/>
      </c>
      <c r="AL746" s="43" t="str">
        <f t="shared" si="171"/>
        <v/>
      </c>
      <c r="AN746" s="6" t="str">
        <f t="shared" si="172"/>
        <v/>
      </c>
      <c r="AO746" s="7" t="str">
        <f t="shared" si="173"/>
        <v/>
      </c>
      <c r="AP746" s="6" t="str">
        <f t="shared" si="174"/>
        <v/>
      </c>
      <c r="AQ746" s="7" t="str">
        <f t="shared" ca="1" si="175"/>
        <v/>
      </c>
      <c r="AS746" s="22" t="str">
        <f t="shared" si="176"/>
        <v/>
      </c>
      <c r="AT746" s="32" t="str">
        <f t="shared" si="177"/>
        <v/>
      </c>
      <c r="AU746" s="43" t="str">
        <f t="shared" si="178"/>
        <v/>
      </c>
      <c r="AW746" s="22" t="str">
        <f t="shared" si="179"/>
        <v/>
      </c>
    </row>
    <row r="747" spans="1:49" x14ac:dyDescent="0.25">
      <c r="A747" s="28"/>
      <c r="B747" s="79"/>
      <c r="C747" s="80"/>
      <c r="D747" s="81"/>
      <c r="E747" s="82"/>
      <c r="F747" s="82"/>
      <c r="G747" s="83"/>
      <c r="H747" s="79"/>
      <c r="I747" s="81"/>
      <c r="J747" s="81"/>
      <c r="K747" s="81"/>
      <c r="L747" s="81"/>
      <c r="M747" s="81"/>
      <c r="N747" s="81"/>
      <c r="O747" s="81"/>
      <c r="P747" s="81"/>
      <c r="Q747" s="84"/>
      <c r="R747" s="85"/>
      <c r="S747" s="28"/>
      <c r="X747" s="22" t="str">
        <f t="shared" si="165"/>
        <v/>
      </c>
      <c r="Y747" s="32" t="str">
        <f t="shared" si="166"/>
        <v/>
      </c>
      <c r="AA747" s="22" t="str">
        <f>IF($D747="", "", IFERROR(INDEX('Intro &amp; Setup'!$BQ$33:$BQ$37, MATCH($D747, 'Intro &amp; Setup'!$AP$33:$AP$37, 0)), ""))</f>
        <v/>
      </c>
      <c r="AB747" s="22" t="str">
        <f>IF(AND($D747="", $F747=""), "", IF($R747=$U$3, "", IF($AB$8='Intro &amp; Setup'!$BQ$19, VALUE(_xlfn.CONCAT(TEXT($F747, "0"), ".", $AA747)), IF($AB$8='Intro &amp; Setup'!$BQ$18, VALUE(_xlfn.CONCAT($AA747, ".", TEXT($F747, "0")))))))</f>
        <v/>
      </c>
      <c r="AD747" s="22" t="str">
        <f t="shared" si="168"/>
        <v/>
      </c>
      <c r="AE747" s="7" t="str">
        <f t="shared" si="169"/>
        <v/>
      </c>
      <c r="AF747" s="22" t="str">
        <f t="shared" si="167"/>
        <v/>
      </c>
      <c r="AH747" s="22" t="str">
        <f>IF($AJ747="", "", COUNTIF($AJ$11:$AJ$1010, "&lt;"&amp;$AJ747)+1+COUNTIF($AJ$11:$AJ747, $AJ747)-1)</f>
        <v/>
      </c>
      <c r="AJ747" s="22" t="str">
        <f t="shared" si="170"/>
        <v/>
      </c>
      <c r="AL747" s="43" t="str">
        <f t="shared" si="171"/>
        <v/>
      </c>
      <c r="AN747" s="6" t="str">
        <f t="shared" si="172"/>
        <v/>
      </c>
      <c r="AO747" s="7" t="str">
        <f t="shared" si="173"/>
        <v/>
      </c>
      <c r="AP747" s="6" t="str">
        <f t="shared" si="174"/>
        <v/>
      </c>
      <c r="AQ747" s="7" t="str">
        <f t="shared" ca="1" si="175"/>
        <v/>
      </c>
      <c r="AS747" s="22" t="str">
        <f t="shared" si="176"/>
        <v/>
      </c>
      <c r="AT747" s="32" t="str">
        <f t="shared" si="177"/>
        <v/>
      </c>
      <c r="AU747" s="43" t="str">
        <f t="shared" si="178"/>
        <v/>
      </c>
      <c r="AW747" s="22" t="str">
        <f t="shared" si="179"/>
        <v/>
      </c>
    </row>
    <row r="748" spans="1:49" x14ac:dyDescent="0.25">
      <c r="A748" s="28"/>
      <c r="B748" s="79"/>
      <c r="C748" s="80"/>
      <c r="D748" s="81"/>
      <c r="E748" s="82"/>
      <c r="F748" s="82"/>
      <c r="G748" s="83"/>
      <c r="H748" s="79"/>
      <c r="I748" s="81"/>
      <c r="J748" s="81"/>
      <c r="K748" s="81"/>
      <c r="L748" s="81"/>
      <c r="M748" s="81"/>
      <c r="N748" s="81"/>
      <c r="O748" s="81"/>
      <c r="P748" s="81"/>
      <c r="Q748" s="84"/>
      <c r="R748" s="85"/>
      <c r="S748" s="28"/>
      <c r="X748" s="22" t="str">
        <f t="shared" si="165"/>
        <v/>
      </c>
      <c r="Y748" s="32" t="str">
        <f t="shared" si="166"/>
        <v/>
      </c>
      <c r="AA748" s="22" t="str">
        <f>IF($D748="", "", IFERROR(INDEX('Intro &amp; Setup'!$BQ$33:$BQ$37, MATCH($D748, 'Intro &amp; Setup'!$AP$33:$AP$37, 0)), ""))</f>
        <v/>
      </c>
      <c r="AB748" s="22" t="str">
        <f>IF(AND($D748="", $F748=""), "", IF($R748=$U$3, "", IF($AB$8='Intro &amp; Setup'!$BQ$19, VALUE(_xlfn.CONCAT(TEXT($F748, "0"), ".", $AA748)), IF($AB$8='Intro &amp; Setup'!$BQ$18, VALUE(_xlfn.CONCAT($AA748, ".", TEXT($F748, "0")))))))</f>
        <v/>
      </c>
      <c r="AD748" s="22" t="str">
        <f t="shared" si="168"/>
        <v/>
      </c>
      <c r="AE748" s="7" t="str">
        <f t="shared" si="169"/>
        <v/>
      </c>
      <c r="AF748" s="22" t="str">
        <f t="shared" si="167"/>
        <v/>
      </c>
      <c r="AH748" s="22" t="str">
        <f>IF($AJ748="", "", COUNTIF($AJ$11:$AJ$1010, "&lt;"&amp;$AJ748)+1+COUNTIF($AJ$11:$AJ748, $AJ748)-1)</f>
        <v/>
      </c>
      <c r="AJ748" s="22" t="str">
        <f t="shared" si="170"/>
        <v/>
      </c>
      <c r="AL748" s="43" t="str">
        <f t="shared" si="171"/>
        <v/>
      </c>
      <c r="AN748" s="6" t="str">
        <f t="shared" si="172"/>
        <v/>
      </c>
      <c r="AO748" s="7" t="str">
        <f t="shared" si="173"/>
        <v/>
      </c>
      <c r="AP748" s="6" t="str">
        <f t="shared" si="174"/>
        <v/>
      </c>
      <c r="AQ748" s="7" t="str">
        <f t="shared" ca="1" si="175"/>
        <v/>
      </c>
      <c r="AS748" s="22" t="str">
        <f t="shared" si="176"/>
        <v/>
      </c>
      <c r="AT748" s="32" t="str">
        <f t="shared" si="177"/>
        <v/>
      </c>
      <c r="AU748" s="43" t="str">
        <f t="shared" si="178"/>
        <v/>
      </c>
      <c r="AW748" s="22" t="str">
        <f t="shared" si="179"/>
        <v/>
      </c>
    </row>
    <row r="749" spans="1:49" x14ac:dyDescent="0.25">
      <c r="A749" s="28"/>
      <c r="B749" s="79"/>
      <c r="C749" s="80"/>
      <c r="D749" s="81"/>
      <c r="E749" s="82"/>
      <c r="F749" s="82"/>
      <c r="G749" s="83"/>
      <c r="H749" s="79"/>
      <c r="I749" s="81"/>
      <c r="J749" s="81"/>
      <c r="K749" s="81"/>
      <c r="L749" s="81"/>
      <c r="M749" s="81"/>
      <c r="N749" s="81"/>
      <c r="O749" s="81"/>
      <c r="P749" s="81"/>
      <c r="Q749" s="84"/>
      <c r="R749" s="85"/>
      <c r="S749" s="28"/>
      <c r="X749" s="22" t="str">
        <f t="shared" si="165"/>
        <v/>
      </c>
      <c r="Y749" s="32" t="str">
        <f t="shared" si="166"/>
        <v/>
      </c>
      <c r="AA749" s="22" t="str">
        <f>IF($D749="", "", IFERROR(INDEX('Intro &amp; Setup'!$BQ$33:$BQ$37, MATCH($D749, 'Intro &amp; Setup'!$AP$33:$AP$37, 0)), ""))</f>
        <v/>
      </c>
      <c r="AB749" s="22" t="str">
        <f>IF(AND($D749="", $F749=""), "", IF($R749=$U$3, "", IF($AB$8='Intro &amp; Setup'!$BQ$19, VALUE(_xlfn.CONCAT(TEXT($F749, "0"), ".", $AA749)), IF($AB$8='Intro &amp; Setup'!$BQ$18, VALUE(_xlfn.CONCAT($AA749, ".", TEXT($F749, "0")))))))</f>
        <v/>
      </c>
      <c r="AD749" s="22" t="str">
        <f t="shared" si="168"/>
        <v/>
      </c>
      <c r="AE749" s="7" t="str">
        <f t="shared" si="169"/>
        <v/>
      </c>
      <c r="AF749" s="22" t="str">
        <f t="shared" si="167"/>
        <v/>
      </c>
      <c r="AH749" s="22" t="str">
        <f>IF($AJ749="", "", COUNTIF($AJ$11:$AJ$1010, "&lt;"&amp;$AJ749)+1+COUNTIF($AJ$11:$AJ749, $AJ749)-1)</f>
        <v/>
      </c>
      <c r="AJ749" s="22" t="str">
        <f t="shared" si="170"/>
        <v/>
      </c>
      <c r="AL749" s="43" t="str">
        <f t="shared" si="171"/>
        <v/>
      </c>
      <c r="AN749" s="6" t="str">
        <f t="shared" si="172"/>
        <v/>
      </c>
      <c r="AO749" s="7" t="str">
        <f t="shared" si="173"/>
        <v/>
      </c>
      <c r="AP749" s="6" t="str">
        <f t="shared" si="174"/>
        <v/>
      </c>
      <c r="AQ749" s="7" t="str">
        <f t="shared" ca="1" si="175"/>
        <v/>
      </c>
      <c r="AS749" s="22" t="str">
        <f t="shared" si="176"/>
        <v/>
      </c>
      <c r="AT749" s="32" t="str">
        <f t="shared" si="177"/>
        <v/>
      </c>
      <c r="AU749" s="43" t="str">
        <f t="shared" si="178"/>
        <v/>
      </c>
      <c r="AW749" s="22" t="str">
        <f t="shared" si="179"/>
        <v/>
      </c>
    </row>
    <row r="750" spans="1:49" x14ac:dyDescent="0.25">
      <c r="A750" s="28"/>
      <c r="B750" s="79"/>
      <c r="C750" s="80"/>
      <c r="D750" s="81"/>
      <c r="E750" s="82"/>
      <c r="F750" s="82"/>
      <c r="G750" s="83"/>
      <c r="H750" s="79"/>
      <c r="I750" s="81"/>
      <c r="J750" s="81"/>
      <c r="K750" s="81"/>
      <c r="L750" s="81"/>
      <c r="M750" s="81"/>
      <c r="N750" s="81"/>
      <c r="O750" s="81"/>
      <c r="P750" s="81"/>
      <c r="Q750" s="84"/>
      <c r="R750" s="85"/>
      <c r="S750" s="28"/>
      <c r="X750" s="22" t="str">
        <f t="shared" si="165"/>
        <v/>
      </c>
      <c r="Y750" s="32" t="str">
        <f t="shared" si="166"/>
        <v/>
      </c>
      <c r="AA750" s="22" t="str">
        <f>IF($D750="", "", IFERROR(INDEX('Intro &amp; Setup'!$BQ$33:$BQ$37, MATCH($D750, 'Intro &amp; Setup'!$AP$33:$AP$37, 0)), ""))</f>
        <v/>
      </c>
      <c r="AB750" s="22" t="str">
        <f>IF(AND($D750="", $F750=""), "", IF($R750=$U$3, "", IF($AB$8='Intro &amp; Setup'!$BQ$19, VALUE(_xlfn.CONCAT(TEXT($F750, "0"), ".", $AA750)), IF($AB$8='Intro &amp; Setup'!$BQ$18, VALUE(_xlfn.CONCAT($AA750, ".", TEXT($F750, "0")))))))</f>
        <v/>
      </c>
      <c r="AD750" s="22" t="str">
        <f t="shared" si="168"/>
        <v/>
      </c>
      <c r="AE750" s="7" t="str">
        <f t="shared" si="169"/>
        <v/>
      </c>
      <c r="AF750" s="22" t="str">
        <f t="shared" si="167"/>
        <v/>
      </c>
      <c r="AH750" s="22" t="str">
        <f>IF($AJ750="", "", COUNTIF($AJ$11:$AJ$1010, "&lt;"&amp;$AJ750)+1+COUNTIF($AJ$11:$AJ750, $AJ750)-1)</f>
        <v/>
      </c>
      <c r="AJ750" s="22" t="str">
        <f t="shared" si="170"/>
        <v/>
      </c>
      <c r="AL750" s="43" t="str">
        <f t="shared" si="171"/>
        <v/>
      </c>
      <c r="AN750" s="6" t="str">
        <f t="shared" si="172"/>
        <v/>
      </c>
      <c r="AO750" s="7" t="str">
        <f t="shared" si="173"/>
        <v/>
      </c>
      <c r="AP750" s="6" t="str">
        <f t="shared" si="174"/>
        <v/>
      </c>
      <c r="AQ750" s="7" t="str">
        <f t="shared" ca="1" si="175"/>
        <v/>
      </c>
      <c r="AS750" s="22" t="str">
        <f t="shared" si="176"/>
        <v/>
      </c>
      <c r="AT750" s="32" t="str">
        <f t="shared" si="177"/>
        <v/>
      </c>
      <c r="AU750" s="43" t="str">
        <f t="shared" si="178"/>
        <v/>
      </c>
      <c r="AW750" s="22" t="str">
        <f t="shared" si="179"/>
        <v/>
      </c>
    </row>
    <row r="751" spans="1:49" x14ac:dyDescent="0.25">
      <c r="A751" s="28"/>
      <c r="B751" s="79"/>
      <c r="C751" s="80"/>
      <c r="D751" s="81"/>
      <c r="E751" s="82"/>
      <c r="F751" s="82"/>
      <c r="G751" s="83"/>
      <c r="H751" s="79"/>
      <c r="I751" s="81"/>
      <c r="J751" s="81"/>
      <c r="K751" s="81"/>
      <c r="L751" s="81"/>
      <c r="M751" s="81"/>
      <c r="N751" s="81"/>
      <c r="O751" s="81"/>
      <c r="P751" s="81"/>
      <c r="Q751" s="84"/>
      <c r="R751" s="85"/>
      <c r="S751" s="28"/>
      <c r="X751" s="22" t="str">
        <f t="shared" si="165"/>
        <v/>
      </c>
      <c r="Y751" s="32" t="str">
        <f t="shared" si="166"/>
        <v/>
      </c>
      <c r="AA751" s="22" t="str">
        <f>IF($D751="", "", IFERROR(INDEX('Intro &amp; Setup'!$BQ$33:$BQ$37, MATCH($D751, 'Intro &amp; Setup'!$AP$33:$AP$37, 0)), ""))</f>
        <v/>
      </c>
      <c r="AB751" s="22" t="str">
        <f>IF(AND($D751="", $F751=""), "", IF($R751=$U$3, "", IF($AB$8='Intro &amp; Setup'!$BQ$19, VALUE(_xlfn.CONCAT(TEXT($F751, "0"), ".", $AA751)), IF($AB$8='Intro &amp; Setup'!$BQ$18, VALUE(_xlfn.CONCAT($AA751, ".", TEXT($F751, "0")))))))</f>
        <v/>
      </c>
      <c r="AD751" s="22" t="str">
        <f t="shared" si="168"/>
        <v/>
      </c>
      <c r="AE751" s="7" t="str">
        <f t="shared" si="169"/>
        <v/>
      </c>
      <c r="AF751" s="22" t="str">
        <f t="shared" si="167"/>
        <v/>
      </c>
      <c r="AH751" s="22" t="str">
        <f>IF($AJ751="", "", COUNTIF($AJ$11:$AJ$1010, "&lt;"&amp;$AJ751)+1+COUNTIF($AJ$11:$AJ751, $AJ751)-1)</f>
        <v/>
      </c>
      <c r="AJ751" s="22" t="str">
        <f t="shared" si="170"/>
        <v/>
      </c>
      <c r="AL751" s="43" t="str">
        <f t="shared" si="171"/>
        <v/>
      </c>
      <c r="AN751" s="6" t="str">
        <f t="shared" si="172"/>
        <v/>
      </c>
      <c r="AO751" s="7" t="str">
        <f t="shared" si="173"/>
        <v/>
      </c>
      <c r="AP751" s="6" t="str">
        <f t="shared" si="174"/>
        <v/>
      </c>
      <c r="AQ751" s="7" t="str">
        <f t="shared" ca="1" si="175"/>
        <v/>
      </c>
      <c r="AS751" s="22" t="str">
        <f t="shared" si="176"/>
        <v/>
      </c>
      <c r="AT751" s="32" t="str">
        <f t="shared" si="177"/>
        <v/>
      </c>
      <c r="AU751" s="43" t="str">
        <f t="shared" si="178"/>
        <v/>
      </c>
      <c r="AW751" s="22" t="str">
        <f t="shared" si="179"/>
        <v/>
      </c>
    </row>
    <row r="752" spans="1:49" x14ac:dyDescent="0.25">
      <c r="A752" s="28"/>
      <c r="B752" s="79"/>
      <c r="C752" s="80"/>
      <c r="D752" s="81"/>
      <c r="E752" s="82"/>
      <c r="F752" s="82"/>
      <c r="G752" s="83"/>
      <c r="H752" s="79"/>
      <c r="I752" s="81"/>
      <c r="J752" s="81"/>
      <c r="K752" s="81"/>
      <c r="L752" s="81"/>
      <c r="M752" s="81"/>
      <c r="N752" s="81"/>
      <c r="O752" s="81"/>
      <c r="P752" s="81"/>
      <c r="Q752" s="84"/>
      <c r="R752" s="85"/>
      <c r="S752" s="28"/>
      <c r="X752" s="22" t="str">
        <f t="shared" si="165"/>
        <v/>
      </c>
      <c r="Y752" s="32" t="str">
        <f t="shared" si="166"/>
        <v/>
      </c>
      <c r="AA752" s="22" t="str">
        <f>IF($D752="", "", IFERROR(INDEX('Intro &amp; Setup'!$BQ$33:$BQ$37, MATCH($D752, 'Intro &amp; Setup'!$AP$33:$AP$37, 0)), ""))</f>
        <v/>
      </c>
      <c r="AB752" s="22" t="str">
        <f>IF(AND($D752="", $F752=""), "", IF($R752=$U$3, "", IF($AB$8='Intro &amp; Setup'!$BQ$19, VALUE(_xlfn.CONCAT(TEXT($F752, "0"), ".", $AA752)), IF($AB$8='Intro &amp; Setup'!$BQ$18, VALUE(_xlfn.CONCAT($AA752, ".", TEXT($F752, "0")))))))</f>
        <v/>
      </c>
      <c r="AD752" s="22" t="str">
        <f t="shared" si="168"/>
        <v/>
      </c>
      <c r="AE752" s="7" t="str">
        <f t="shared" si="169"/>
        <v/>
      </c>
      <c r="AF752" s="22" t="str">
        <f t="shared" si="167"/>
        <v/>
      </c>
      <c r="AH752" s="22" t="str">
        <f>IF($AJ752="", "", COUNTIF($AJ$11:$AJ$1010, "&lt;"&amp;$AJ752)+1+COUNTIF($AJ$11:$AJ752, $AJ752)-1)</f>
        <v/>
      </c>
      <c r="AJ752" s="22" t="str">
        <f t="shared" si="170"/>
        <v/>
      </c>
      <c r="AL752" s="43" t="str">
        <f t="shared" si="171"/>
        <v/>
      </c>
      <c r="AN752" s="6" t="str">
        <f t="shared" si="172"/>
        <v/>
      </c>
      <c r="AO752" s="7" t="str">
        <f t="shared" si="173"/>
        <v/>
      </c>
      <c r="AP752" s="6" t="str">
        <f t="shared" si="174"/>
        <v/>
      </c>
      <c r="AQ752" s="7" t="str">
        <f t="shared" ca="1" si="175"/>
        <v/>
      </c>
      <c r="AS752" s="22" t="str">
        <f t="shared" si="176"/>
        <v/>
      </c>
      <c r="AT752" s="32" t="str">
        <f t="shared" si="177"/>
        <v/>
      </c>
      <c r="AU752" s="43" t="str">
        <f t="shared" si="178"/>
        <v/>
      </c>
      <c r="AW752" s="22" t="str">
        <f t="shared" si="179"/>
        <v/>
      </c>
    </row>
    <row r="753" spans="1:49" x14ac:dyDescent="0.25">
      <c r="A753" s="28"/>
      <c r="B753" s="79"/>
      <c r="C753" s="80"/>
      <c r="D753" s="81"/>
      <c r="E753" s="82"/>
      <c r="F753" s="82"/>
      <c r="G753" s="83"/>
      <c r="H753" s="79"/>
      <c r="I753" s="81"/>
      <c r="J753" s="81"/>
      <c r="K753" s="81"/>
      <c r="L753" s="81"/>
      <c r="M753" s="81"/>
      <c r="N753" s="81"/>
      <c r="O753" s="81"/>
      <c r="P753" s="81"/>
      <c r="Q753" s="84"/>
      <c r="R753" s="85"/>
      <c r="S753" s="28"/>
      <c r="X753" s="22" t="str">
        <f t="shared" si="165"/>
        <v/>
      </c>
      <c r="Y753" s="32" t="str">
        <f t="shared" si="166"/>
        <v/>
      </c>
      <c r="AA753" s="22" t="str">
        <f>IF($D753="", "", IFERROR(INDEX('Intro &amp; Setup'!$BQ$33:$BQ$37, MATCH($D753, 'Intro &amp; Setup'!$AP$33:$AP$37, 0)), ""))</f>
        <v/>
      </c>
      <c r="AB753" s="22" t="str">
        <f>IF(AND($D753="", $F753=""), "", IF($R753=$U$3, "", IF($AB$8='Intro &amp; Setup'!$BQ$19, VALUE(_xlfn.CONCAT(TEXT($F753, "0"), ".", $AA753)), IF($AB$8='Intro &amp; Setup'!$BQ$18, VALUE(_xlfn.CONCAT($AA753, ".", TEXT($F753, "0")))))))</f>
        <v/>
      </c>
      <c r="AD753" s="22" t="str">
        <f t="shared" si="168"/>
        <v/>
      </c>
      <c r="AE753" s="7" t="str">
        <f t="shared" si="169"/>
        <v/>
      </c>
      <c r="AF753" s="22" t="str">
        <f t="shared" si="167"/>
        <v/>
      </c>
      <c r="AH753" s="22" t="str">
        <f>IF($AJ753="", "", COUNTIF($AJ$11:$AJ$1010, "&lt;"&amp;$AJ753)+1+COUNTIF($AJ$11:$AJ753, $AJ753)-1)</f>
        <v/>
      </c>
      <c r="AJ753" s="22" t="str">
        <f t="shared" si="170"/>
        <v/>
      </c>
      <c r="AL753" s="43" t="str">
        <f t="shared" si="171"/>
        <v/>
      </c>
      <c r="AN753" s="6" t="str">
        <f t="shared" si="172"/>
        <v/>
      </c>
      <c r="AO753" s="7" t="str">
        <f t="shared" si="173"/>
        <v/>
      </c>
      <c r="AP753" s="6" t="str">
        <f t="shared" si="174"/>
        <v/>
      </c>
      <c r="AQ753" s="7" t="str">
        <f t="shared" ca="1" si="175"/>
        <v/>
      </c>
      <c r="AS753" s="22" t="str">
        <f t="shared" si="176"/>
        <v/>
      </c>
      <c r="AT753" s="32" t="str">
        <f t="shared" si="177"/>
        <v/>
      </c>
      <c r="AU753" s="43" t="str">
        <f t="shared" si="178"/>
        <v/>
      </c>
      <c r="AW753" s="22" t="str">
        <f t="shared" si="179"/>
        <v/>
      </c>
    </row>
    <row r="754" spans="1:49" x14ac:dyDescent="0.25">
      <c r="A754" s="28"/>
      <c r="B754" s="79"/>
      <c r="C754" s="80"/>
      <c r="D754" s="81"/>
      <c r="E754" s="82"/>
      <c r="F754" s="82"/>
      <c r="G754" s="83"/>
      <c r="H754" s="79"/>
      <c r="I754" s="81"/>
      <c r="J754" s="81"/>
      <c r="K754" s="81"/>
      <c r="L754" s="81"/>
      <c r="M754" s="81"/>
      <c r="N754" s="81"/>
      <c r="O754" s="81"/>
      <c r="P754" s="81"/>
      <c r="Q754" s="84"/>
      <c r="R754" s="85"/>
      <c r="S754" s="28"/>
      <c r="X754" s="22" t="str">
        <f t="shared" si="165"/>
        <v/>
      </c>
      <c r="Y754" s="32" t="str">
        <f t="shared" si="166"/>
        <v/>
      </c>
      <c r="AA754" s="22" t="str">
        <f>IF($D754="", "", IFERROR(INDEX('Intro &amp; Setup'!$BQ$33:$BQ$37, MATCH($D754, 'Intro &amp; Setup'!$AP$33:$AP$37, 0)), ""))</f>
        <v/>
      </c>
      <c r="AB754" s="22" t="str">
        <f>IF(AND($D754="", $F754=""), "", IF($R754=$U$3, "", IF($AB$8='Intro &amp; Setup'!$BQ$19, VALUE(_xlfn.CONCAT(TEXT($F754, "0"), ".", $AA754)), IF($AB$8='Intro &amp; Setup'!$BQ$18, VALUE(_xlfn.CONCAT($AA754, ".", TEXT($F754, "0")))))))</f>
        <v/>
      </c>
      <c r="AD754" s="22" t="str">
        <f t="shared" si="168"/>
        <v/>
      </c>
      <c r="AE754" s="7" t="str">
        <f t="shared" si="169"/>
        <v/>
      </c>
      <c r="AF754" s="22" t="str">
        <f t="shared" si="167"/>
        <v/>
      </c>
      <c r="AH754" s="22" t="str">
        <f>IF($AJ754="", "", COUNTIF($AJ$11:$AJ$1010, "&lt;"&amp;$AJ754)+1+COUNTIF($AJ$11:$AJ754, $AJ754)-1)</f>
        <v/>
      </c>
      <c r="AJ754" s="22" t="str">
        <f t="shared" si="170"/>
        <v/>
      </c>
      <c r="AL754" s="43" t="str">
        <f t="shared" si="171"/>
        <v/>
      </c>
      <c r="AN754" s="6" t="str">
        <f t="shared" si="172"/>
        <v/>
      </c>
      <c r="AO754" s="7" t="str">
        <f t="shared" si="173"/>
        <v/>
      </c>
      <c r="AP754" s="6" t="str">
        <f t="shared" si="174"/>
        <v/>
      </c>
      <c r="AQ754" s="7" t="str">
        <f t="shared" ca="1" si="175"/>
        <v/>
      </c>
      <c r="AS754" s="22" t="str">
        <f t="shared" si="176"/>
        <v/>
      </c>
      <c r="AT754" s="32" t="str">
        <f t="shared" si="177"/>
        <v/>
      </c>
      <c r="AU754" s="43" t="str">
        <f t="shared" si="178"/>
        <v/>
      </c>
      <c r="AW754" s="22" t="str">
        <f t="shared" si="179"/>
        <v/>
      </c>
    </row>
    <row r="755" spans="1:49" x14ac:dyDescent="0.25">
      <c r="A755" s="28"/>
      <c r="B755" s="79"/>
      <c r="C755" s="80"/>
      <c r="D755" s="81"/>
      <c r="E755" s="82"/>
      <c r="F755" s="82"/>
      <c r="G755" s="83"/>
      <c r="H755" s="79"/>
      <c r="I755" s="81"/>
      <c r="J755" s="81"/>
      <c r="K755" s="81"/>
      <c r="L755" s="81"/>
      <c r="M755" s="81"/>
      <c r="N755" s="81"/>
      <c r="O755" s="81"/>
      <c r="P755" s="81"/>
      <c r="Q755" s="84"/>
      <c r="R755" s="85"/>
      <c r="S755" s="28"/>
      <c r="X755" s="22" t="str">
        <f t="shared" si="165"/>
        <v/>
      </c>
      <c r="Y755" s="32" t="str">
        <f t="shared" si="166"/>
        <v/>
      </c>
      <c r="AA755" s="22" t="str">
        <f>IF($D755="", "", IFERROR(INDEX('Intro &amp; Setup'!$BQ$33:$BQ$37, MATCH($D755, 'Intro &amp; Setup'!$AP$33:$AP$37, 0)), ""))</f>
        <v/>
      </c>
      <c r="AB755" s="22" t="str">
        <f>IF(AND($D755="", $F755=""), "", IF($R755=$U$3, "", IF($AB$8='Intro &amp; Setup'!$BQ$19, VALUE(_xlfn.CONCAT(TEXT($F755, "0"), ".", $AA755)), IF($AB$8='Intro &amp; Setup'!$BQ$18, VALUE(_xlfn.CONCAT($AA755, ".", TEXT($F755, "0")))))))</f>
        <v/>
      </c>
      <c r="AD755" s="22" t="str">
        <f t="shared" si="168"/>
        <v/>
      </c>
      <c r="AE755" s="7" t="str">
        <f t="shared" si="169"/>
        <v/>
      </c>
      <c r="AF755" s="22" t="str">
        <f t="shared" si="167"/>
        <v/>
      </c>
      <c r="AH755" s="22" t="str">
        <f>IF($AJ755="", "", COUNTIF($AJ$11:$AJ$1010, "&lt;"&amp;$AJ755)+1+COUNTIF($AJ$11:$AJ755, $AJ755)-1)</f>
        <v/>
      </c>
      <c r="AJ755" s="22" t="str">
        <f t="shared" si="170"/>
        <v/>
      </c>
      <c r="AL755" s="43" t="str">
        <f t="shared" si="171"/>
        <v/>
      </c>
      <c r="AN755" s="6" t="str">
        <f t="shared" si="172"/>
        <v/>
      </c>
      <c r="AO755" s="7" t="str">
        <f t="shared" si="173"/>
        <v/>
      </c>
      <c r="AP755" s="6" t="str">
        <f t="shared" si="174"/>
        <v/>
      </c>
      <c r="AQ755" s="7" t="str">
        <f t="shared" ca="1" si="175"/>
        <v/>
      </c>
      <c r="AS755" s="22" t="str">
        <f t="shared" si="176"/>
        <v/>
      </c>
      <c r="AT755" s="32" t="str">
        <f t="shared" si="177"/>
        <v/>
      </c>
      <c r="AU755" s="43" t="str">
        <f t="shared" si="178"/>
        <v/>
      </c>
      <c r="AW755" s="22" t="str">
        <f t="shared" si="179"/>
        <v/>
      </c>
    </row>
    <row r="756" spans="1:49" x14ac:dyDescent="0.25">
      <c r="A756" s="28"/>
      <c r="B756" s="79"/>
      <c r="C756" s="80"/>
      <c r="D756" s="81"/>
      <c r="E756" s="82"/>
      <c r="F756" s="82"/>
      <c r="G756" s="83"/>
      <c r="H756" s="79"/>
      <c r="I756" s="81"/>
      <c r="J756" s="81"/>
      <c r="K756" s="81"/>
      <c r="L756" s="81"/>
      <c r="M756" s="81"/>
      <c r="N756" s="81"/>
      <c r="O756" s="81"/>
      <c r="P756" s="81"/>
      <c r="Q756" s="84"/>
      <c r="R756" s="85"/>
      <c r="S756" s="28"/>
      <c r="X756" s="22" t="str">
        <f t="shared" si="165"/>
        <v/>
      </c>
      <c r="Y756" s="32" t="str">
        <f t="shared" si="166"/>
        <v/>
      </c>
      <c r="AA756" s="22" t="str">
        <f>IF($D756="", "", IFERROR(INDEX('Intro &amp; Setup'!$BQ$33:$BQ$37, MATCH($D756, 'Intro &amp; Setup'!$AP$33:$AP$37, 0)), ""))</f>
        <v/>
      </c>
      <c r="AB756" s="22" t="str">
        <f>IF(AND($D756="", $F756=""), "", IF($R756=$U$3, "", IF($AB$8='Intro &amp; Setup'!$BQ$19, VALUE(_xlfn.CONCAT(TEXT($F756, "0"), ".", $AA756)), IF($AB$8='Intro &amp; Setup'!$BQ$18, VALUE(_xlfn.CONCAT($AA756, ".", TEXT($F756, "0")))))))</f>
        <v/>
      </c>
      <c r="AD756" s="22" t="str">
        <f t="shared" si="168"/>
        <v/>
      </c>
      <c r="AE756" s="7" t="str">
        <f t="shared" si="169"/>
        <v/>
      </c>
      <c r="AF756" s="22" t="str">
        <f t="shared" si="167"/>
        <v/>
      </c>
      <c r="AH756" s="22" t="str">
        <f>IF($AJ756="", "", COUNTIF($AJ$11:$AJ$1010, "&lt;"&amp;$AJ756)+1+COUNTIF($AJ$11:$AJ756, $AJ756)-1)</f>
        <v/>
      </c>
      <c r="AJ756" s="22" t="str">
        <f t="shared" si="170"/>
        <v/>
      </c>
      <c r="AL756" s="43" t="str">
        <f t="shared" si="171"/>
        <v/>
      </c>
      <c r="AN756" s="6" t="str">
        <f t="shared" si="172"/>
        <v/>
      </c>
      <c r="AO756" s="7" t="str">
        <f t="shared" si="173"/>
        <v/>
      </c>
      <c r="AP756" s="6" t="str">
        <f t="shared" si="174"/>
        <v/>
      </c>
      <c r="AQ756" s="7" t="str">
        <f t="shared" ca="1" si="175"/>
        <v/>
      </c>
      <c r="AS756" s="22" t="str">
        <f t="shared" si="176"/>
        <v/>
      </c>
      <c r="AT756" s="32" t="str">
        <f t="shared" si="177"/>
        <v/>
      </c>
      <c r="AU756" s="43" t="str">
        <f t="shared" si="178"/>
        <v/>
      </c>
      <c r="AW756" s="22" t="str">
        <f t="shared" si="179"/>
        <v/>
      </c>
    </row>
    <row r="757" spans="1:49" x14ac:dyDescent="0.25">
      <c r="A757" s="28"/>
      <c r="B757" s="79"/>
      <c r="C757" s="80"/>
      <c r="D757" s="81"/>
      <c r="E757" s="82"/>
      <c r="F757" s="82"/>
      <c r="G757" s="83"/>
      <c r="H757" s="79"/>
      <c r="I757" s="81"/>
      <c r="J757" s="81"/>
      <c r="K757" s="81"/>
      <c r="L757" s="81"/>
      <c r="M757" s="81"/>
      <c r="N757" s="81"/>
      <c r="O757" s="81"/>
      <c r="P757" s="81"/>
      <c r="Q757" s="84"/>
      <c r="R757" s="85"/>
      <c r="S757" s="28"/>
      <c r="X757" s="22" t="str">
        <f t="shared" si="165"/>
        <v/>
      </c>
      <c r="Y757" s="32" t="str">
        <f t="shared" si="166"/>
        <v/>
      </c>
      <c r="AA757" s="22" t="str">
        <f>IF($D757="", "", IFERROR(INDEX('Intro &amp; Setup'!$BQ$33:$BQ$37, MATCH($D757, 'Intro &amp; Setup'!$AP$33:$AP$37, 0)), ""))</f>
        <v/>
      </c>
      <c r="AB757" s="22" t="str">
        <f>IF(AND($D757="", $F757=""), "", IF($R757=$U$3, "", IF($AB$8='Intro &amp; Setup'!$BQ$19, VALUE(_xlfn.CONCAT(TEXT($F757, "0"), ".", $AA757)), IF($AB$8='Intro &amp; Setup'!$BQ$18, VALUE(_xlfn.CONCAT($AA757, ".", TEXT($F757, "0")))))))</f>
        <v/>
      </c>
      <c r="AD757" s="22" t="str">
        <f t="shared" si="168"/>
        <v/>
      </c>
      <c r="AE757" s="7" t="str">
        <f t="shared" si="169"/>
        <v/>
      </c>
      <c r="AF757" s="22" t="str">
        <f t="shared" si="167"/>
        <v/>
      </c>
      <c r="AH757" s="22" t="str">
        <f>IF($AJ757="", "", COUNTIF($AJ$11:$AJ$1010, "&lt;"&amp;$AJ757)+1+COUNTIF($AJ$11:$AJ757, $AJ757)-1)</f>
        <v/>
      </c>
      <c r="AJ757" s="22" t="str">
        <f t="shared" si="170"/>
        <v/>
      </c>
      <c r="AL757" s="43" t="str">
        <f t="shared" si="171"/>
        <v/>
      </c>
      <c r="AN757" s="6" t="str">
        <f t="shared" si="172"/>
        <v/>
      </c>
      <c r="AO757" s="7" t="str">
        <f t="shared" si="173"/>
        <v/>
      </c>
      <c r="AP757" s="6" t="str">
        <f t="shared" si="174"/>
        <v/>
      </c>
      <c r="AQ757" s="7" t="str">
        <f t="shared" ca="1" si="175"/>
        <v/>
      </c>
      <c r="AS757" s="22" t="str">
        <f t="shared" si="176"/>
        <v/>
      </c>
      <c r="AT757" s="32" t="str">
        <f t="shared" si="177"/>
        <v/>
      </c>
      <c r="AU757" s="43" t="str">
        <f t="shared" si="178"/>
        <v/>
      </c>
      <c r="AW757" s="22" t="str">
        <f t="shared" si="179"/>
        <v/>
      </c>
    </row>
    <row r="758" spans="1:49" x14ac:dyDescent="0.25">
      <c r="A758" s="28"/>
      <c r="B758" s="79"/>
      <c r="C758" s="80"/>
      <c r="D758" s="81"/>
      <c r="E758" s="82"/>
      <c r="F758" s="82"/>
      <c r="G758" s="83"/>
      <c r="H758" s="79"/>
      <c r="I758" s="81"/>
      <c r="J758" s="81"/>
      <c r="K758" s="81"/>
      <c r="L758" s="81"/>
      <c r="M758" s="81"/>
      <c r="N758" s="81"/>
      <c r="O758" s="81"/>
      <c r="P758" s="81"/>
      <c r="Q758" s="84"/>
      <c r="R758" s="85"/>
      <c r="S758" s="28"/>
      <c r="X758" s="22" t="str">
        <f t="shared" si="165"/>
        <v/>
      </c>
      <c r="Y758" s="32" t="str">
        <f t="shared" si="166"/>
        <v/>
      </c>
      <c r="AA758" s="22" t="str">
        <f>IF($D758="", "", IFERROR(INDEX('Intro &amp; Setup'!$BQ$33:$BQ$37, MATCH($D758, 'Intro &amp; Setup'!$AP$33:$AP$37, 0)), ""))</f>
        <v/>
      </c>
      <c r="AB758" s="22" t="str">
        <f>IF(AND($D758="", $F758=""), "", IF($R758=$U$3, "", IF($AB$8='Intro &amp; Setup'!$BQ$19, VALUE(_xlfn.CONCAT(TEXT($F758, "0"), ".", $AA758)), IF($AB$8='Intro &amp; Setup'!$BQ$18, VALUE(_xlfn.CONCAT($AA758, ".", TEXT($F758, "0")))))))</f>
        <v/>
      </c>
      <c r="AD758" s="22" t="str">
        <f t="shared" si="168"/>
        <v/>
      </c>
      <c r="AE758" s="7" t="str">
        <f t="shared" si="169"/>
        <v/>
      </c>
      <c r="AF758" s="22" t="str">
        <f t="shared" si="167"/>
        <v/>
      </c>
      <c r="AH758" s="22" t="str">
        <f>IF($AJ758="", "", COUNTIF($AJ$11:$AJ$1010, "&lt;"&amp;$AJ758)+1+COUNTIF($AJ$11:$AJ758, $AJ758)-1)</f>
        <v/>
      </c>
      <c r="AJ758" s="22" t="str">
        <f t="shared" si="170"/>
        <v/>
      </c>
      <c r="AL758" s="43" t="str">
        <f t="shared" si="171"/>
        <v/>
      </c>
      <c r="AN758" s="6" t="str">
        <f t="shared" si="172"/>
        <v/>
      </c>
      <c r="AO758" s="7" t="str">
        <f t="shared" si="173"/>
        <v/>
      </c>
      <c r="AP758" s="6" t="str">
        <f t="shared" si="174"/>
        <v/>
      </c>
      <c r="AQ758" s="7" t="str">
        <f t="shared" ca="1" si="175"/>
        <v/>
      </c>
      <c r="AS758" s="22" t="str">
        <f t="shared" si="176"/>
        <v/>
      </c>
      <c r="AT758" s="32" t="str">
        <f t="shared" si="177"/>
        <v/>
      </c>
      <c r="AU758" s="43" t="str">
        <f t="shared" si="178"/>
        <v/>
      </c>
      <c r="AW758" s="22" t="str">
        <f t="shared" si="179"/>
        <v/>
      </c>
    </row>
    <row r="759" spans="1:49" x14ac:dyDescent="0.25">
      <c r="A759" s="28"/>
      <c r="B759" s="79"/>
      <c r="C759" s="80"/>
      <c r="D759" s="81"/>
      <c r="E759" s="82"/>
      <c r="F759" s="82"/>
      <c r="G759" s="83"/>
      <c r="H759" s="79"/>
      <c r="I759" s="81"/>
      <c r="J759" s="81"/>
      <c r="K759" s="81"/>
      <c r="L759" s="81"/>
      <c r="M759" s="81"/>
      <c r="N759" s="81"/>
      <c r="O759" s="81"/>
      <c r="P759" s="81"/>
      <c r="Q759" s="84"/>
      <c r="R759" s="85"/>
      <c r="S759" s="28"/>
      <c r="X759" s="22" t="str">
        <f t="shared" si="165"/>
        <v/>
      </c>
      <c r="Y759" s="32" t="str">
        <f t="shared" si="166"/>
        <v/>
      </c>
      <c r="AA759" s="22" t="str">
        <f>IF($D759="", "", IFERROR(INDEX('Intro &amp; Setup'!$BQ$33:$BQ$37, MATCH($D759, 'Intro &amp; Setup'!$AP$33:$AP$37, 0)), ""))</f>
        <v/>
      </c>
      <c r="AB759" s="22" t="str">
        <f>IF(AND($D759="", $F759=""), "", IF($R759=$U$3, "", IF($AB$8='Intro &amp; Setup'!$BQ$19, VALUE(_xlfn.CONCAT(TEXT($F759, "0"), ".", $AA759)), IF($AB$8='Intro &amp; Setup'!$BQ$18, VALUE(_xlfn.CONCAT($AA759, ".", TEXT($F759, "0")))))))</f>
        <v/>
      </c>
      <c r="AD759" s="22" t="str">
        <f t="shared" si="168"/>
        <v/>
      </c>
      <c r="AE759" s="7" t="str">
        <f t="shared" si="169"/>
        <v/>
      </c>
      <c r="AF759" s="22" t="str">
        <f t="shared" si="167"/>
        <v/>
      </c>
      <c r="AH759" s="22" t="str">
        <f>IF($AJ759="", "", COUNTIF($AJ$11:$AJ$1010, "&lt;"&amp;$AJ759)+1+COUNTIF($AJ$11:$AJ759, $AJ759)-1)</f>
        <v/>
      </c>
      <c r="AJ759" s="22" t="str">
        <f t="shared" si="170"/>
        <v/>
      </c>
      <c r="AL759" s="43" t="str">
        <f t="shared" si="171"/>
        <v/>
      </c>
      <c r="AN759" s="6" t="str">
        <f t="shared" si="172"/>
        <v/>
      </c>
      <c r="AO759" s="7" t="str">
        <f t="shared" si="173"/>
        <v/>
      </c>
      <c r="AP759" s="6" t="str">
        <f t="shared" si="174"/>
        <v/>
      </c>
      <c r="AQ759" s="7" t="str">
        <f t="shared" ca="1" si="175"/>
        <v/>
      </c>
      <c r="AS759" s="22" t="str">
        <f t="shared" si="176"/>
        <v/>
      </c>
      <c r="AT759" s="32" t="str">
        <f t="shared" si="177"/>
        <v/>
      </c>
      <c r="AU759" s="43" t="str">
        <f t="shared" si="178"/>
        <v/>
      </c>
      <c r="AW759" s="22" t="str">
        <f t="shared" si="179"/>
        <v/>
      </c>
    </row>
    <row r="760" spans="1:49" x14ac:dyDescent="0.25">
      <c r="A760" s="28"/>
      <c r="B760" s="79"/>
      <c r="C760" s="80"/>
      <c r="D760" s="81"/>
      <c r="E760" s="82"/>
      <c r="F760" s="82"/>
      <c r="G760" s="83"/>
      <c r="H760" s="79"/>
      <c r="I760" s="81"/>
      <c r="J760" s="81"/>
      <c r="K760" s="81"/>
      <c r="L760" s="81"/>
      <c r="M760" s="81"/>
      <c r="N760" s="81"/>
      <c r="O760" s="81"/>
      <c r="P760" s="81"/>
      <c r="Q760" s="84"/>
      <c r="R760" s="85"/>
      <c r="S760" s="28"/>
      <c r="X760" s="22" t="str">
        <f t="shared" si="165"/>
        <v/>
      </c>
      <c r="Y760" s="32" t="str">
        <f t="shared" si="166"/>
        <v/>
      </c>
      <c r="AA760" s="22" t="str">
        <f>IF($D760="", "", IFERROR(INDEX('Intro &amp; Setup'!$BQ$33:$BQ$37, MATCH($D760, 'Intro &amp; Setup'!$AP$33:$AP$37, 0)), ""))</f>
        <v/>
      </c>
      <c r="AB760" s="22" t="str">
        <f>IF(AND($D760="", $F760=""), "", IF($R760=$U$3, "", IF($AB$8='Intro &amp; Setup'!$BQ$19, VALUE(_xlfn.CONCAT(TEXT($F760, "0"), ".", $AA760)), IF($AB$8='Intro &amp; Setup'!$BQ$18, VALUE(_xlfn.CONCAT($AA760, ".", TEXT($F760, "0")))))))</f>
        <v/>
      </c>
      <c r="AD760" s="22" t="str">
        <f t="shared" si="168"/>
        <v/>
      </c>
      <c r="AE760" s="7" t="str">
        <f t="shared" si="169"/>
        <v/>
      </c>
      <c r="AF760" s="22" t="str">
        <f t="shared" si="167"/>
        <v/>
      </c>
      <c r="AH760" s="22" t="str">
        <f>IF($AJ760="", "", COUNTIF($AJ$11:$AJ$1010, "&lt;"&amp;$AJ760)+1+COUNTIF($AJ$11:$AJ760, $AJ760)-1)</f>
        <v/>
      </c>
      <c r="AJ760" s="22" t="str">
        <f t="shared" si="170"/>
        <v/>
      </c>
      <c r="AL760" s="43" t="str">
        <f t="shared" si="171"/>
        <v/>
      </c>
      <c r="AN760" s="6" t="str">
        <f t="shared" si="172"/>
        <v/>
      </c>
      <c r="AO760" s="7" t="str">
        <f t="shared" si="173"/>
        <v/>
      </c>
      <c r="AP760" s="6" t="str">
        <f t="shared" si="174"/>
        <v/>
      </c>
      <c r="AQ760" s="7" t="str">
        <f t="shared" ca="1" si="175"/>
        <v/>
      </c>
      <c r="AS760" s="22" t="str">
        <f t="shared" si="176"/>
        <v/>
      </c>
      <c r="AT760" s="32" t="str">
        <f t="shared" si="177"/>
        <v/>
      </c>
      <c r="AU760" s="43" t="str">
        <f t="shared" si="178"/>
        <v/>
      </c>
      <c r="AW760" s="22" t="str">
        <f t="shared" si="179"/>
        <v/>
      </c>
    </row>
    <row r="761" spans="1:49" x14ac:dyDescent="0.25">
      <c r="A761" s="28"/>
      <c r="B761" s="79"/>
      <c r="C761" s="80"/>
      <c r="D761" s="81"/>
      <c r="E761" s="82"/>
      <c r="F761" s="82"/>
      <c r="G761" s="83"/>
      <c r="H761" s="79"/>
      <c r="I761" s="81"/>
      <c r="J761" s="81"/>
      <c r="K761" s="81"/>
      <c r="L761" s="81"/>
      <c r="M761" s="81"/>
      <c r="N761" s="81"/>
      <c r="O761" s="81"/>
      <c r="P761" s="81"/>
      <c r="Q761" s="84"/>
      <c r="R761" s="85"/>
      <c r="S761" s="28"/>
      <c r="X761" s="22" t="str">
        <f t="shared" si="165"/>
        <v/>
      </c>
      <c r="Y761" s="32" t="str">
        <f t="shared" si="166"/>
        <v/>
      </c>
      <c r="AA761" s="22" t="str">
        <f>IF($D761="", "", IFERROR(INDEX('Intro &amp; Setup'!$BQ$33:$BQ$37, MATCH($D761, 'Intro &amp; Setup'!$AP$33:$AP$37, 0)), ""))</f>
        <v/>
      </c>
      <c r="AB761" s="22" t="str">
        <f>IF(AND($D761="", $F761=""), "", IF($R761=$U$3, "", IF($AB$8='Intro &amp; Setup'!$BQ$19, VALUE(_xlfn.CONCAT(TEXT($F761, "0"), ".", $AA761)), IF($AB$8='Intro &amp; Setup'!$BQ$18, VALUE(_xlfn.CONCAT($AA761, ".", TEXT($F761, "0")))))))</f>
        <v/>
      </c>
      <c r="AD761" s="22" t="str">
        <f t="shared" si="168"/>
        <v/>
      </c>
      <c r="AE761" s="7" t="str">
        <f t="shared" si="169"/>
        <v/>
      </c>
      <c r="AF761" s="22" t="str">
        <f t="shared" si="167"/>
        <v/>
      </c>
      <c r="AH761" s="22" t="str">
        <f>IF($AJ761="", "", COUNTIF($AJ$11:$AJ$1010, "&lt;"&amp;$AJ761)+1+COUNTIF($AJ$11:$AJ761, $AJ761)-1)</f>
        <v/>
      </c>
      <c r="AJ761" s="22" t="str">
        <f t="shared" si="170"/>
        <v/>
      </c>
      <c r="AL761" s="43" t="str">
        <f t="shared" si="171"/>
        <v/>
      </c>
      <c r="AN761" s="6" t="str">
        <f t="shared" si="172"/>
        <v/>
      </c>
      <c r="AO761" s="7" t="str">
        <f t="shared" si="173"/>
        <v/>
      </c>
      <c r="AP761" s="6" t="str">
        <f t="shared" si="174"/>
        <v/>
      </c>
      <c r="AQ761" s="7" t="str">
        <f t="shared" ca="1" si="175"/>
        <v/>
      </c>
      <c r="AS761" s="22" t="str">
        <f t="shared" si="176"/>
        <v/>
      </c>
      <c r="AT761" s="32" t="str">
        <f t="shared" si="177"/>
        <v/>
      </c>
      <c r="AU761" s="43" t="str">
        <f t="shared" si="178"/>
        <v/>
      </c>
      <c r="AW761" s="22" t="str">
        <f t="shared" si="179"/>
        <v/>
      </c>
    </row>
    <row r="762" spans="1:49" x14ac:dyDescent="0.25">
      <c r="A762" s="28"/>
      <c r="B762" s="79"/>
      <c r="C762" s="80"/>
      <c r="D762" s="81"/>
      <c r="E762" s="82"/>
      <c r="F762" s="82"/>
      <c r="G762" s="83"/>
      <c r="H762" s="79"/>
      <c r="I762" s="81"/>
      <c r="J762" s="81"/>
      <c r="K762" s="81"/>
      <c r="L762" s="81"/>
      <c r="M762" s="81"/>
      <c r="N762" s="81"/>
      <c r="O762" s="81"/>
      <c r="P762" s="81"/>
      <c r="Q762" s="84"/>
      <c r="R762" s="85"/>
      <c r="S762" s="28"/>
      <c r="X762" s="22" t="str">
        <f t="shared" si="165"/>
        <v/>
      </c>
      <c r="Y762" s="32" t="str">
        <f t="shared" si="166"/>
        <v/>
      </c>
      <c r="AA762" s="22" t="str">
        <f>IF($D762="", "", IFERROR(INDEX('Intro &amp; Setup'!$BQ$33:$BQ$37, MATCH($D762, 'Intro &amp; Setup'!$AP$33:$AP$37, 0)), ""))</f>
        <v/>
      </c>
      <c r="AB762" s="22" t="str">
        <f>IF(AND($D762="", $F762=""), "", IF($R762=$U$3, "", IF($AB$8='Intro &amp; Setup'!$BQ$19, VALUE(_xlfn.CONCAT(TEXT($F762, "0"), ".", $AA762)), IF($AB$8='Intro &amp; Setup'!$BQ$18, VALUE(_xlfn.CONCAT($AA762, ".", TEXT($F762, "0")))))))</f>
        <v/>
      </c>
      <c r="AD762" s="22" t="str">
        <f t="shared" si="168"/>
        <v/>
      </c>
      <c r="AE762" s="7" t="str">
        <f t="shared" si="169"/>
        <v/>
      </c>
      <c r="AF762" s="22" t="str">
        <f t="shared" si="167"/>
        <v/>
      </c>
      <c r="AH762" s="22" t="str">
        <f>IF($AJ762="", "", COUNTIF($AJ$11:$AJ$1010, "&lt;"&amp;$AJ762)+1+COUNTIF($AJ$11:$AJ762, $AJ762)-1)</f>
        <v/>
      </c>
      <c r="AJ762" s="22" t="str">
        <f t="shared" si="170"/>
        <v/>
      </c>
      <c r="AL762" s="43" t="str">
        <f t="shared" si="171"/>
        <v/>
      </c>
      <c r="AN762" s="6" t="str">
        <f t="shared" si="172"/>
        <v/>
      </c>
      <c r="AO762" s="7" t="str">
        <f t="shared" si="173"/>
        <v/>
      </c>
      <c r="AP762" s="6" t="str">
        <f t="shared" si="174"/>
        <v/>
      </c>
      <c r="AQ762" s="7" t="str">
        <f t="shared" ca="1" si="175"/>
        <v/>
      </c>
      <c r="AS762" s="22" t="str">
        <f t="shared" si="176"/>
        <v/>
      </c>
      <c r="AT762" s="32" t="str">
        <f t="shared" si="177"/>
        <v/>
      </c>
      <c r="AU762" s="43" t="str">
        <f t="shared" si="178"/>
        <v/>
      </c>
      <c r="AW762" s="22" t="str">
        <f t="shared" si="179"/>
        <v/>
      </c>
    </row>
    <row r="763" spans="1:49" x14ac:dyDescent="0.25">
      <c r="A763" s="28"/>
      <c r="B763" s="79"/>
      <c r="C763" s="80"/>
      <c r="D763" s="81"/>
      <c r="E763" s="82"/>
      <c r="F763" s="82"/>
      <c r="G763" s="83"/>
      <c r="H763" s="79"/>
      <c r="I763" s="81"/>
      <c r="J763" s="81"/>
      <c r="K763" s="81"/>
      <c r="L763" s="81"/>
      <c r="M763" s="81"/>
      <c r="N763" s="81"/>
      <c r="O763" s="81"/>
      <c r="P763" s="81"/>
      <c r="Q763" s="84"/>
      <c r="R763" s="85"/>
      <c r="S763" s="28"/>
      <c r="X763" s="22" t="str">
        <f t="shared" si="165"/>
        <v/>
      </c>
      <c r="Y763" s="32" t="str">
        <f t="shared" si="166"/>
        <v/>
      </c>
      <c r="AA763" s="22" t="str">
        <f>IF($D763="", "", IFERROR(INDEX('Intro &amp; Setup'!$BQ$33:$BQ$37, MATCH($D763, 'Intro &amp; Setup'!$AP$33:$AP$37, 0)), ""))</f>
        <v/>
      </c>
      <c r="AB763" s="22" t="str">
        <f>IF(AND($D763="", $F763=""), "", IF($R763=$U$3, "", IF($AB$8='Intro &amp; Setup'!$BQ$19, VALUE(_xlfn.CONCAT(TEXT($F763, "0"), ".", $AA763)), IF($AB$8='Intro &amp; Setup'!$BQ$18, VALUE(_xlfn.CONCAT($AA763, ".", TEXT($F763, "0")))))))</f>
        <v/>
      </c>
      <c r="AD763" s="22" t="str">
        <f t="shared" si="168"/>
        <v/>
      </c>
      <c r="AE763" s="7" t="str">
        <f t="shared" si="169"/>
        <v/>
      </c>
      <c r="AF763" s="22" t="str">
        <f t="shared" si="167"/>
        <v/>
      </c>
      <c r="AH763" s="22" t="str">
        <f>IF($AJ763="", "", COUNTIF($AJ$11:$AJ$1010, "&lt;"&amp;$AJ763)+1+COUNTIF($AJ$11:$AJ763, $AJ763)-1)</f>
        <v/>
      </c>
      <c r="AJ763" s="22" t="str">
        <f t="shared" si="170"/>
        <v/>
      </c>
      <c r="AL763" s="43" t="str">
        <f t="shared" si="171"/>
        <v/>
      </c>
      <c r="AN763" s="6" t="str">
        <f t="shared" si="172"/>
        <v/>
      </c>
      <c r="AO763" s="7" t="str">
        <f t="shared" si="173"/>
        <v/>
      </c>
      <c r="AP763" s="6" t="str">
        <f t="shared" si="174"/>
        <v/>
      </c>
      <c r="AQ763" s="7" t="str">
        <f t="shared" ca="1" si="175"/>
        <v/>
      </c>
      <c r="AS763" s="22" t="str">
        <f t="shared" si="176"/>
        <v/>
      </c>
      <c r="AT763" s="32" t="str">
        <f t="shared" si="177"/>
        <v/>
      </c>
      <c r="AU763" s="43" t="str">
        <f t="shared" si="178"/>
        <v/>
      </c>
      <c r="AW763" s="22" t="str">
        <f t="shared" si="179"/>
        <v/>
      </c>
    </row>
    <row r="764" spans="1:49" x14ac:dyDescent="0.25">
      <c r="A764" s="28"/>
      <c r="B764" s="79"/>
      <c r="C764" s="80"/>
      <c r="D764" s="81"/>
      <c r="E764" s="82"/>
      <c r="F764" s="82"/>
      <c r="G764" s="83"/>
      <c r="H764" s="79"/>
      <c r="I764" s="81"/>
      <c r="J764" s="81"/>
      <c r="K764" s="81"/>
      <c r="L764" s="81"/>
      <c r="M764" s="81"/>
      <c r="N764" s="81"/>
      <c r="O764" s="81"/>
      <c r="P764" s="81"/>
      <c r="Q764" s="84"/>
      <c r="R764" s="85"/>
      <c r="S764" s="28"/>
      <c r="X764" s="22" t="str">
        <f t="shared" si="165"/>
        <v/>
      </c>
      <c r="Y764" s="32" t="str">
        <f t="shared" si="166"/>
        <v/>
      </c>
      <c r="AA764" s="22" t="str">
        <f>IF($D764="", "", IFERROR(INDEX('Intro &amp; Setup'!$BQ$33:$BQ$37, MATCH($D764, 'Intro &amp; Setup'!$AP$33:$AP$37, 0)), ""))</f>
        <v/>
      </c>
      <c r="AB764" s="22" t="str">
        <f>IF(AND($D764="", $F764=""), "", IF($R764=$U$3, "", IF($AB$8='Intro &amp; Setup'!$BQ$19, VALUE(_xlfn.CONCAT(TEXT($F764, "0"), ".", $AA764)), IF($AB$8='Intro &amp; Setup'!$BQ$18, VALUE(_xlfn.CONCAT($AA764, ".", TEXT($F764, "0")))))))</f>
        <v/>
      </c>
      <c r="AD764" s="22" t="str">
        <f t="shared" si="168"/>
        <v/>
      </c>
      <c r="AE764" s="7" t="str">
        <f t="shared" si="169"/>
        <v/>
      </c>
      <c r="AF764" s="22" t="str">
        <f t="shared" si="167"/>
        <v/>
      </c>
      <c r="AH764" s="22" t="str">
        <f>IF($AJ764="", "", COUNTIF($AJ$11:$AJ$1010, "&lt;"&amp;$AJ764)+1+COUNTIF($AJ$11:$AJ764, $AJ764)-1)</f>
        <v/>
      </c>
      <c r="AJ764" s="22" t="str">
        <f t="shared" si="170"/>
        <v/>
      </c>
      <c r="AL764" s="43" t="str">
        <f t="shared" si="171"/>
        <v/>
      </c>
      <c r="AN764" s="6" t="str">
        <f t="shared" si="172"/>
        <v/>
      </c>
      <c r="AO764" s="7" t="str">
        <f t="shared" si="173"/>
        <v/>
      </c>
      <c r="AP764" s="6" t="str">
        <f t="shared" si="174"/>
        <v/>
      </c>
      <c r="AQ764" s="7" t="str">
        <f t="shared" ca="1" si="175"/>
        <v/>
      </c>
      <c r="AS764" s="22" t="str">
        <f t="shared" si="176"/>
        <v/>
      </c>
      <c r="AT764" s="32" t="str">
        <f t="shared" si="177"/>
        <v/>
      </c>
      <c r="AU764" s="43" t="str">
        <f t="shared" si="178"/>
        <v/>
      </c>
      <c r="AW764" s="22" t="str">
        <f t="shared" si="179"/>
        <v/>
      </c>
    </row>
    <row r="765" spans="1:49" x14ac:dyDescent="0.25">
      <c r="A765" s="28"/>
      <c r="B765" s="79"/>
      <c r="C765" s="80"/>
      <c r="D765" s="81"/>
      <c r="E765" s="82"/>
      <c r="F765" s="82"/>
      <c r="G765" s="83"/>
      <c r="H765" s="79"/>
      <c r="I765" s="81"/>
      <c r="J765" s="81"/>
      <c r="K765" s="81"/>
      <c r="L765" s="81"/>
      <c r="M765" s="81"/>
      <c r="N765" s="81"/>
      <c r="O765" s="81"/>
      <c r="P765" s="81"/>
      <c r="Q765" s="84"/>
      <c r="R765" s="85"/>
      <c r="S765" s="28"/>
      <c r="X765" s="22" t="str">
        <f t="shared" si="165"/>
        <v/>
      </c>
      <c r="Y765" s="32" t="str">
        <f t="shared" si="166"/>
        <v/>
      </c>
      <c r="AA765" s="22" t="str">
        <f>IF($D765="", "", IFERROR(INDEX('Intro &amp; Setup'!$BQ$33:$BQ$37, MATCH($D765, 'Intro &amp; Setup'!$AP$33:$AP$37, 0)), ""))</f>
        <v/>
      </c>
      <c r="AB765" s="22" t="str">
        <f>IF(AND($D765="", $F765=""), "", IF($R765=$U$3, "", IF($AB$8='Intro &amp; Setup'!$BQ$19, VALUE(_xlfn.CONCAT(TEXT($F765, "0"), ".", $AA765)), IF($AB$8='Intro &amp; Setup'!$BQ$18, VALUE(_xlfn.CONCAT($AA765, ".", TEXT($F765, "0")))))))</f>
        <v/>
      </c>
      <c r="AD765" s="22" t="str">
        <f t="shared" si="168"/>
        <v/>
      </c>
      <c r="AE765" s="7" t="str">
        <f t="shared" si="169"/>
        <v/>
      </c>
      <c r="AF765" s="22" t="str">
        <f t="shared" si="167"/>
        <v/>
      </c>
      <c r="AH765" s="22" t="str">
        <f>IF($AJ765="", "", COUNTIF($AJ$11:$AJ$1010, "&lt;"&amp;$AJ765)+1+COUNTIF($AJ$11:$AJ765, $AJ765)-1)</f>
        <v/>
      </c>
      <c r="AJ765" s="22" t="str">
        <f t="shared" si="170"/>
        <v/>
      </c>
      <c r="AL765" s="43" t="str">
        <f t="shared" si="171"/>
        <v/>
      </c>
      <c r="AN765" s="6" t="str">
        <f t="shared" si="172"/>
        <v/>
      </c>
      <c r="AO765" s="7" t="str">
        <f t="shared" si="173"/>
        <v/>
      </c>
      <c r="AP765" s="6" t="str">
        <f t="shared" si="174"/>
        <v/>
      </c>
      <c r="AQ765" s="7" t="str">
        <f t="shared" ca="1" si="175"/>
        <v/>
      </c>
      <c r="AS765" s="22" t="str">
        <f t="shared" si="176"/>
        <v/>
      </c>
      <c r="AT765" s="32" t="str">
        <f t="shared" si="177"/>
        <v/>
      </c>
      <c r="AU765" s="43" t="str">
        <f t="shared" si="178"/>
        <v/>
      </c>
      <c r="AW765" s="22" t="str">
        <f t="shared" si="179"/>
        <v/>
      </c>
    </row>
    <row r="766" spans="1:49" x14ac:dyDescent="0.25">
      <c r="A766" s="28"/>
      <c r="B766" s="79"/>
      <c r="C766" s="80"/>
      <c r="D766" s="81"/>
      <c r="E766" s="82"/>
      <c r="F766" s="82"/>
      <c r="G766" s="83"/>
      <c r="H766" s="79"/>
      <c r="I766" s="81"/>
      <c r="J766" s="81"/>
      <c r="K766" s="81"/>
      <c r="L766" s="81"/>
      <c r="M766" s="81"/>
      <c r="N766" s="81"/>
      <c r="O766" s="81"/>
      <c r="P766" s="81"/>
      <c r="Q766" s="84"/>
      <c r="R766" s="85"/>
      <c r="S766" s="28"/>
      <c r="X766" s="22" t="str">
        <f t="shared" si="165"/>
        <v/>
      </c>
      <c r="Y766" s="32" t="str">
        <f t="shared" si="166"/>
        <v/>
      </c>
      <c r="AA766" s="22" t="str">
        <f>IF($D766="", "", IFERROR(INDEX('Intro &amp; Setup'!$BQ$33:$BQ$37, MATCH($D766, 'Intro &amp; Setup'!$AP$33:$AP$37, 0)), ""))</f>
        <v/>
      </c>
      <c r="AB766" s="22" t="str">
        <f>IF(AND($D766="", $F766=""), "", IF($R766=$U$3, "", IF($AB$8='Intro &amp; Setup'!$BQ$19, VALUE(_xlfn.CONCAT(TEXT($F766, "0"), ".", $AA766)), IF($AB$8='Intro &amp; Setup'!$BQ$18, VALUE(_xlfn.CONCAT($AA766, ".", TEXT($F766, "0")))))))</f>
        <v/>
      </c>
      <c r="AD766" s="22" t="str">
        <f t="shared" si="168"/>
        <v/>
      </c>
      <c r="AE766" s="7" t="str">
        <f t="shared" si="169"/>
        <v/>
      </c>
      <c r="AF766" s="22" t="str">
        <f t="shared" si="167"/>
        <v/>
      </c>
      <c r="AH766" s="22" t="str">
        <f>IF($AJ766="", "", COUNTIF($AJ$11:$AJ$1010, "&lt;"&amp;$AJ766)+1+COUNTIF($AJ$11:$AJ766, $AJ766)-1)</f>
        <v/>
      </c>
      <c r="AJ766" s="22" t="str">
        <f t="shared" si="170"/>
        <v/>
      </c>
      <c r="AL766" s="43" t="str">
        <f t="shared" si="171"/>
        <v/>
      </c>
      <c r="AN766" s="6" t="str">
        <f t="shared" si="172"/>
        <v/>
      </c>
      <c r="AO766" s="7" t="str">
        <f t="shared" si="173"/>
        <v/>
      </c>
      <c r="AP766" s="6" t="str">
        <f t="shared" si="174"/>
        <v/>
      </c>
      <c r="AQ766" s="7" t="str">
        <f t="shared" ca="1" si="175"/>
        <v/>
      </c>
      <c r="AS766" s="22" t="str">
        <f t="shared" si="176"/>
        <v/>
      </c>
      <c r="AT766" s="32" t="str">
        <f t="shared" si="177"/>
        <v/>
      </c>
      <c r="AU766" s="43" t="str">
        <f t="shared" si="178"/>
        <v/>
      </c>
      <c r="AW766" s="22" t="str">
        <f t="shared" si="179"/>
        <v/>
      </c>
    </row>
    <row r="767" spans="1:49" x14ac:dyDescent="0.25">
      <c r="A767" s="28"/>
      <c r="B767" s="79"/>
      <c r="C767" s="80"/>
      <c r="D767" s="81"/>
      <c r="E767" s="82"/>
      <c r="F767" s="82"/>
      <c r="G767" s="83"/>
      <c r="H767" s="79"/>
      <c r="I767" s="81"/>
      <c r="J767" s="81"/>
      <c r="K767" s="81"/>
      <c r="L767" s="81"/>
      <c r="M767" s="81"/>
      <c r="N767" s="81"/>
      <c r="O767" s="81"/>
      <c r="P767" s="81"/>
      <c r="Q767" s="84"/>
      <c r="R767" s="85"/>
      <c r="S767" s="28"/>
      <c r="X767" s="22" t="str">
        <f t="shared" si="165"/>
        <v/>
      </c>
      <c r="Y767" s="32" t="str">
        <f t="shared" si="166"/>
        <v/>
      </c>
      <c r="AA767" s="22" t="str">
        <f>IF($D767="", "", IFERROR(INDEX('Intro &amp; Setup'!$BQ$33:$BQ$37, MATCH($D767, 'Intro &amp; Setup'!$AP$33:$AP$37, 0)), ""))</f>
        <v/>
      </c>
      <c r="AB767" s="22" t="str">
        <f>IF(AND($D767="", $F767=""), "", IF($R767=$U$3, "", IF($AB$8='Intro &amp; Setup'!$BQ$19, VALUE(_xlfn.CONCAT(TEXT($F767, "0"), ".", $AA767)), IF($AB$8='Intro &amp; Setup'!$BQ$18, VALUE(_xlfn.CONCAT($AA767, ".", TEXT($F767, "0")))))))</f>
        <v/>
      </c>
      <c r="AD767" s="22" t="str">
        <f t="shared" si="168"/>
        <v/>
      </c>
      <c r="AE767" s="7" t="str">
        <f t="shared" si="169"/>
        <v/>
      </c>
      <c r="AF767" s="22" t="str">
        <f t="shared" si="167"/>
        <v/>
      </c>
      <c r="AH767" s="22" t="str">
        <f>IF($AJ767="", "", COUNTIF($AJ$11:$AJ$1010, "&lt;"&amp;$AJ767)+1+COUNTIF($AJ$11:$AJ767, $AJ767)-1)</f>
        <v/>
      </c>
      <c r="AJ767" s="22" t="str">
        <f t="shared" si="170"/>
        <v/>
      </c>
      <c r="AL767" s="43" t="str">
        <f t="shared" si="171"/>
        <v/>
      </c>
      <c r="AN767" s="6" t="str">
        <f t="shared" si="172"/>
        <v/>
      </c>
      <c r="AO767" s="7" t="str">
        <f t="shared" si="173"/>
        <v/>
      </c>
      <c r="AP767" s="6" t="str">
        <f t="shared" si="174"/>
        <v/>
      </c>
      <c r="AQ767" s="7" t="str">
        <f t="shared" ca="1" si="175"/>
        <v/>
      </c>
      <c r="AS767" s="22" t="str">
        <f t="shared" si="176"/>
        <v/>
      </c>
      <c r="AT767" s="32" t="str">
        <f t="shared" si="177"/>
        <v/>
      </c>
      <c r="AU767" s="43" t="str">
        <f t="shared" si="178"/>
        <v/>
      </c>
      <c r="AW767" s="22" t="str">
        <f t="shared" si="179"/>
        <v/>
      </c>
    </row>
    <row r="768" spans="1:49" x14ac:dyDescent="0.25">
      <c r="A768" s="28"/>
      <c r="B768" s="79"/>
      <c r="C768" s="80"/>
      <c r="D768" s="81"/>
      <c r="E768" s="82"/>
      <c r="F768" s="82"/>
      <c r="G768" s="83"/>
      <c r="H768" s="79"/>
      <c r="I768" s="81"/>
      <c r="J768" s="81"/>
      <c r="K768" s="81"/>
      <c r="L768" s="81"/>
      <c r="M768" s="81"/>
      <c r="N768" s="81"/>
      <c r="O768" s="81"/>
      <c r="P768" s="81"/>
      <c r="Q768" s="84"/>
      <c r="R768" s="85"/>
      <c r="S768" s="28"/>
      <c r="X768" s="22" t="str">
        <f t="shared" si="165"/>
        <v/>
      </c>
      <c r="Y768" s="32" t="str">
        <f t="shared" si="166"/>
        <v/>
      </c>
      <c r="AA768" s="22" t="str">
        <f>IF($D768="", "", IFERROR(INDEX('Intro &amp; Setup'!$BQ$33:$BQ$37, MATCH($D768, 'Intro &amp; Setup'!$AP$33:$AP$37, 0)), ""))</f>
        <v/>
      </c>
      <c r="AB768" s="22" t="str">
        <f>IF(AND($D768="", $F768=""), "", IF($R768=$U$3, "", IF($AB$8='Intro &amp; Setup'!$BQ$19, VALUE(_xlfn.CONCAT(TEXT($F768, "0"), ".", $AA768)), IF($AB$8='Intro &amp; Setup'!$BQ$18, VALUE(_xlfn.CONCAT($AA768, ".", TEXT($F768, "0")))))))</f>
        <v/>
      </c>
      <c r="AD768" s="22" t="str">
        <f t="shared" si="168"/>
        <v/>
      </c>
      <c r="AE768" s="7" t="str">
        <f t="shared" si="169"/>
        <v/>
      </c>
      <c r="AF768" s="22" t="str">
        <f t="shared" si="167"/>
        <v/>
      </c>
      <c r="AH768" s="22" t="str">
        <f>IF($AJ768="", "", COUNTIF($AJ$11:$AJ$1010, "&lt;"&amp;$AJ768)+1+COUNTIF($AJ$11:$AJ768, $AJ768)-1)</f>
        <v/>
      </c>
      <c r="AJ768" s="22" t="str">
        <f t="shared" si="170"/>
        <v/>
      </c>
      <c r="AL768" s="43" t="str">
        <f t="shared" si="171"/>
        <v/>
      </c>
      <c r="AN768" s="6" t="str">
        <f t="shared" si="172"/>
        <v/>
      </c>
      <c r="AO768" s="7" t="str">
        <f t="shared" si="173"/>
        <v/>
      </c>
      <c r="AP768" s="6" t="str">
        <f t="shared" si="174"/>
        <v/>
      </c>
      <c r="AQ768" s="7" t="str">
        <f t="shared" ca="1" si="175"/>
        <v/>
      </c>
      <c r="AS768" s="22" t="str">
        <f t="shared" si="176"/>
        <v/>
      </c>
      <c r="AT768" s="32" t="str">
        <f t="shared" si="177"/>
        <v/>
      </c>
      <c r="AU768" s="43" t="str">
        <f t="shared" si="178"/>
        <v/>
      </c>
      <c r="AW768" s="22" t="str">
        <f t="shared" si="179"/>
        <v/>
      </c>
    </row>
    <row r="769" spans="1:49" x14ac:dyDescent="0.25">
      <c r="A769" s="28"/>
      <c r="B769" s="79"/>
      <c r="C769" s="80"/>
      <c r="D769" s="81"/>
      <c r="E769" s="82"/>
      <c r="F769" s="82"/>
      <c r="G769" s="83"/>
      <c r="H769" s="79"/>
      <c r="I769" s="81"/>
      <c r="J769" s="81"/>
      <c r="K769" s="81"/>
      <c r="L769" s="81"/>
      <c r="M769" s="81"/>
      <c r="N769" s="81"/>
      <c r="O769" s="81"/>
      <c r="P769" s="81"/>
      <c r="Q769" s="84"/>
      <c r="R769" s="85"/>
      <c r="S769" s="28"/>
      <c r="X769" s="22" t="str">
        <f t="shared" si="165"/>
        <v/>
      </c>
      <c r="Y769" s="32" t="str">
        <f t="shared" si="166"/>
        <v/>
      </c>
      <c r="AA769" s="22" t="str">
        <f>IF($D769="", "", IFERROR(INDEX('Intro &amp; Setup'!$BQ$33:$BQ$37, MATCH($D769, 'Intro &amp; Setup'!$AP$33:$AP$37, 0)), ""))</f>
        <v/>
      </c>
      <c r="AB769" s="22" t="str">
        <f>IF(AND($D769="", $F769=""), "", IF($R769=$U$3, "", IF($AB$8='Intro &amp; Setup'!$BQ$19, VALUE(_xlfn.CONCAT(TEXT($F769, "0"), ".", $AA769)), IF($AB$8='Intro &amp; Setup'!$BQ$18, VALUE(_xlfn.CONCAT($AA769, ".", TEXT($F769, "0")))))))</f>
        <v/>
      </c>
      <c r="AD769" s="22" t="str">
        <f t="shared" si="168"/>
        <v/>
      </c>
      <c r="AE769" s="7" t="str">
        <f t="shared" si="169"/>
        <v/>
      </c>
      <c r="AF769" s="22" t="str">
        <f t="shared" si="167"/>
        <v/>
      </c>
      <c r="AH769" s="22" t="str">
        <f>IF($AJ769="", "", COUNTIF($AJ$11:$AJ$1010, "&lt;"&amp;$AJ769)+1+COUNTIF($AJ$11:$AJ769, $AJ769)-1)</f>
        <v/>
      </c>
      <c r="AJ769" s="22" t="str">
        <f t="shared" si="170"/>
        <v/>
      </c>
      <c r="AL769" s="43" t="str">
        <f t="shared" si="171"/>
        <v/>
      </c>
      <c r="AN769" s="6" t="str">
        <f t="shared" si="172"/>
        <v/>
      </c>
      <c r="AO769" s="7" t="str">
        <f t="shared" si="173"/>
        <v/>
      </c>
      <c r="AP769" s="6" t="str">
        <f t="shared" si="174"/>
        <v/>
      </c>
      <c r="AQ769" s="7" t="str">
        <f t="shared" ca="1" si="175"/>
        <v/>
      </c>
      <c r="AS769" s="22" t="str">
        <f t="shared" si="176"/>
        <v/>
      </c>
      <c r="AT769" s="32" t="str">
        <f t="shared" si="177"/>
        <v/>
      </c>
      <c r="AU769" s="43" t="str">
        <f t="shared" si="178"/>
        <v/>
      </c>
      <c r="AW769" s="22" t="str">
        <f t="shared" si="179"/>
        <v/>
      </c>
    </row>
    <row r="770" spans="1:49" x14ac:dyDescent="0.25">
      <c r="A770" s="28"/>
      <c r="B770" s="79"/>
      <c r="C770" s="80"/>
      <c r="D770" s="81"/>
      <c r="E770" s="82"/>
      <c r="F770" s="82"/>
      <c r="G770" s="83"/>
      <c r="H770" s="79"/>
      <c r="I770" s="81"/>
      <c r="J770" s="81"/>
      <c r="K770" s="81"/>
      <c r="L770" s="81"/>
      <c r="M770" s="81"/>
      <c r="N770" s="81"/>
      <c r="O770" s="81"/>
      <c r="P770" s="81"/>
      <c r="Q770" s="84"/>
      <c r="R770" s="85"/>
      <c r="S770" s="28"/>
      <c r="X770" s="22" t="str">
        <f t="shared" si="165"/>
        <v/>
      </c>
      <c r="Y770" s="32" t="str">
        <f t="shared" si="166"/>
        <v/>
      </c>
      <c r="AA770" s="22" t="str">
        <f>IF($D770="", "", IFERROR(INDEX('Intro &amp; Setup'!$BQ$33:$BQ$37, MATCH($D770, 'Intro &amp; Setup'!$AP$33:$AP$37, 0)), ""))</f>
        <v/>
      </c>
      <c r="AB770" s="22" t="str">
        <f>IF(AND($D770="", $F770=""), "", IF($R770=$U$3, "", IF($AB$8='Intro &amp; Setup'!$BQ$19, VALUE(_xlfn.CONCAT(TEXT($F770, "0"), ".", $AA770)), IF($AB$8='Intro &amp; Setup'!$BQ$18, VALUE(_xlfn.CONCAT($AA770, ".", TEXT($F770, "0")))))))</f>
        <v/>
      </c>
      <c r="AD770" s="22" t="str">
        <f t="shared" si="168"/>
        <v/>
      </c>
      <c r="AE770" s="7" t="str">
        <f t="shared" si="169"/>
        <v/>
      </c>
      <c r="AF770" s="22" t="str">
        <f t="shared" si="167"/>
        <v/>
      </c>
      <c r="AH770" s="22" t="str">
        <f>IF($AJ770="", "", COUNTIF($AJ$11:$AJ$1010, "&lt;"&amp;$AJ770)+1+COUNTIF($AJ$11:$AJ770, $AJ770)-1)</f>
        <v/>
      </c>
      <c r="AJ770" s="22" t="str">
        <f t="shared" si="170"/>
        <v/>
      </c>
      <c r="AL770" s="43" t="str">
        <f t="shared" si="171"/>
        <v/>
      </c>
      <c r="AN770" s="6" t="str">
        <f t="shared" si="172"/>
        <v/>
      </c>
      <c r="AO770" s="7" t="str">
        <f t="shared" si="173"/>
        <v/>
      </c>
      <c r="AP770" s="6" t="str">
        <f t="shared" si="174"/>
        <v/>
      </c>
      <c r="AQ770" s="7" t="str">
        <f t="shared" ca="1" si="175"/>
        <v/>
      </c>
      <c r="AS770" s="22" t="str">
        <f t="shared" si="176"/>
        <v/>
      </c>
      <c r="AT770" s="32" t="str">
        <f t="shared" si="177"/>
        <v/>
      </c>
      <c r="AU770" s="43" t="str">
        <f t="shared" si="178"/>
        <v/>
      </c>
      <c r="AW770" s="22" t="str">
        <f t="shared" si="179"/>
        <v/>
      </c>
    </row>
    <row r="771" spans="1:49" x14ac:dyDescent="0.25">
      <c r="A771" s="28"/>
      <c r="B771" s="79"/>
      <c r="C771" s="80"/>
      <c r="D771" s="81"/>
      <c r="E771" s="82"/>
      <c r="F771" s="82"/>
      <c r="G771" s="83"/>
      <c r="H771" s="79"/>
      <c r="I771" s="81"/>
      <c r="J771" s="81"/>
      <c r="K771" s="81"/>
      <c r="L771" s="81"/>
      <c r="M771" s="81"/>
      <c r="N771" s="81"/>
      <c r="O771" s="81"/>
      <c r="P771" s="81"/>
      <c r="Q771" s="84"/>
      <c r="R771" s="85"/>
      <c r="S771" s="28"/>
      <c r="X771" s="22" t="str">
        <f t="shared" si="165"/>
        <v/>
      </c>
      <c r="Y771" s="32" t="str">
        <f t="shared" si="166"/>
        <v/>
      </c>
      <c r="AA771" s="22" t="str">
        <f>IF($D771="", "", IFERROR(INDEX('Intro &amp; Setup'!$BQ$33:$BQ$37, MATCH($D771, 'Intro &amp; Setup'!$AP$33:$AP$37, 0)), ""))</f>
        <v/>
      </c>
      <c r="AB771" s="22" t="str">
        <f>IF(AND($D771="", $F771=""), "", IF($R771=$U$3, "", IF($AB$8='Intro &amp; Setup'!$BQ$19, VALUE(_xlfn.CONCAT(TEXT($F771, "0"), ".", $AA771)), IF($AB$8='Intro &amp; Setup'!$BQ$18, VALUE(_xlfn.CONCAT($AA771, ".", TEXT($F771, "0")))))))</f>
        <v/>
      </c>
      <c r="AD771" s="22" t="str">
        <f t="shared" si="168"/>
        <v/>
      </c>
      <c r="AE771" s="7" t="str">
        <f t="shared" si="169"/>
        <v/>
      </c>
      <c r="AF771" s="22" t="str">
        <f t="shared" si="167"/>
        <v/>
      </c>
      <c r="AH771" s="22" t="str">
        <f>IF($AJ771="", "", COUNTIF($AJ$11:$AJ$1010, "&lt;"&amp;$AJ771)+1+COUNTIF($AJ$11:$AJ771, $AJ771)-1)</f>
        <v/>
      </c>
      <c r="AJ771" s="22" t="str">
        <f t="shared" si="170"/>
        <v/>
      </c>
      <c r="AL771" s="43" t="str">
        <f t="shared" si="171"/>
        <v/>
      </c>
      <c r="AN771" s="6" t="str">
        <f t="shared" si="172"/>
        <v/>
      </c>
      <c r="AO771" s="7" t="str">
        <f t="shared" si="173"/>
        <v/>
      </c>
      <c r="AP771" s="6" t="str">
        <f t="shared" si="174"/>
        <v/>
      </c>
      <c r="AQ771" s="7" t="str">
        <f t="shared" ca="1" si="175"/>
        <v/>
      </c>
      <c r="AS771" s="22" t="str">
        <f t="shared" si="176"/>
        <v/>
      </c>
      <c r="AT771" s="32" t="str">
        <f t="shared" si="177"/>
        <v/>
      </c>
      <c r="AU771" s="43" t="str">
        <f t="shared" si="178"/>
        <v/>
      </c>
      <c r="AW771" s="22" t="str">
        <f t="shared" si="179"/>
        <v/>
      </c>
    </row>
    <row r="772" spans="1:49" x14ac:dyDescent="0.25">
      <c r="A772" s="28"/>
      <c r="B772" s="79"/>
      <c r="C772" s="80"/>
      <c r="D772" s="81"/>
      <c r="E772" s="82"/>
      <c r="F772" s="82"/>
      <c r="G772" s="83"/>
      <c r="H772" s="79"/>
      <c r="I772" s="81"/>
      <c r="J772" s="81"/>
      <c r="K772" s="81"/>
      <c r="L772" s="81"/>
      <c r="M772" s="81"/>
      <c r="N772" s="81"/>
      <c r="O772" s="81"/>
      <c r="P772" s="81"/>
      <c r="Q772" s="84"/>
      <c r="R772" s="85"/>
      <c r="S772" s="28"/>
      <c r="X772" s="22" t="str">
        <f t="shared" si="165"/>
        <v/>
      </c>
      <c r="Y772" s="32" t="str">
        <f t="shared" si="166"/>
        <v/>
      </c>
      <c r="AA772" s="22" t="str">
        <f>IF($D772="", "", IFERROR(INDEX('Intro &amp; Setup'!$BQ$33:$BQ$37, MATCH($D772, 'Intro &amp; Setup'!$AP$33:$AP$37, 0)), ""))</f>
        <v/>
      </c>
      <c r="AB772" s="22" t="str">
        <f>IF(AND($D772="", $F772=""), "", IF($R772=$U$3, "", IF($AB$8='Intro &amp; Setup'!$BQ$19, VALUE(_xlfn.CONCAT(TEXT($F772, "0"), ".", $AA772)), IF($AB$8='Intro &amp; Setup'!$BQ$18, VALUE(_xlfn.CONCAT($AA772, ".", TEXT($F772, "0")))))))</f>
        <v/>
      </c>
      <c r="AD772" s="22" t="str">
        <f t="shared" si="168"/>
        <v/>
      </c>
      <c r="AE772" s="7" t="str">
        <f t="shared" si="169"/>
        <v/>
      </c>
      <c r="AF772" s="22" t="str">
        <f t="shared" si="167"/>
        <v/>
      </c>
      <c r="AH772" s="22" t="str">
        <f>IF($AJ772="", "", COUNTIF($AJ$11:$AJ$1010, "&lt;"&amp;$AJ772)+1+COUNTIF($AJ$11:$AJ772, $AJ772)-1)</f>
        <v/>
      </c>
      <c r="AJ772" s="22" t="str">
        <f t="shared" si="170"/>
        <v/>
      </c>
      <c r="AL772" s="43" t="str">
        <f t="shared" si="171"/>
        <v/>
      </c>
      <c r="AN772" s="6" t="str">
        <f t="shared" si="172"/>
        <v/>
      </c>
      <c r="AO772" s="7" t="str">
        <f t="shared" si="173"/>
        <v/>
      </c>
      <c r="AP772" s="6" t="str">
        <f t="shared" si="174"/>
        <v/>
      </c>
      <c r="AQ772" s="7" t="str">
        <f t="shared" ca="1" si="175"/>
        <v/>
      </c>
      <c r="AS772" s="22" t="str">
        <f t="shared" si="176"/>
        <v/>
      </c>
      <c r="AT772" s="32" t="str">
        <f t="shared" si="177"/>
        <v/>
      </c>
      <c r="AU772" s="43" t="str">
        <f t="shared" si="178"/>
        <v/>
      </c>
      <c r="AW772" s="22" t="str">
        <f t="shared" si="179"/>
        <v/>
      </c>
    </row>
    <row r="773" spans="1:49" x14ac:dyDescent="0.25">
      <c r="A773" s="28"/>
      <c r="B773" s="79"/>
      <c r="C773" s="80"/>
      <c r="D773" s="81"/>
      <c r="E773" s="82"/>
      <c r="F773" s="82"/>
      <c r="G773" s="83"/>
      <c r="H773" s="79"/>
      <c r="I773" s="81"/>
      <c r="J773" s="81"/>
      <c r="K773" s="81"/>
      <c r="L773" s="81"/>
      <c r="M773" s="81"/>
      <c r="N773" s="81"/>
      <c r="O773" s="81"/>
      <c r="P773" s="81"/>
      <c r="Q773" s="84"/>
      <c r="R773" s="85"/>
      <c r="S773" s="28"/>
      <c r="X773" s="22" t="str">
        <f t="shared" si="165"/>
        <v/>
      </c>
      <c r="Y773" s="32" t="str">
        <f t="shared" si="166"/>
        <v/>
      </c>
      <c r="AA773" s="22" t="str">
        <f>IF($D773="", "", IFERROR(INDEX('Intro &amp; Setup'!$BQ$33:$BQ$37, MATCH($D773, 'Intro &amp; Setup'!$AP$33:$AP$37, 0)), ""))</f>
        <v/>
      </c>
      <c r="AB773" s="22" t="str">
        <f>IF(AND($D773="", $F773=""), "", IF($R773=$U$3, "", IF($AB$8='Intro &amp; Setup'!$BQ$19, VALUE(_xlfn.CONCAT(TEXT($F773, "0"), ".", $AA773)), IF($AB$8='Intro &amp; Setup'!$BQ$18, VALUE(_xlfn.CONCAT($AA773, ".", TEXT($F773, "0")))))))</f>
        <v/>
      </c>
      <c r="AD773" s="22" t="str">
        <f t="shared" si="168"/>
        <v/>
      </c>
      <c r="AE773" s="7" t="str">
        <f t="shared" si="169"/>
        <v/>
      </c>
      <c r="AF773" s="22" t="str">
        <f t="shared" si="167"/>
        <v/>
      </c>
      <c r="AH773" s="22" t="str">
        <f>IF($AJ773="", "", COUNTIF($AJ$11:$AJ$1010, "&lt;"&amp;$AJ773)+1+COUNTIF($AJ$11:$AJ773, $AJ773)-1)</f>
        <v/>
      </c>
      <c r="AJ773" s="22" t="str">
        <f t="shared" si="170"/>
        <v/>
      </c>
      <c r="AL773" s="43" t="str">
        <f t="shared" si="171"/>
        <v/>
      </c>
      <c r="AN773" s="6" t="str">
        <f t="shared" si="172"/>
        <v/>
      </c>
      <c r="AO773" s="7" t="str">
        <f t="shared" si="173"/>
        <v/>
      </c>
      <c r="AP773" s="6" t="str">
        <f t="shared" si="174"/>
        <v/>
      </c>
      <c r="AQ773" s="7" t="str">
        <f t="shared" ca="1" si="175"/>
        <v/>
      </c>
      <c r="AS773" s="22" t="str">
        <f t="shared" si="176"/>
        <v/>
      </c>
      <c r="AT773" s="32" t="str">
        <f t="shared" si="177"/>
        <v/>
      </c>
      <c r="AU773" s="43" t="str">
        <f t="shared" si="178"/>
        <v/>
      </c>
      <c r="AW773" s="22" t="str">
        <f t="shared" si="179"/>
        <v/>
      </c>
    </row>
    <row r="774" spans="1:49" x14ac:dyDescent="0.25">
      <c r="A774" s="28"/>
      <c r="B774" s="79"/>
      <c r="C774" s="80"/>
      <c r="D774" s="81"/>
      <c r="E774" s="82"/>
      <c r="F774" s="82"/>
      <c r="G774" s="83"/>
      <c r="H774" s="79"/>
      <c r="I774" s="81"/>
      <c r="J774" s="81"/>
      <c r="K774" s="81"/>
      <c r="L774" s="81"/>
      <c r="M774" s="81"/>
      <c r="N774" s="81"/>
      <c r="O774" s="81"/>
      <c r="P774" s="81"/>
      <c r="Q774" s="84"/>
      <c r="R774" s="85"/>
      <c r="S774" s="28"/>
      <c r="X774" s="22" t="str">
        <f t="shared" si="165"/>
        <v/>
      </c>
      <c r="Y774" s="32" t="str">
        <f t="shared" si="166"/>
        <v/>
      </c>
      <c r="AA774" s="22" t="str">
        <f>IF($D774="", "", IFERROR(INDEX('Intro &amp; Setup'!$BQ$33:$BQ$37, MATCH($D774, 'Intro &amp; Setup'!$AP$33:$AP$37, 0)), ""))</f>
        <v/>
      </c>
      <c r="AB774" s="22" t="str">
        <f>IF(AND($D774="", $F774=""), "", IF($R774=$U$3, "", IF($AB$8='Intro &amp; Setup'!$BQ$19, VALUE(_xlfn.CONCAT(TEXT($F774, "0"), ".", $AA774)), IF($AB$8='Intro &amp; Setup'!$BQ$18, VALUE(_xlfn.CONCAT($AA774, ".", TEXT($F774, "0")))))))</f>
        <v/>
      </c>
      <c r="AD774" s="22" t="str">
        <f t="shared" si="168"/>
        <v/>
      </c>
      <c r="AE774" s="7" t="str">
        <f t="shared" si="169"/>
        <v/>
      </c>
      <c r="AF774" s="22" t="str">
        <f t="shared" si="167"/>
        <v/>
      </c>
      <c r="AH774" s="22" t="str">
        <f>IF($AJ774="", "", COUNTIF($AJ$11:$AJ$1010, "&lt;"&amp;$AJ774)+1+COUNTIF($AJ$11:$AJ774, $AJ774)-1)</f>
        <v/>
      </c>
      <c r="AJ774" s="22" t="str">
        <f t="shared" si="170"/>
        <v/>
      </c>
      <c r="AL774" s="43" t="str">
        <f t="shared" si="171"/>
        <v/>
      </c>
      <c r="AN774" s="6" t="str">
        <f t="shared" si="172"/>
        <v/>
      </c>
      <c r="AO774" s="7" t="str">
        <f t="shared" si="173"/>
        <v/>
      </c>
      <c r="AP774" s="6" t="str">
        <f t="shared" si="174"/>
        <v/>
      </c>
      <c r="AQ774" s="7" t="str">
        <f t="shared" ca="1" si="175"/>
        <v/>
      </c>
      <c r="AS774" s="22" t="str">
        <f t="shared" si="176"/>
        <v/>
      </c>
      <c r="AT774" s="32" t="str">
        <f t="shared" si="177"/>
        <v/>
      </c>
      <c r="AU774" s="43" t="str">
        <f t="shared" si="178"/>
        <v/>
      </c>
      <c r="AW774" s="22" t="str">
        <f t="shared" si="179"/>
        <v/>
      </c>
    </row>
    <row r="775" spans="1:49" x14ac:dyDescent="0.25">
      <c r="A775" s="28"/>
      <c r="B775" s="79"/>
      <c r="C775" s="80"/>
      <c r="D775" s="81"/>
      <c r="E775" s="82"/>
      <c r="F775" s="82"/>
      <c r="G775" s="83"/>
      <c r="H775" s="79"/>
      <c r="I775" s="81"/>
      <c r="J775" s="81"/>
      <c r="K775" s="81"/>
      <c r="L775" s="81"/>
      <c r="M775" s="81"/>
      <c r="N775" s="81"/>
      <c r="O775" s="81"/>
      <c r="P775" s="81"/>
      <c r="Q775" s="84"/>
      <c r="R775" s="85"/>
      <c r="S775" s="28"/>
      <c r="X775" s="22" t="str">
        <f t="shared" si="165"/>
        <v/>
      </c>
      <c r="Y775" s="32" t="str">
        <f t="shared" si="166"/>
        <v/>
      </c>
      <c r="AA775" s="22" t="str">
        <f>IF($D775="", "", IFERROR(INDEX('Intro &amp; Setup'!$BQ$33:$BQ$37, MATCH($D775, 'Intro &amp; Setup'!$AP$33:$AP$37, 0)), ""))</f>
        <v/>
      </c>
      <c r="AB775" s="22" t="str">
        <f>IF(AND($D775="", $F775=""), "", IF($R775=$U$3, "", IF($AB$8='Intro &amp; Setup'!$BQ$19, VALUE(_xlfn.CONCAT(TEXT($F775, "0"), ".", $AA775)), IF($AB$8='Intro &amp; Setup'!$BQ$18, VALUE(_xlfn.CONCAT($AA775, ".", TEXT($F775, "0")))))))</f>
        <v/>
      </c>
      <c r="AD775" s="22" t="str">
        <f t="shared" si="168"/>
        <v/>
      </c>
      <c r="AE775" s="7" t="str">
        <f t="shared" si="169"/>
        <v/>
      </c>
      <c r="AF775" s="22" t="str">
        <f t="shared" si="167"/>
        <v/>
      </c>
      <c r="AH775" s="22" t="str">
        <f>IF($AJ775="", "", COUNTIF($AJ$11:$AJ$1010, "&lt;"&amp;$AJ775)+1+COUNTIF($AJ$11:$AJ775, $AJ775)-1)</f>
        <v/>
      </c>
      <c r="AJ775" s="22" t="str">
        <f t="shared" si="170"/>
        <v/>
      </c>
      <c r="AL775" s="43" t="str">
        <f t="shared" si="171"/>
        <v/>
      </c>
      <c r="AN775" s="6" t="str">
        <f t="shared" si="172"/>
        <v/>
      </c>
      <c r="AO775" s="7" t="str">
        <f t="shared" si="173"/>
        <v/>
      </c>
      <c r="AP775" s="6" t="str">
        <f t="shared" si="174"/>
        <v/>
      </c>
      <c r="AQ775" s="7" t="str">
        <f t="shared" ca="1" si="175"/>
        <v/>
      </c>
      <c r="AS775" s="22" t="str">
        <f t="shared" si="176"/>
        <v/>
      </c>
      <c r="AT775" s="32" t="str">
        <f t="shared" si="177"/>
        <v/>
      </c>
      <c r="AU775" s="43" t="str">
        <f t="shared" si="178"/>
        <v/>
      </c>
      <c r="AW775" s="22" t="str">
        <f t="shared" si="179"/>
        <v/>
      </c>
    </row>
    <row r="776" spans="1:49" x14ac:dyDescent="0.25">
      <c r="A776" s="28"/>
      <c r="B776" s="79"/>
      <c r="C776" s="80"/>
      <c r="D776" s="81"/>
      <c r="E776" s="82"/>
      <c r="F776" s="82"/>
      <c r="G776" s="83"/>
      <c r="H776" s="79"/>
      <c r="I776" s="81"/>
      <c r="J776" s="81"/>
      <c r="K776" s="81"/>
      <c r="L776" s="81"/>
      <c r="M776" s="81"/>
      <c r="N776" s="81"/>
      <c r="O776" s="81"/>
      <c r="P776" s="81"/>
      <c r="Q776" s="84"/>
      <c r="R776" s="85"/>
      <c r="S776" s="28"/>
      <c r="X776" s="22" t="str">
        <f t="shared" si="165"/>
        <v/>
      </c>
      <c r="Y776" s="32" t="str">
        <f t="shared" si="166"/>
        <v/>
      </c>
      <c r="AA776" s="22" t="str">
        <f>IF($D776="", "", IFERROR(INDEX('Intro &amp; Setup'!$BQ$33:$BQ$37, MATCH($D776, 'Intro &amp; Setup'!$AP$33:$AP$37, 0)), ""))</f>
        <v/>
      </c>
      <c r="AB776" s="22" t="str">
        <f>IF(AND($D776="", $F776=""), "", IF($R776=$U$3, "", IF($AB$8='Intro &amp; Setup'!$BQ$19, VALUE(_xlfn.CONCAT(TEXT($F776, "0"), ".", $AA776)), IF($AB$8='Intro &amp; Setup'!$BQ$18, VALUE(_xlfn.CONCAT($AA776, ".", TEXT($F776, "0")))))))</f>
        <v/>
      </c>
      <c r="AD776" s="22" t="str">
        <f t="shared" si="168"/>
        <v/>
      </c>
      <c r="AE776" s="7" t="str">
        <f t="shared" si="169"/>
        <v/>
      </c>
      <c r="AF776" s="22" t="str">
        <f t="shared" si="167"/>
        <v/>
      </c>
      <c r="AH776" s="22" t="str">
        <f>IF($AJ776="", "", COUNTIF($AJ$11:$AJ$1010, "&lt;"&amp;$AJ776)+1+COUNTIF($AJ$11:$AJ776, $AJ776)-1)</f>
        <v/>
      </c>
      <c r="AJ776" s="22" t="str">
        <f t="shared" si="170"/>
        <v/>
      </c>
      <c r="AL776" s="43" t="str">
        <f t="shared" si="171"/>
        <v/>
      </c>
      <c r="AN776" s="6" t="str">
        <f t="shared" si="172"/>
        <v/>
      </c>
      <c r="AO776" s="7" t="str">
        <f t="shared" si="173"/>
        <v/>
      </c>
      <c r="AP776" s="6" t="str">
        <f t="shared" si="174"/>
        <v/>
      </c>
      <c r="AQ776" s="7" t="str">
        <f t="shared" ca="1" si="175"/>
        <v/>
      </c>
      <c r="AS776" s="22" t="str">
        <f t="shared" si="176"/>
        <v/>
      </c>
      <c r="AT776" s="32" t="str">
        <f t="shared" si="177"/>
        <v/>
      </c>
      <c r="AU776" s="43" t="str">
        <f t="shared" si="178"/>
        <v/>
      </c>
      <c r="AW776" s="22" t="str">
        <f t="shared" si="179"/>
        <v/>
      </c>
    </row>
    <row r="777" spans="1:49" x14ac:dyDescent="0.25">
      <c r="A777" s="28"/>
      <c r="B777" s="79"/>
      <c r="C777" s="80"/>
      <c r="D777" s="81"/>
      <c r="E777" s="82"/>
      <c r="F777" s="82"/>
      <c r="G777" s="83"/>
      <c r="H777" s="79"/>
      <c r="I777" s="81"/>
      <c r="J777" s="81"/>
      <c r="K777" s="81"/>
      <c r="L777" s="81"/>
      <c r="M777" s="81"/>
      <c r="N777" s="81"/>
      <c r="O777" s="81"/>
      <c r="P777" s="81"/>
      <c r="Q777" s="84"/>
      <c r="R777" s="85"/>
      <c r="S777" s="28"/>
      <c r="X777" s="22" t="str">
        <f t="shared" si="165"/>
        <v/>
      </c>
      <c r="Y777" s="32" t="str">
        <f t="shared" si="166"/>
        <v/>
      </c>
      <c r="AA777" s="22" t="str">
        <f>IF($D777="", "", IFERROR(INDEX('Intro &amp; Setup'!$BQ$33:$BQ$37, MATCH($D777, 'Intro &amp; Setup'!$AP$33:$AP$37, 0)), ""))</f>
        <v/>
      </c>
      <c r="AB777" s="22" t="str">
        <f>IF(AND($D777="", $F777=""), "", IF($R777=$U$3, "", IF($AB$8='Intro &amp; Setup'!$BQ$19, VALUE(_xlfn.CONCAT(TEXT($F777, "0"), ".", $AA777)), IF($AB$8='Intro &amp; Setup'!$BQ$18, VALUE(_xlfn.CONCAT($AA777, ".", TEXT($F777, "0")))))))</f>
        <v/>
      </c>
      <c r="AD777" s="22" t="str">
        <f t="shared" si="168"/>
        <v/>
      </c>
      <c r="AE777" s="7" t="str">
        <f t="shared" si="169"/>
        <v/>
      </c>
      <c r="AF777" s="22" t="str">
        <f t="shared" si="167"/>
        <v/>
      </c>
      <c r="AH777" s="22" t="str">
        <f>IF($AJ777="", "", COUNTIF($AJ$11:$AJ$1010, "&lt;"&amp;$AJ777)+1+COUNTIF($AJ$11:$AJ777, $AJ777)-1)</f>
        <v/>
      </c>
      <c r="AJ777" s="22" t="str">
        <f t="shared" si="170"/>
        <v/>
      </c>
      <c r="AL777" s="43" t="str">
        <f t="shared" si="171"/>
        <v/>
      </c>
      <c r="AN777" s="6" t="str">
        <f t="shared" si="172"/>
        <v/>
      </c>
      <c r="AO777" s="7" t="str">
        <f t="shared" si="173"/>
        <v/>
      </c>
      <c r="AP777" s="6" t="str">
        <f t="shared" si="174"/>
        <v/>
      </c>
      <c r="AQ777" s="7" t="str">
        <f t="shared" ca="1" si="175"/>
        <v/>
      </c>
      <c r="AS777" s="22" t="str">
        <f t="shared" si="176"/>
        <v/>
      </c>
      <c r="AT777" s="32" t="str">
        <f t="shared" si="177"/>
        <v/>
      </c>
      <c r="AU777" s="43" t="str">
        <f t="shared" si="178"/>
        <v/>
      </c>
      <c r="AW777" s="22" t="str">
        <f t="shared" si="179"/>
        <v/>
      </c>
    </row>
    <row r="778" spans="1:49" x14ac:dyDescent="0.25">
      <c r="A778" s="28"/>
      <c r="B778" s="79"/>
      <c r="C778" s="80"/>
      <c r="D778" s="81"/>
      <c r="E778" s="82"/>
      <c r="F778" s="82"/>
      <c r="G778" s="83"/>
      <c r="H778" s="79"/>
      <c r="I778" s="81"/>
      <c r="J778" s="81"/>
      <c r="K778" s="81"/>
      <c r="L778" s="81"/>
      <c r="M778" s="81"/>
      <c r="N778" s="81"/>
      <c r="O778" s="81"/>
      <c r="P778" s="81"/>
      <c r="Q778" s="84"/>
      <c r="R778" s="85"/>
      <c r="S778" s="28"/>
      <c r="X778" s="22" t="str">
        <f t="shared" si="165"/>
        <v/>
      </c>
      <c r="Y778" s="32" t="str">
        <f t="shared" si="166"/>
        <v/>
      </c>
      <c r="AA778" s="22" t="str">
        <f>IF($D778="", "", IFERROR(INDEX('Intro &amp; Setup'!$BQ$33:$BQ$37, MATCH($D778, 'Intro &amp; Setup'!$AP$33:$AP$37, 0)), ""))</f>
        <v/>
      </c>
      <c r="AB778" s="22" t="str">
        <f>IF(AND($D778="", $F778=""), "", IF($R778=$U$3, "", IF($AB$8='Intro &amp; Setup'!$BQ$19, VALUE(_xlfn.CONCAT(TEXT($F778, "0"), ".", $AA778)), IF($AB$8='Intro &amp; Setup'!$BQ$18, VALUE(_xlfn.CONCAT($AA778, ".", TEXT($F778, "0")))))))</f>
        <v/>
      </c>
      <c r="AD778" s="22" t="str">
        <f t="shared" si="168"/>
        <v/>
      </c>
      <c r="AE778" s="7" t="str">
        <f t="shared" si="169"/>
        <v/>
      </c>
      <c r="AF778" s="22" t="str">
        <f t="shared" si="167"/>
        <v/>
      </c>
      <c r="AH778" s="22" t="str">
        <f>IF($AJ778="", "", COUNTIF($AJ$11:$AJ$1010, "&lt;"&amp;$AJ778)+1+COUNTIF($AJ$11:$AJ778, $AJ778)-1)</f>
        <v/>
      </c>
      <c r="AJ778" s="22" t="str">
        <f t="shared" si="170"/>
        <v/>
      </c>
      <c r="AL778" s="43" t="str">
        <f t="shared" si="171"/>
        <v/>
      </c>
      <c r="AN778" s="6" t="str">
        <f t="shared" si="172"/>
        <v/>
      </c>
      <c r="AO778" s="7" t="str">
        <f t="shared" si="173"/>
        <v/>
      </c>
      <c r="AP778" s="6" t="str">
        <f t="shared" si="174"/>
        <v/>
      </c>
      <c r="AQ778" s="7" t="str">
        <f t="shared" ca="1" si="175"/>
        <v/>
      </c>
      <c r="AS778" s="22" t="str">
        <f t="shared" si="176"/>
        <v/>
      </c>
      <c r="AT778" s="32" t="str">
        <f t="shared" si="177"/>
        <v/>
      </c>
      <c r="AU778" s="43" t="str">
        <f t="shared" si="178"/>
        <v/>
      </c>
      <c r="AW778" s="22" t="str">
        <f t="shared" si="179"/>
        <v/>
      </c>
    </row>
    <row r="779" spans="1:49" x14ac:dyDescent="0.25">
      <c r="A779" s="28"/>
      <c r="B779" s="79"/>
      <c r="C779" s="80"/>
      <c r="D779" s="81"/>
      <c r="E779" s="82"/>
      <c r="F779" s="82"/>
      <c r="G779" s="83"/>
      <c r="H779" s="79"/>
      <c r="I779" s="81"/>
      <c r="J779" s="81"/>
      <c r="K779" s="81"/>
      <c r="L779" s="81"/>
      <c r="M779" s="81"/>
      <c r="N779" s="81"/>
      <c r="O779" s="81"/>
      <c r="P779" s="81"/>
      <c r="Q779" s="84"/>
      <c r="R779" s="85"/>
      <c r="S779" s="28"/>
      <c r="X779" s="22" t="str">
        <f t="shared" ref="X779:X842" si="180">IF($F779="", "", IF($R779=$U$3, $V$7, IF(F779&lt;$X$8, $E$5, IF($F779=$X$8, $E$6, IF($Y779=$X$6, $E$7, "")))))</f>
        <v/>
      </c>
      <c r="Y779" s="32" t="str">
        <f t="shared" ref="Y779:Y842" si="181">IF($F779="", "", $F779-INDEX($AA$2:$AA$8, MATCH(TEXT($F779,"ddd"), $Y$2:$Y$8, 0)))</f>
        <v/>
      </c>
      <c r="AA779" s="22" t="str">
        <f>IF($D779="", "", IFERROR(INDEX('Intro &amp; Setup'!$BQ$33:$BQ$37, MATCH($D779, 'Intro &amp; Setup'!$AP$33:$AP$37, 0)), ""))</f>
        <v/>
      </c>
      <c r="AB779" s="22" t="str">
        <f>IF(AND($D779="", $F779=""), "", IF($R779=$U$3, "", IF($AB$8='Intro &amp; Setup'!$BQ$19, VALUE(_xlfn.CONCAT(TEXT($F779, "0"), ".", $AA779)), IF($AB$8='Intro &amp; Setup'!$BQ$18, VALUE(_xlfn.CONCAT($AA779, ".", TEXT($F779, "0")))))))</f>
        <v/>
      </c>
      <c r="AD779" s="22" t="str">
        <f t="shared" si="168"/>
        <v/>
      </c>
      <c r="AE779" s="7" t="str">
        <f t="shared" si="169"/>
        <v/>
      </c>
      <c r="AF779" s="22" t="str">
        <f t="shared" ref="AF779:AF842" si="182">IF($AB779="", "", IF(IFERROR(INDEX($H779:$Q779, $T779, MATCH($AE$9, $H$2:$H$9, 0)), "")="", "", IFERROR(INDEX($H779:$Q779, $T779, MATCH($AE$9, $H$2:$H$9, 0)), "")))</f>
        <v/>
      </c>
      <c r="AH779" s="22" t="str">
        <f>IF($AJ779="", "", COUNTIF($AJ$11:$AJ$1010, "&lt;"&amp;$AJ779)+1+COUNTIF($AJ$11:$AJ779, $AJ779)-1)</f>
        <v/>
      </c>
      <c r="AJ779" s="22" t="str">
        <f t="shared" si="170"/>
        <v/>
      </c>
      <c r="AL779" s="43" t="str">
        <f t="shared" si="171"/>
        <v/>
      </c>
      <c r="AN779" s="6" t="str">
        <f t="shared" si="172"/>
        <v/>
      </c>
      <c r="AO779" s="7" t="str">
        <f t="shared" si="173"/>
        <v/>
      </c>
      <c r="AP779" s="6" t="str">
        <f t="shared" si="174"/>
        <v/>
      </c>
      <c r="AQ779" s="7" t="str">
        <f t="shared" ca="1" si="175"/>
        <v/>
      </c>
      <c r="AS779" s="22" t="str">
        <f t="shared" si="176"/>
        <v/>
      </c>
      <c r="AT779" s="32" t="str">
        <f t="shared" si="177"/>
        <v/>
      </c>
      <c r="AU779" s="43" t="str">
        <f t="shared" si="178"/>
        <v/>
      </c>
      <c r="AW779" s="22" t="str">
        <f t="shared" si="179"/>
        <v/>
      </c>
    </row>
    <row r="780" spans="1:49" x14ac:dyDescent="0.25">
      <c r="A780" s="28"/>
      <c r="B780" s="79"/>
      <c r="C780" s="80"/>
      <c r="D780" s="81"/>
      <c r="E780" s="82"/>
      <c r="F780" s="82"/>
      <c r="G780" s="83"/>
      <c r="H780" s="79"/>
      <c r="I780" s="81"/>
      <c r="J780" s="81"/>
      <c r="K780" s="81"/>
      <c r="L780" s="81"/>
      <c r="M780" s="81"/>
      <c r="N780" s="81"/>
      <c r="O780" s="81"/>
      <c r="P780" s="81"/>
      <c r="Q780" s="84"/>
      <c r="R780" s="85"/>
      <c r="S780" s="28"/>
      <c r="X780" s="22" t="str">
        <f t="shared" si="180"/>
        <v/>
      </c>
      <c r="Y780" s="32" t="str">
        <f t="shared" si="181"/>
        <v/>
      </c>
      <c r="AA780" s="22" t="str">
        <f>IF($D780="", "", IFERROR(INDEX('Intro &amp; Setup'!$BQ$33:$BQ$37, MATCH($D780, 'Intro &amp; Setup'!$AP$33:$AP$37, 0)), ""))</f>
        <v/>
      </c>
      <c r="AB780" s="22" t="str">
        <f>IF(AND($D780="", $F780=""), "", IF($R780=$U$3, "", IF($AB$8='Intro &amp; Setup'!$BQ$19, VALUE(_xlfn.CONCAT(TEXT($F780, "0"), ".", $AA780)), IF($AB$8='Intro &amp; Setup'!$BQ$18, VALUE(_xlfn.CONCAT($AA780, ".", TEXT($F780, "0")))))))</f>
        <v/>
      </c>
      <c r="AD780" s="22" t="str">
        <f t="shared" ref="AD780:AD843" si="183">IF($AD$9="", $AB780, IF($B780=$AD$9, $AB780, ""))</f>
        <v/>
      </c>
      <c r="AE780" s="7" t="str">
        <f t="shared" ref="AE780:AE843" si="184">IF($AE$9="", $AB780, IF($AF780="", "", $AB780))</f>
        <v/>
      </c>
      <c r="AF780" s="22" t="str">
        <f t="shared" si="182"/>
        <v/>
      </c>
      <c r="AH780" s="22" t="str">
        <f>IF($AJ780="", "", COUNTIF($AJ$11:$AJ$1010, "&lt;"&amp;$AJ780)+1+COUNTIF($AJ$11:$AJ780, $AJ780)-1)</f>
        <v/>
      </c>
      <c r="AJ780" s="22" t="str">
        <f t="shared" ref="AJ780:AJ843" si="185">IF($AD780=$AE780, $AD780, "")</f>
        <v/>
      </c>
      <c r="AL780" s="43" t="str">
        <f t="shared" ref="AL780:AL843" si="186">IF($AH780="", "", $G780)</f>
        <v/>
      </c>
      <c r="AN780" s="6" t="str">
        <f t="shared" ref="AN780:AN843" si="187">IF($AH780="", "", $D780)</f>
        <v/>
      </c>
      <c r="AO780" s="7" t="str">
        <f t="shared" ref="AO780:AO843" si="188">IF(AND(NOT($AF780=""), $AN780=""), "X", "")</f>
        <v/>
      </c>
      <c r="AP780" s="6" t="str">
        <f t="shared" ref="AP780:AP843" si="189">IF($AH780="", "", IF($Y780=$AD$6, $D780, ""))</f>
        <v/>
      </c>
      <c r="AQ780" s="7" t="str">
        <f t="shared" ref="AQ780:AQ843" ca="1" si="190">IF(AND(NOT($AF780=""), $AP780="", $Y780=$AD$6), "X", "")</f>
        <v/>
      </c>
      <c r="AS780" s="22" t="str">
        <f t="shared" ref="AS780:AS843" si="191">IF($AH780="", "", IF($AD$6=$Y780, $X780, ""))</f>
        <v/>
      </c>
      <c r="AT780" s="32" t="str">
        <f t="shared" ref="AT780:AT843" si="192">IF($AH780="", "", IF($AD$6=$Y780, $F780, ""))</f>
        <v/>
      </c>
      <c r="AU780" s="43" t="str">
        <f t="shared" ref="AU780:AU843" si="193">IF($AH780="", "", IF($AD$6=$Y780, $G780, ""))</f>
        <v/>
      </c>
      <c r="AW780" s="22" t="str">
        <f t="shared" ref="AW780:AW843" si="194">IF($AT780="", "", _xlfn.CONCAT($D780, " - ", $AT780))</f>
        <v/>
      </c>
    </row>
    <row r="781" spans="1:49" x14ac:dyDescent="0.25">
      <c r="A781" s="28"/>
      <c r="B781" s="79"/>
      <c r="C781" s="80"/>
      <c r="D781" s="81"/>
      <c r="E781" s="82"/>
      <c r="F781" s="82"/>
      <c r="G781" s="83"/>
      <c r="H781" s="79"/>
      <c r="I781" s="81"/>
      <c r="J781" s="81"/>
      <c r="K781" s="81"/>
      <c r="L781" s="81"/>
      <c r="M781" s="81"/>
      <c r="N781" s="81"/>
      <c r="O781" s="81"/>
      <c r="P781" s="81"/>
      <c r="Q781" s="84"/>
      <c r="R781" s="85"/>
      <c r="S781" s="28"/>
      <c r="X781" s="22" t="str">
        <f t="shared" si="180"/>
        <v/>
      </c>
      <c r="Y781" s="32" t="str">
        <f t="shared" si="181"/>
        <v/>
      </c>
      <c r="AA781" s="22" t="str">
        <f>IF($D781="", "", IFERROR(INDEX('Intro &amp; Setup'!$BQ$33:$BQ$37, MATCH($D781, 'Intro &amp; Setup'!$AP$33:$AP$37, 0)), ""))</f>
        <v/>
      </c>
      <c r="AB781" s="22" t="str">
        <f>IF(AND($D781="", $F781=""), "", IF($R781=$U$3, "", IF($AB$8='Intro &amp; Setup'!$BQ$19, VALUE(_xlfn.CONCAT(TEXT($F781, "0"), ".", $AA781)), IF($AB$8='Intro &amp; Setup'!$BQ$18, VALUE(_xlfn.CONCAT($AA781, ".", TEXT($F781, "0")))))))</f>
        <v/>
      </c>
      <c r="AD781" s="22" t="str">
        <f t="shared" si="183"/>
        <v/>
      </c>
      <c r="AE781" s="7" t="str">
        <f t="shared" si="184"/>
        <v/>
      </c>
      <c r="AF781" s="22" t="str">
        <f t="shared" si="182"/>
        <v/>
      </c>
      <c r="AH781" s="22" t="str">
        <f>IF($AJ781="", "", COUNTIF($AJ$11:$AJ$1010, "&lt;"&amp;$AJ781)+1+COUNTIF($AJ$11:$AJ781, $AJ781)-1)</f>
        <v/>
      </c>
      <c r="AJ781" s="22" t="str">
        <f t="shared" si="185"/>
        <v/>
      </c>
      <c r="AL781" s="43" t="str">
        <f t="shared" si="186"/>
        <v/>
      </c>
      <c r="AN781" s="6" t="str">
        <f t="shared" si="187"/>
        <v/>
      </c>
      <c r="AO781" s="7" t="str">
        <f t="shared" si="188"/>
        <v/>
      </c>
      <c r="AP781" s="6" t="str">
        <f t="shared" si="189"/>
        <v/>
      </c>
      <c r="AQ781" s="7" t="str">
        <f t="shared" ca="1" si="190"/>
        <v/>
      </c>
      <c r="AS781" s="22" t="str">
        <f t="shared" si="191"/>
        <v/>
      </c>
      <c r="AT781" s="32" t="str">
        <f t="shared" si="192"/>
        <v/>
      </c>
      <c r="AU781" s="43" t="str">
        <f t="shared" si="193"/>
        <v/>
      </c>
      <c r="AW781" s="22" t="str">
        <f t="shared" si="194"/>
        <v/>
      </c>
    </row>
    <row r="782" spans="1:49" x14ac:dyDescent="0.25">
      <c r="A782" s="28"/>
      <c r="B782" s="79"/>
      <c r="C782" s="80"/>
      <c r="D782" s="81"/>
      <c r="E782" s="82"/>
      <c r="F782" s="82"/>
      <c r="G782" s="83"/>
      <c r="H782" s="79"/>
      <c r="I782" s="81"/>
      <c r="J782" s="81"/>
      <c r="K782" s="81"/>
      <c r="L782" s="81"/>
      <c r="M782" s="81"/>
      <c r="N782" s="81"/>
      <c r="O782" s="81"/>
      <c r="P782" s="81"/>
      <c r="Q782" s="84"/>
      <c r="R782" s="85"/>
      <c r="S782" s="28"/>
      <c r="X782" s="22" t="str">
        <f t="shared" si="180"/>
        <v/>
      </c>
      <c r="Y782" s="32" t="str">
        <f t="shared" si="181"/>
        <v/>
      </c>
      <c r="AA782" s="22" t="str">
        <f>IF($D782="", "", IFERROR(INDEX('Intro &amp; Setup'!$BQ$33:$BQ$37, MATCH($D782, 'Intro &amp; Setup'!$AP$33:$AP$37, 0)), ""))</f>
        <v/>
      </c>
      <c r="AB782" s="22" t="str">
        <f>IF(AND($D782="", $F782=""), "", IF($R782=$U$3, "", IF($AB$8='Intro &amp; Setup'!$BQ$19, VALUE(_xlfn.CONCAT(TEXT($F782, "0"), ".", $AA782)), IF($AB$8='Intro &amp; Setup'!$BQ$18, VALUE(_xlfn.CONCAT($AA782, ".", TEXT($F782, "0")))))))</f>
        <v/>
      </c>
      <c r="AD782" s="22" t="str">
        <f t="shared" si="183"/>
        <v/>
      </c>
      <c r="AE782" s="7" t="str">
        <f t="shared" si="184"/>
        <v/>
      </c>
      <c r="AF782" s="22" t="str">
        <f t="shared" si="182"/>
        <v/>
      </c>
      <c r="AH782" s="22" t="str">
        <f>IF($AJ782="", "", COUNTIF($AJ$11:$AJ$1010, "&lt;"&amp;$AJ782)+1+COUNTIF($AJ$11:$AJ782, $AJ782)-1)</f>
        <v/>
      </c>
      <c r="AJ782" s="22" t="str">
        <f t="shared" si="185"/>
        <v/>
      </c>
      <c r="AL782" s="43" t="str">
        <f t="shared" si="186"/>
        <v/>
      </c>
      <c r="AN782" s="6" t="str">
        <f t="shared" si="187"/>
        <v/>
      </c>
      <c r="AO782" s="7" t="str">
        <f t="shared" si="188"/>
        <v/>
      </c>
      <c r="AP782" s="6" t="str">
        <f t="shared" si="189"/>
        <v/>
      </c>
      <c r="AQ782" s="7" t="str">
        <f t="shared" ca="1" si="190"/>
        <v/>
      </c>
      <c r="AS782" s="22" t="str">
        <f t="shared" si="191"/>
        <v/>
      </c>
      <c r="AT782" s="32" t="str">
        <f t="shared" si="192"/>
        <v/>
      </c>
      <c r="AU782" s="43" t="str">
        <f t="shared" si="193"/>
        <v/>
      </c>
      <c r="AW782" s="22" t="str">
        <f t="shared" si="194"/>
        <v/>
      </c>
    </row>
    <row r="783" spans="1:49" x14ac:dyDescent="0.25">
      <c r="A783" s="28"/>
      <c r="B783" s="79"/>
      <c r="C783" s="80"/>
      <c r="D783" s="81"/>
      <c r="E783" s="82"/>
      <c r="F783" s="82"/>
      <c r="G783" s="83"/>
      <c r="H783" s="79"/>
      <c r="I783" s="81"/>
      <c r="J783" s="81"/>
      <c r="K783" s="81"/>
      <c r="L783" s="81"/>
      <c r="M783" s="81"/>
      <c r="N783" s="81"/>
      <c r="O783" s="81"/>
      <c r="P783" s="81"/>
      <c r="Q783" s="84"/>
      <c r="R783" s="85"/>
      <c r="S783" s="28"/>
      <c r="X783" s="22" t="str">
        <f t="shared" si="180"/>
        <v/>
      </c>
      <c r="Y783" s="32" t="str">
        <f t="shared" si="181"/>
        <v/>
      </c>
      <c r="AA783" s="22" t="str">
        <f>IF($D783="", "", IFERROR(INDEX('Intro &amp; Setup'!$BQ$33:$BQ$37, MATCH($D783, 'Intro &amp; Setup'!$AP$33:$AP$37, 0)), ""))</f>
        <v/>
      </c>
      <c r="AB783" s="22" t="str">
        <f>IF(AND($D783="", $F783=""), "", IF($R783=$U$3, "", IF($AB$8='Intro &amp; Setup'!$BQ$19, VALUE(_xlfn.CONCAT(TEXT($F783, "0"), ".", $AA783)), IF($AB$8='Intro &amp; Setup'!$BQ$18, VALUE(_xlfn.CONCAT($AA783, ".", TEXT($F783, "0")))))))</f>
        <v/>
      </c>
      <c r="AD783" s="22" t="str">
        <f t="shared" si="183"/>
        <v/>
      </c>
      <c r="AE783" s="7" t="str">
        <f t="shared" si="184"/>
        <v/>
      </c>
      <c r="AF783" s="22" t="str">
        <f t="shared" si="182"/>
        <v/>
      </c>
      <c r="AH783" s="22" t="str">
        <f>IF($AJ783="", "", COUNTIF($AJ$11:$AJ$1010, "&lt;"&amp;$AJ783)+1+COUNTIF($AJ$11:$AJ783, $AJ783)-1)</f>
        <v/>
      </c>
      <c r="AJ783" s="22" t="str">
        <f t="shared" si="185"/>
        <v/>
      </c>
      <c r="AL783" s="43" t="str">
        <f t="shared" si="186"/>
        <v/>
      </c>
      <c r="AN783" s="6" t="str">
        <f t="shared" si="187"/>
        <v/>
      </c>
      <c r="AO783" s="7" t="str">
        <f t="shared" si="188"/>
        <v/>
      </c>
      <c r="AP783" s="6" t="str">
        <f t="shared" si="189"/>
        <v/>
      </c>
      <c r="AQ783" s="7" t="str">
        <f t="shared" ca="1" si="190"/>
        <v/>
      </c>
      <c r="AS783" s="22" t="str">
        <f t="shared" si="191"/>
        <v/>
      </c>
      <c r="AT783" s="32" t="str">
        <f t="shared" si="192"/>
        <v/>
      </c>
      <c r="AU783" s="43" t="str">
        <f t="shared" si="193"/>
        <v/>
      </c>
      <c r="AW783" s="22" t="str">
        <f t="shared" si="194"/>
        <v/>
      </c>
    </row>
    <row r="784" spans="1:49" x14ac:dyDescent="0.25">
      <c r="A784" s="28"/>
      <c r="B784" s="79"/>
      <c r="C784" s="80"/>
      <c r="D784" s="81"/>
      <c r="E784" s="82"/>
      <c r="F784" s="82"/>
      <c r="G784" s="83"/>
      <c r="H784" s="79"/>
      <c r="I784" s="81"/>
      <c r="J784" s="81"/>
      <c r="K784" s="81"/>
      <c r="L784" s="81"/>
      <c r="M784" s="81"/>
      <c r="N784" s="81"/>
      <c r="O784" s="81"/>
      <c r="P784" s="81"/>
      <c r="Q784" s="84"/>
      <c r="R784" s="85"/>
      <c r="S784" s="28"/>
      <c r="X784" s="22" t="str">
        <f t="shared" si="180"/>
        <v/>
      </c>
      <c r="Y784" s="32" t="str">
        <f t="shared" si="181"/>
        <v/>
      </c>
      <c r="AA784" s="22" t="str">
        <f>IF($D784="", "", IFERROR(INDEX('Intro &amp; Setup'!$BQ$33:$BQ$37, MATCH($D784, 'Intro &amp; Setup'!$AP$33:$AP$37, 0)), ""))</f>
        <v/>
      </c>
      <c r="AB784" s="22" t="str">
        <f>IF(AND($D784="", $F784=""), "", IF($R784=$U$3, "", IF($AB$8='Intro &amp; Setup'!$BQ$19, VALUE(_xlfn.CONCAT(TEXT($F784, "0"), ".", $AA784)), IF($AB$8='Intro &amp; Setup'!$BQ$18, VALUE(_xlfn.CONCAT($AA784, ".", TEXT($F784, "0")))))))</f>
        <v/>
      </c>
      <c r="AD784" s="22" t="str">
        <f t="shared" si="183"/>
        <v/>
      </c>
      <c r="AE784" s="7" t="str">
        <f t="shared" si="184"/>
        <v/>
      </c>
      <c r="AF784" s="22" t="str">
        <f t="shared" si="182"/>
        <v/>
      </c>
      <c r="AH784" s="22" t="str">
        <f>IF($AJ784="", "", COUNTIF($AJ$11:$AJ$1010, "&lt;"&amp;$AJ784)+1+COUNTIF($AJ$11:$AJ784, $AJ784)-1)</f>
        <v/>
      </c>
      <c r="AJ784" s="22" t="str">
        <f t="shared" si="185"/>
        <v/>
      </c>
      <c r="AL784" s="43" t="str">
        <f t="shared" si="186"/>
        <v/>
      </c>
      <c r="AN784" s="6" t="str">
        <f t="shared" si="187"/>
        <v/>
      </c>
      <c r="AO784" s="7" t="str">
        <f t="shared" si="188"/>
        <v/>
      </c>
      <c r="AP784" s="6" t="str">
        <f t="shared" si="189"/>
        <v/>
      </c>
      <c r="AQ784" s="7" t="str">
        <f t="shared" ca="1" si="190"/>
        <v/>
      </c>
      <c r="AS784" s="22" t="str">
        <f t="shared" si="191"/>
        <v/>
      </c>
      <c r="AT784" s="32" t="str">
        <f t="shared" si="192"/>
        <v/>
      </c>
      <c r="AU784" s="43" t="str">
        <f t="shared" si="193"/>
        <v/>
      </c>
      <c r="AW784" s="22" t="str">
        <f t="shared" si="194"/>
        <v/>
      </c>
    </row>
    <row r="785" spans="1:49" x14ac:dyDescent="0.25">
      <c r="A785" s="28"/>
      <c r="B785" s="79"/>
      <c r="C785" s="80"/>
      <c r="D785" s="81"/>
      <c r="E785" s="82"/>
      <c r="F785" s="82"/>
      <c r="G785" s="83"/>
      <c r="H785" s="79"/>
      <c r="I785" s="81"/>
      <c r="J785" s="81"/>
      <c r="K785" s="81"/>
      <c r="L785" s="81"/>
      <c r="M785" s="81"/>
      <c r="N785" s="81"/>
      <c r="O785" s="81"/>
      <c r="P785" s="81"/>
      <c r="Q785" s="84"/>
      <c r="R785" s="85"/>
      <c r="S785" s="28"/>
      <c r="X785" s="22" t="str">
        <f t="shared" si="180"/>
        <v/>
      </c>
      <c r="Y785" s="32" t="str">
        <f t="shared" si="181"/>
        <v/>
      </c>
      <c r="AA785" s="22" t="str">
        <f>IF($D785="", "", IFERROR(INDEX('Intro &amp; Setup'!$BQ$33:$BQ$37, MATCH($D785, 'Intro &amp; Setup'!$AP$33:$AP$37, 0)), ""))</f>
        <v/>
      </c>
      <c r="AB785" s="22" t="str">
        <f>IF(AND($D785="", $F785=""), "", IF($R785=$U$3, "", IF($AB$8='Intro &amp; Setup'!$BQ$19, VALUE(_xlfn.CONCAT(TEXT($F785, "0"), ".", $AA785)), IF($AB$8='Intro &amp; Setup'!$BQ$18, VALUE(_xlfn.CONCAT($AA785, ".", TEXT($F785, "0")))))))</f>
        <v/>
      </c>
      <c r="AD785" s="22" t="str">
        <f t="shared" si="183"/>
        <v/>
      </c>
      <c r="AE785" s="7" t="str">
        <f t="shared" si="184"/>
        <v/>
      </c>
      <c r="AF785" s="22" t="str">
        <f t="shared" si="182"/>
        <v/>
      </c>
      <c r="AH785" s="22" t="str">
        <f>IF($AJ785="", "", COUNTIF($AJ$11:$AJ$1010, "&lt;"&amp;$AJ785)+1+COUNTIF($AJ$11:$AJ785, $AJ785)-1)</f>
        <v/>
      </c>
      <c r="AJ785" s="22" t="str">
        <f t="shared" si="185"/>
        <v/>
      </c>
      <c r="AL785" s="43" t="str">
        <f t="shared" si="186"/>
        <v/>
      </c>
      <c r="AN785" s="6" t="str">
        <f t="shared" si="187"/>
        <v/>
      </c>
      <c r="AO785" s="7" t="str">
        <f t="shared" si="188"/>
        <v/>
      </c>
      <c r="AP785" s="6" t="str">
        <f t="shared" si="189"/>
        <v/>
      </c>
      <c r="AQ785" s="7" t="str">
        <f t="shared" ca="1" si="190"/>
        <v/>
      </c>
      <c r="AS785" s="22" t="str">
        <f t="shared" si="191"/>
        <v/>
      </c>
      <c r="AT785" s="32" t="str">
        <f t="shared" si="192"/>
        <v/>
      </c>
      <c r="AU785" s="43" t="str">
        <f t="shared" si="193"/>
        <v/>
      </c>
      <c r="AW785" s="22" t="str">
        <f t="shared" si="194"/>
        <v/>
      </c>
    </row>
    <row r="786" spans="1:49" x14ac:dyDescent="0.25">
      <c r="A786" s="28"/>
      <c r="B786" s="79"/>
      <c r="C786" s="80"/>
      <c r="D786" s="81"/>
      <c r="E786" s="82"/>
      <c r="F786" s="82"/>
      <c r="G786" s="83"/>
      <c r="H786" s="79"/>
      <c r="I786" s="81"/>
      <c r="J786" s="81"/>
      <c r="K786" s="81"/>
      <c r="L786" s="81"/>
      <c r="M786" s="81"/>
      <c r="N786" s="81"/>
      <c r="O786" s="81"/>
      <c r="P786" s="81"/>
      <c r="Q786" s="84"/>
      <c r="R786" s="85"/>
      <c r="S786" s="28"/>
      <c r="X786" s="22" t="str">
        <f t="shared" si="180"/>
        <v/>
      </c>
      <c r="Y786" s="32" t="str">
        <f t="shared" si="181"/>
        <v/>
      </c>
      <c r="AA786" s="22" t="str">
        <f>IF($D786="", "", IFERROR(INDEX('Intro &amp; Setup'!$BQ$33:$BQ$37, MATCH($D786, 'Intro &amp; Setup'!$AP$33:$AP$37, 0)), ""))</f>
        <v/>
      </c>
      <c r="AB786" s="22" t="str">
        <f>IF(AND($D786="", $F786=""), "", IF($R786=$U$3, "", IF($AB$8='Intro &amp; Setup'!$BQ$19, VALUE(_xlfn.CONCAT(TEXT($F786, "0"), ".", $AA786)), IF($AB$8='Intro &amp; Setup'!$BQ$18, VALUE(_xlfn.CONCAT($AA786, ".", TEXT($F786, "0")))))))</f>
        <v/>
      </c>
      <c r="AD786" s="22" t="str">
        <f t="shared" si="183"/>
        <v/>
      </c>
      <c r="AE786" s="7" t="str">
        <f t="shared" si="184"/>
        <v/>
      </c>
      <c r="AF786" s="22" t="str">
        <f t="shared" si="182"/>
        <v/>
      </c>
      <c r="AH786" s="22" t="str">
        <f>IF($AJ786="", "", COUNTIF($AJ$11:$AJ$1010, "&lt;"&amp;$AJ786)+1+COUNTIF($AJ$11:$AJ786, $AJ786)-1)</f>
        <v/>
      </c>
      <c r="AJ786" s="22" t="str">
        <f t="shared" si="185"/>
        <v/>
      </c>
      <c r="AL786" s="43" t="str">
        <f t="shared" si="186"/>
        <v/>
      </c>
      <c r="AN786" s="6" t="str">
        <f t="shared" si="187"/>
        <v/>
      </c>
      <c r="AO786" s="7" t="str">
        <f t="shared" si="188"/>
        <v/>
      </c>
      <c r="AP786" s="6" t="str">
        <f t="shared" si="189"/>
        <v/>
      </c>
      <c r="AQ786" s="7" t="str">
        <f t="shared" ca="1" si="190"/>
        <v/>
      </c>
      <c r="AS786" s="22" t="str">
        <f t="shared" si="191"/>
        <v/>
      </c>
      <c r="AT786" s="32" t="str">
        <f t="shared" si="192"/>
        <v/>
      </c>
      <c r="AU786" s="43" t="str">
        <f t="shared" si="193"/>
        <v/>
      </c>
      <c r="AW786" s="22" t="str">
        <f t="shared" si="194"/>
        <v/>
      </c>
    </row>
    <row r="787" spans="1:49" x14ac:dyDescent="0.25">
      <c r="A787" s="28"/>
      <c r="B787" s="79"/>
      <c r="C787" s="80"/>
      <c r="D787" s="81"/>
      <c r="E787" s="82"/>
      <c r="F787" s="82"/>
      <c r="G787" s="83"/>
      <c r="H787" s="79"/>
      <c r="I787" s="81"/>
      <c r="J787" s="81"/>
      <c r="K787" s="81"/>
      <c r="L787" s="81"/>
      <c r="M787" s="81"/>
      <c r="N787" s="81"/>
      <c r="O787" s="81"/>
      <c r="P787" s="81"/>
      <c r="Q787" s="84"/>
      <c r="R787" s="85"/>
      <c r="S787" s="28"/>
      <c r="X787" s="22" t="str">
        <f t="shared" si="180"/>
        <v/>
      </c>
      <c r="Y787" s="32" t="str">
        <f t="shared" si="181"/>
        <v/>
      </c>
      <c r="AA787" s="22" t="str">
        <f>IF($D787="", "", IFERROR(INDEX('Intro &amp; Setup'!$BQ$33:$BQ$37, MATCH($D787, 'Intro &amp; Setup'!$AP$33:$AP$37, 0)), ""))</f>
        <v/>
      </c>
      <c r="AB787" s="22" t="str">
        <f>IF(AND($D787="", $F787=""), "", IF($R787=$U$3, "", IF($AB$8='Intro &amp; Setup'!$BQ$19, VALUE(_xlfn.CONCAT(TEXT($F787, "0"), ".", $AA787)), IF($AB$8='Intro &amp; Setup'!$BQ$18, VALUE(_xlfn.CONCAT($AA787, ".", TEXT($F787, "0")))))))</f>
        <v/>
      </c>
      <c r="AD787" s="22" t="str">
        <f t="shared" si="183"/>
        <v/>
      </c>
      <c r="AE787" s="7" t="str">
        <f t="shared" si="184"/>
        <v/>
      </c>
      <c r="AF787" s="22" t="str">
        <f t="shared" si="182"/>
        <v/>
      </c>
      <c r="AH787" s="22" t="str">
        <f>IF($AJ787="", "", COUNTIF($AJ$11:$AJ$1010, "&lt;"&amp;$AJ787)+1+COUNTIF($AJ$11:$AJ787, $AJ787)-1)</f>
        <v/>
      </c>
      <c r="AJ787" s="22" t="str">
        <f t="shared" si="185"/>
        <v/>
      </c>
      <c r="AL787" s="43" t="str">
        <f t="shared" si="186"/>
        <v/>
      </c>
      <c r="AN787" s="6" t="str">
        <f t="shared" si="187"/>
        <v/>
      </c>
      <c r="AO787" s="7" t="str">
        <f t="shared" si="188"/>
        <v/>
      </c>
      <c r="AP787" s="6" t="str">
        <f t="shared" si="189"/>
        <v/>
      </c>
      <c r="AQ787" s="7" t="str">
        <f t="shared" ca="1" si="190"/>
        <v/>
      </c>
      <c r="AS787" s="22" t="str">
        <f t="shared" si="191"/>
        <v/>
      </c>
      <c r="AT787" s="32" t="str">
        <f t="shared" si="192"/>
        <v/>
      </c>
      <c r="AU787" s="43" t="str">
        <f t="shared" si="193"/>
        <v/>
      </c>
      <c r="AW787" s="22" t="str">
        <f t="shared" si="194"/>
        <v/>
      </c>
    </row>
    <row r="788" spans="1:49" x14ac:dyDescent="0.25">
      <c r="A788" s="28"/>
      <c r="B788" s="79"/>
      <c r="C788" s="80"/>
      <c r="D788" s="81"/>
      <c r="E788" s="82"/>
      <c r="F788" s="82"/>
      <c r="G788" s="83"/>
      <c r="H788" s="79"/>
      <c r="I788" s="81"/>
      <c r="J788" s="81"/>
      <c r="K788" s="81"/>
      <c r="L788" s="81"/>
      <c r="M788" s="81"/>
      <c r="N788" s="81"/>
      <c r="O788" s="81"/>
      <c r="P788" s="81"/>
      <c r="Q788" s="84"/>
      <c r="R788" s="85"/>
      <c r="S788" s="28"/>
      <c r="X788" s="22" t="str">
        <f t="shared" si="180"/>
        <v/>
      </c>
      <c r="Y788" s="32" t="str">
        <f t="shared" si="181"/>
        <v/>
      </c>
      <c r="AA788" s="22" t="str">
        <f>IF($D788="", "", IFERROR(INDEX('Intro &amp; Setup'!$BQ$33:$BQ$37, MATCH($D788, 'Intro &amp; Setup'!$AP$33:$AP$37, 0)), ""))</f>
        <v/>
      </c>
      <c r="AB788" s="22" t="str">
        <f>IF(AND($D788="", $F788=""), "", IF($R788=$U$3, "", IF($AB$8='Intro &amp; Setup'!$BQ$19, VALUE(_xlfn.CONCAT(TEXT($F788, "0"), ".", $AA788)), IF($AB$8='Intro &amp; Setup'!$BQ$18, VALUE(_xlfn.CONCAT($AA788, ".", TEXT($F788, "0")))))))</f>
        <v/>
      </c>
      <c r="AD788" s="22" t="str">
        <f t="shared" si="183"/>
        <v/>
      </c>
      <c r="AE788" s="7" t="str">
        <f t="shared" si="184"/>
        <v/>
      </c>
      <c r="AF788" s="22" t="str">
        <f t="shared" si="182"/>
        <v/>
      </c>
      <c r="AH788" s="22" t="str">
        <f>IF($AJ788="", "", COUNTIF($AJ$11:$AJ$1010, "&lt;"&amp;$AJ788)+1+COUNTIF($AJ$11:$AJ788, $AJ788)-1)</f>
        <v/>
      </c>
      <c r="AJ788" s="22" t="str">
        <f t="shared" si="185"/>
        <v/>
      </c>
      <c r="AL788" s="43" t="str">
        <f t="shared" si="186"/>
        <v/>
      </c>
      <c r="AN788" s="6" t="str">
        <f t="shared" si="187"/>
        <v/>
      </c>
      <c r="AO788" s="7" t="str">
        <f t="shared" si="188"/>
        <v/>
      </c>
      <c r="AP788" s="6" t="str">
        <f t="shared" si="189"/>
        <v/>
      </c>
      <c r="AQ788" s="7" t="str">
        <f t="shared" ca="1" si="190"/>
        <v/>
      </c>
      <c r="AS788" s="22" t="str">
        <f t="shared" si="191"/>
        <v/>
      </c>
      <c r="AT788" s="32" t="str">
        <f t="shared" si="192"/>
        <v/>
      </c>
      <c r="AU788" s="43" t="str">
        <f t="shared" si="193"/>
        <v/>
      </c>
      <c r="AW788" s="22" t="str">
        <f t="shared" si="194"/>
        <v/>
      </c>
    </row>
    <row r="789" spans="1:49" x14ac:dyDescent="0.25">
      <c r="A789" s="28"/>
      <c r="B789" s="79"/>
      <c r="C789" s="80"/>
      <c r="D789" s="81"/>
      <c r="E789" s="82"/>
      <c r="F789" s="82"/>
      <c r="G789" s="83"/>
      <c r="H789" s="79"/>
      <c r="I789" s="81"/>
      <c r="J789" s="81"/>
      <c r="K789" s="81"/>
      <c r="L789" s="81"/>
      <c r="M789" s="81"/>
      <c r="N789" s="81"/>
      <c r="O789" s="81"/>
      <c r="P789" s="81"/>
      <c r="Q789" s="84"/>
      <c r="R789" s="85"/>
      <c r="S789" s="28"/>
      <c r="X789" s="22" t="str">
        <f t="shared" si="180"/>
        <v/>
      </c>
      <c r="Y789" s="32" t="str">
        <f t="shared" si="181"/>
        <v/>
      </c>
      <c r="AA789" s="22" t="str">
        <f>IF($D789="", "", IFERROR(INDEX('Intro &amp; Setup'!$BQ$33:$BQ$37, MATCH($D789, 'Intro &amp; Setup'!$AP$33:$AP$37, 0)), ""))</f>
        <v/>
      </c>
      <c r="AB789" s="22" t="str">
        <f>IF(AND($D789="", $F789=""), "", IF($R789=$U$3, "", IF($AB$8='Intro &amp; Setup'!$BQ$19, VALUE(_xlfn.CONCAT(TEXT($F789, "0"), ".", $AA789)), IF($AB$8='Intro &amp; Setup'!$BQ$18, VALUE(_xlfn.CONCAT($AA789, ".", TEXT($F789, "0")))))))</f>
        <v/>
      </c>
      <c r="AD789" s="22" t="str">
        <f t="shared" si="183"/>
        <v/>
      </c>
      <c r="AE789" s="7" t="str">
        <f t="shared" si="184"/>
        <v/>
      </c>
      <c r="AF789" s="22" t="str">
        <f t="shared" si="182"/>
        <v/>
      </c>
      <c r="AH789" s="22" t="str">
        <f>IF($AJ789="", "", COUNTIF($AJ$11:$AJ$1010, "&lt;"&amp;$AJ789)+1+COUNTIF($AJ$11:$AJ789, $AJ789)-1)</f>
        <v/>
      </c>
      <c r="AJ789" s="22" t="str">
        <f t="shared" si="185"/>
        <v/>
      </c>
      <c r="AL789" s="43" t="str">
        <f t="shared" si="186"/>
        <v/>
      </c>
      <c r="AN789" s="6" t="str">
        <f t="shared" si="187"/>
        <v/>
      </c>
      <c r="AO789" s="7" t="str">
        <f t="shared" si="188"/>
        <v/>
      </c>
      <c r="AP789" s="6" t="str">
        <f t="shared" si="189"/>
        <v/>
      </c>
      <c r="AQ789" s="7" t="str">
        <f t="shared" ca="1" si="190"/>
        <v/>
      </c>
      <c r="AS789" s="22" t="str">
        <f t="shared" si="191"/>
        <v/>
      </c>
      <c r="AT789" s="32" t="str">
        <f t="shared" si="192"/>
        <v/>
      </c>
      <c r="AU789" s="43" t="str">
        <f t="shared" si="193"/>
        <v/>
      </c>
      <c r="AW789" s="22" t="str">
        <f t="shared" si="194"/>
        <v/>
      </c>
    </row>
    <row r="790" spans="1:49" x14ac:dyDescent="0.25">
      <c r="A790" s="28"/>
      <c r="B790" s="79"/>
      <c r="C790" s="80"/>
      <c r="D790" s="81"/>
      <c r="E790" s="82"/>
      <c r="F790" s="82"/>
      <c r="G790" s="83"/>
      <c r="H790" s="79"/>
      <c r="I790" s="81"/>
      <c r="J790" s="81"/>
      <c r="K790" s="81"/>
      <c r="L790" s="81"/>
      <c r="M790" s="81"/>
      <c r="N790" s="81"/>
      <c r="O790" s="81"/>
      <c r="P790" s="81"/>
      <c r="Q790" s="84"/>
      <c r="R790" s="85"/>
      <c r="S790" s="28"/>
      <c r="X790" s="22" t="str">
        <f t="shared" si="180"/>
        <v/>
      </c>
      <c r="Y790" s="32" t="str">
        <f t="shared" si="181"/>
        <v/>
      </c>
      <c r="AA790" s="22" t="str">
        <f>IF($D790="", "", IFERROR(INDEX('Intro &amp; Setup'!$BQ$33:$BQ$37, MATCH($D790, 'Intro &amp; Setup'!$AP$33:$AP$37, 0)), ""))</f>
        <v/>
      </c>
      <c r="AB790" s="22" t="str">
        <f>IF(AND($D790="", $F790=""), "", IF($R790=$U$3, "", IF($AB$8='Intro &amp; Setup'!$BQ$19, VALUE(_xlfn.CONCAT(TEXT($F790, "0"), ".", $AA790)), IF($AB$8='Intro &amp; Setup'!$BQ$18, VALUE(_xlfn.CONCAT($AA790, ".", TEXT($F790, "0")))))))</f>
        <v/>
      </c>
      <c r="AD790" s="22" t="str">
        <f t="shared" si="183"/>
        <v/>
      </c>
      <c r="AE790" s="7" t="str">
        <f t="shared" si="184"/>
        <v/>
      </c>
      <c r="AF790" s="22" t="str">
        <f t="shared" si="182"/>
        <v/>
      </c>
      <c r="AH790" s="22" t="str">
        <f>IF($AJ790="", "", COUNTIF($AJ$11:$AJ$1010, "&lt;"&amp;$AJ790)+1+COUNTIF($AJ$11:$AJ790, $AJ790)-1)</f>
        <v/>
      </c>
      <c r="AJ790" s="22" t="str">
        <f t="shared" si="185"/>
        <v/>
      </c>
      <c r="AL790" s="43" t="str">
        <f t="shared" si="186"/>
        <v/>
      </c>
      <c r="AN790" s="6" t="str">
        <f t="shared" si="187"/>
        <v/>
      </c>
      <c r="AO790" s="7" t="str">
        <f t="shared" si="188"/>
        <v/>
      </c>
      <c r="AP790" s="6" t="str">
        <f t="shared" si="189"/>
        <v/>
      </c>
      <c r="AQ790" s="7" t="str">
        <f t="shared" ca="1" si="190"/>
        <v/>
      </c>
      <c r="AS790" s="22" t="str">
        <f t="shared" si="191"/>
        <v/>
      </c>
      <c r="AT790" s="32" t="str">
        <f t="shared" si="192"/>
        <v/>
      </c>
      <c r="AU790" s="43" t="str">
        <f t="shared" si="193"/>
        <v/>
      </c>
      <c r="AW790" s="22" t="str">
        <f t="shared" si="194"/>
        <v/>
      </c>
    </row>
    <row r="791" spans="1:49" x14ac:dyDescent="0.25">
      <c r="A791" s="28"/>
      <c r="B791" s="79"/>
      <c r="C791" s="80"/>
      <c r="D791" s="81"/>
      <c r="E791" s="82"/>
      <c r="F791" s="82"/>
      <c r="G791" s="83"/>
      <c r="H791" s="79"/>
      <c r="I791" s="81"/>
      <c r="J791" s="81"/>
      <c r="K791" s="81"/>
      <c r="L791" s="81"/>
      <c r="M791" s="81"/>
      <c r="N791" s="81"/>
      <c r="O791" s="81"/>
      <c r="P791" s="81"/>
      <c r="Q791" s="84"/>
      <c r="R791" s="85"/>
      <c r="S791" s="28"/>
      <c r="X791" s="22" t="str">
        <f t="shared" si="180"/>
        <v/>
      </c>
      <c r="Y791" s="32" t="str">
        <f t="shared" si="181"/>
        <v/>
      </c>
      <c r="AA791" s="22" t="str">
        <f>IF($D791="", "", IFERROR(INDEX('Intro &amp; Setup'!$BQ$33:$BQ$37, MATCH($D791, 'Intro &amp; Setup'!$AP$33:$AP$37, 0)), ""))</f>
        <v/>
      </c>
      <c r="AB791" s="22" t="str">
        <f>IF(AND($D791="", $F791=""), "", IF($R791=$U$3, "", IF($AB$8='Intro &amp; Setup'!$BQ$19, VALUE(_xlfn.CONCAT(TEXT($F791, "0"), ".", $AA791)), IF($AB$8='Intro &amp; Setup'!$BQ$18, VALUE(_xlfn.CONCAT($AA791, ".", TEXT($F791, "0")))))))</f>
        <v/>
      </c>
      <c r="AD791" s="22" t="str">
        <f t="shared" si="183"/>
        <v/>
      </c>
      <c r="AE791" s="7" t="str">
        <f t="shared" si="184"/>
        <v/>
      </c>
      <c r="AF791" s="22" t="str">
        <f t="shared" si="182"/>
        <v/>
      </c>
      <c r="AH791" s="22" t="str">
        <f>IF($AJ791="", "", COUNTIF($AJ$11:$AJ$1010, "&lt;"&amp;$AJ791)+1+COUNTIF($AJ$11:$AJ791, $AJ791)-1)</f>
        <v/>
      </c>
      <c r="AJ791" s="22" t="str">
        <f t="shared" si="185"/>
        <v/>
      </c>
      <c r="AL791" s="43" t="str">
        <f t="shared" si="186"/>
        <v/>
      </c>
      <c r="AN791" s="6" t="str">
        <f t="shared" si="187"/>
        <v/>
      </c>
      <c r="AO791" s="7" t="str">
        <f t="shared" si="188"/>
        <v/>
      </c>
      <c r="AP791" s="6" t="str">
        <f t="shared" si="189"/>
        <v/>
      </c>
      <c r="AQ791" s="7" t="str">
        <f t="shared" ca="1" si="190"/>
        <v/>
      </c>
      <c r="AS791" s="22" t="str">
        <f t="shared" si="191"/>
        <v/>
      </c>
      <c r="AT791" s="32" t="str">
        <f t="shared" si="192"/>
        <v/>
      </c>
      <c r="AU791" s="43" t="str">
        <f t="shared" si="193"/>
        <v/>
      </c>
      <c r="AW791" s="22" t="str">
        <f t="shared" si="194"/>
        <v/>
      </c>
    </row>
    <row r="792" spans="1:49" x14ac:dyDescent="0.25">
      <c r="A792" s="28"/>
      <c r="B792" s="79"/>
      <c r="C792" s="80"/>
      <c r="D792" s="81"/>
      <c r="E792" s="82"/>
      <c r="F792" s="82"/>
      <c r="G792" s="83"/>
      <c r="H792" s="79"/>
      <c r="I792" s="81"/>
      <c r="J792" s="81"/>
      <c r="K792" s="81"/>
      <c r="L792" s="81"/>
      <c r="M792" s="81"/>
      <c r="N792" s="81"/>
      <c r="O792" s="81"/>
      <c r="P792" s="81"/>
      <c r="Q792" s="84"/>
      <c r="R792" s="85"/>
      <c r="S792" s="28"/>
      <c r="X792" s="22" t="str">
        <f t="shared" si="180"/>
        <v/>
      </c>
      <c r="Y792" s="32" t="str">
        <f t="shared" si="181"/>
        <v/>
      </c>
      <c r="AA792" s="22" t="str">
        <f>IF($D792="", "", IFERROR(INDEX('Intro &amp; Setup'!$BQ$33:$BQ$37, MATCH($D792, 'Intro &amp; Setup'!$AP$33:$AP$37, 0)), ""))</f>
        <v/>
      </c>
      <c r="AB792" s="22" t="str">
        <f>IF(AND($D792="", $F792=""), "", IF($R792=$U$3, "", IF($AB$8='Intro &amp; Setup'!$BQ$19, VALUE(_xlfn.CONCAT(TEXT($F792, "0"), ".", $AA792)), IF($AB$8='Intro &amp; Setup'!$BQ$18, VALUE(_xlfn.CONCAT($AA792, ".", TEXT($F792, "0")))))))</f>
        <v/>
      </c>
      <c r="AD792" s="22" t="str">
        <f t="shared" si="183"/>
        <v/>
      </c>
      <c r="AE792" s="7" t="str">
        <f t="shared" si="184"/>
        <v/>
      </c>
      <c r="AF792" s="22" t="str">
        <f t="shared" si="182"/>
        <v/>
      </c>
      <c r="AH792" s="22" t="str">
        <f>IF($AJ792="", "", COUNTIF($AJ$11:$AJ$1010, "&lt;"&amp;$AJ792)+1+COUNTIF($AJ$11:$AJ792, $AJ792)-1)</f>
        <v/>
      </c>
      <c r="AJ792" s="22" t="str">
        <f t="shared" si="185"/>
        <v/>
      </c>
      <c r="AL792" s="43" t="str">
        <f t="shared" si="186"/>
        <v/>
      </c>
      <c r="AN792" s="6" t="str">
        <f t="shared" si="187"/>
        <v/>
      </c>
      <c r="AO792" s="7" t="str">
        <f t="shared" si="188"/>
        <v/>
      </c>
      <c r="AP792" s="6" t="str">
        <f t="shared" si="189"/>
        <v/>
      </c>
      <c r="AQ792" s="7" t="str">
        <f t="shared" ca="1" si="190"/>
        <v/>
      </c>
      <c r="AS792" s="22" t="str">
        <f t="shared" si="191"/>
        <v/>
      </c>
      <c r="AT792" s="32" t="str">
        <f t="shared" si="192"/>
        <v/>
      </c>
      <c r="AU792" s="43" t="str">
        <f t="shared" si="193"/>
        <v/>
      </c>
      <c r="AW792" s="22" t="str">
        <f t="shared" si="194"/>
        <v/>
      </c>
    </row>
    <row r="793" spans="1:49" x14ac:dyDescent="0.25">
      <c r="A793" s="28"/>
      <c r="B793" s="79"/>
      <c r="C793" s="80"/>
      <c r="D793" s="81"/>
      <c r="E793" s="82"/>
      <c r="F793" s="82"/>
      <c r="G793" s="83"/>
      <c r="H793" s="79"/>
      <c r="I793" s="81"/>
      <c r="J793" s="81"/>
      <c r="K793" s="81"/>
      <c r="L793" s="81"/>
      <c r="M793" s="81"/>
      <c r="N793" s="81"/>
      <c r="O793" s="81"/>
      <c r="P793" s="81"/>
      <c r="Q793" s="84"/>
      <c r="R793" s="85"/>
      <c r="S793" s="28"/>
      <c r="X793" s="22" t="str">
        <f t="shared" si="180"/>
        <v/>
      </c>
      <c r="Y793" s="32" t="str">
        <f t="shared" si="181"/>
        <v/>
      </c>
      <c r="AA793" s="22" t="str">
        <f>IF($D793="", "", IFERROR(INDEX('Intro &amp; Setup'!$BQ$33:$BQ$37, MATCH($D793, 'Intro &amp; Setup'!$AP$33:$AP$37, 0)), ""))</f>
        <v/>
      </c>
      <c r="AB793" s="22" t="str">
        <f>IF(AND($D793="", $F793=""), "", IF($R793=$U$3, "", IF($AB$8='Intro &amp; Setup'!$BQ$19, VALUE(_xlfn.CONCAT(TEXT($F793, "0"), ".", $AA793)), IF($AB$8='Intro &amp; Setup'!$BQ$18, VALUE(_xlfn.CONCAT($AA793, ".", TEXT($F793, "0")))))))</f>
        <v/>
      </c>
      <c r="AD793" s="22" t="str">
        <f t="shared" si="183"/>
        <v/>
      </c>
      <c r="AE793" s="7" t="str">
        <f t="shared" si="184"/>
        <v/>
      </c>
      <c r="AF793" s="22" t="str">
        <f t="shared" si="182"/>
        <v/>
      </c>
      <c r="AH793" s="22" t="str">
        <f>IF($AJ793="", "", COUNTIF($AJ$11:$AJ$1010, "&lt;"&amp;$AJ793)+1+COUNTIF($AJ$11:$AJ793, $AJ793)-1)</f>
        <v/>
      </c>
      <c r="AJ793" s="22" t="str">
        <f t="shared" si="185"/>
        <v/>
      </c>
      <c r="AL793" s="43" t="str">
        <f t="shared" si="186"/>
        <v/>
      </c>
      <c r="AN793" s="6" t="str">
        <f t="shared" si="187"/>
        <v/>
      </c>
      <c r="AO793" s="7" t="str">
        <f t="shared" si="188"/>
        <v/>
      </c>
      <c r="AP793" s="6" t="str">
        <f t="shared" si="189"/>
        <v/>
      </c>
      <c r="AQ793" s="7" t="str">
        <f t="shared" ca="1" si="190"/>
        <v/>
      </c>
      <c r="AS793" s="22" t="str">
        <f t="shared" si="191"/>
        <v/>
      </c>
      <c r="AT793" s="32" t="str">
        <f t="shared" si="192"/>
        <v/>
      </c>
      <c r="AU793" s="43" t="str">
        <f t="shared" si="193"/>
        <v/>
      </c>
      <c r="AW793" s="22" t="str">
        <f t="shared" si="194"/>
        <v/>
      </c>
    </row>
    <row r="794" spans="1:49" x14ac:dyDescent="0.25">
      <c r="A794" s="28"/>
      <c r="B794" s="79"/>
      <c r="C794" s="80"/>
      <c r="D794" s="81"/>
      <c r="E794" s="82"/>
      <c r="F794" s="82"/>
      <c r="G794" s="83"/>
      <c r="H794" s="79"/>
      <c r="I794" s="81"/>
      <c r="J794" s="81"/>
      <c r="K794" s="81"/>
      <c r="L794" s="81"/>
      <c r="M794" s="81"/>
      <c r="N794" s="81"/>
      <c r="O794" s="81"/>
      <c r="P794" s="81"/>
      <c r="Q794" s="84"/>
      <c r="R794" s="85"/>
      <c r="S794" s="28"/>
      <c r="X794" s="22" t="str">
        <f t="shared" si="180"/>
        <v/>
      </c>
      <c r="Y794" s="32" t="str">
        <f t="shared" si="181"/>
        <v/>
      </c>
      <c r="AA794" s="22" t="str">
        <f>IF($D794="", "", IFERROR(INDEX('Intro &amp; Setup'!$BQ$33:$BQ$37, MATCH($D794, 'Intro &amp; Setup'!$AP$33:$AP$37, 0)), ""))</f>
        <v/>
      </c>
      <c r="AB794" s="22" t="str">
        <f>IF(AND($D794="", $F794=""), "", IF($R794=$U$3, "", IF($AB$8='Intro &amp; Setup'!$BQ$19, VALUE(_xlfn.CONCAT(TEXT($F794, "0"), ".", $AA794)), IF($AB$8='Intro &amp; Setup'!$BQ$18, VALUE(_xlfn.CONCAT($AA794, ".", TEXT($F794, "0")))))))</f>
        <v/>
      </c>
      <c r="AD794" s="22" t="str">
        <f t="shared" si="183"/>
        <v/>
      </c>
      <c r="AE794" s="7" t="str">
        <f t="shared" si="184"/>
        <v/>
      </c>
      <c r="AF794" s="22" t="str">
        <f t="shared" si="182"/>
        <v/>
      </c>
      <c r="AH794" s="22" t="str">
        <f>IF($AJ794="", "", COUNTIF($AJ$11:$AJ$1010, "&lt;"&amp;$AJ794)+1+COUNTIF($AJ$11:$AJ794, $AJ794)-1)</f>
        <v/>
      </c>
      <c r="AJ794" s="22" t="str">
        <f t="shared" si="185"/>
        <v/>
      </c>
      <c r="AL794" s="43" t="str">
        <f t="shared" si="186"/>
        <v/>
      </c>
      <c r="AN794" s="6" t="str">
        <f t="shared" si="187"/>
        <v/>
      </c>
      <c r="AO794" s="7" t="str">
        <f t="shared" si="188"/>
        <v/>
      </c>
      <c r="AP794" s="6" t="str">
        <f t="shared" si="189"/>
        <v/>
      </c>
      <c r="AQ794" s="7" t="str">
        <f t="shared" ca="1" si="190"/>
        <v/>
      </c>
      <c r="AS794" s="22" t="str">
        <f t="shared" si="191"/>
        <v/>
      </c>
      <c r="AT794" s="32" t="str">
        <f t="shared" si="192"/>
        <v/>
      </c>
      <c r="AU794" s="43" t="str">
        <f t="shared" si="193"/>
        <v/>
      </c>
      <c r="AW794" s="22" t="str">
        <f t="shared" si="194"/>
        <v/>
      </c>
    </row>
    <row r="795" spans="1:49" x14ac:dyDescent="0.25">
      <c r="A795" s="28"/>
      <c r="B795" s="79"/>
      <c r="C795" s="80"/>
      <c r="D795" s="81"/>
      <c r="E795" s="82"/>
      <c r="F795" s="82"/>
      <c r="G795" s="83"/>
      <c r="H795" s="79"/>
      <c r="I795" s="81"/>
      <c r="J795" s="81"/>
      <c r="K795" s="81"/>
      <c r="L795" s="81"/>
      <c r="M795" s="81"/>
      <c r="N795" s="81"/>
      <c r="O795" s="81"/>
      <c r="P795" s="81"/>
      <c r="Q795" s="84"/>
      <c r="R795" s="85"/>
      <c r="S795" s="28"/>
      <c r="X795" s="22" t="str">
        <f t="shared" si="180"/>
        <v/>
      </c>
      <c r="Y795" s="32" t="str">
        <f t="shared" si="181"/>
        <v/>
      </c>
      <c r="AA795" s="22" t="str">
        <f>IF($D795="", "", IFERROR(INDEX('Intro &amp; Setup'!$BQ$33:$BQ$37, MATCH($D795, 'Intro &amp; Setup'!$AP$33:$AP$37, 0)), ""))</f>
        <v/>
      </c>
      <c r="AB795" s="22" t="str">
        <f>IF(AND($D795="", $F795=""), "", IF($R795=$U$3, "", IF($AB$8='Intro &amp; Setup'!$BQ$19, VALUE(_xlfn.CONCAT(TEXT($F795, "0"), ".", $AA795)), IF($AB$8='Intro &amp; Setup'!$BQ$18, VALUE(_xlfn.CONCAT($AA795, ".", TEXT($F795, "0")))))))</f>
        <v/>
      </c>
      <c r="AD795" s="22" t="str">
        <f t="shared" si="183"/>
        <v/>
      </c>
      <c r="AE795" s="7" t="str">
        <f t="shared" si="184"/>
        <v/>
      </c>
      <c r="AF795" s="22" t="str">
        <f t="shared" si="182"/>
        <v/>
      </c>
      <c r="AH795" s="22" t="str">
        <f>IF($AJ795="", "", COUNTIF($AJ$11:$AJ$1010, "&lt;"&amp;$AJ795)+1+COUNTIF($AJ$11:$AJ795, $AJ795)-1)</f>
        <v/>
      </c>
      <c r="AJ795" s="22" t="str">
        <f t="shared" si="185"/>
        <v/>
      </c>
      <c r="AL795" s="43" t="str">
        <f t="shared" si="186"/>
        <v/>
      </c>
      <c r="AN795" s="6" t="str">
        <f t="shared" si="187"/>
        <v/>
      </c>
      <c r="AO795" s="7" t="str">
        <f t="shared" si="188"/>
        <v/>
      </c>
      <c r="AP795" s="6" t="str">
        <f t="shared" si="189"/>
        <v/>
      </c>
      <c r="AQ795" s="7" t="str">
        <f t="shared" ca="1" si="190"/>
        <v/>
      </c>
      <c r="AS795" s="22" t="str">
        <f t="shared" si="191"/>
        <v/>
      </c>
      <c r="AT795" s="32" t="str">
        <f t="shared" si="192"/>
        <v/>
      </c>
      <c r="AU795" s="43" t="str">
        <f t="shared" si="193"/>
        <v/>
      </c>
      <c r="AW795" s="22" t="str">
        <f t="shared" si="194"/>
        <v/>
      </c>
    </row>
    <row r="796" spans="1:49" x14ac:dyDescent="0.25">
      <c r="A796" s="28"/>
      <c r="B796" s="79"/>
      <c r="C796" s="80"/>
      <c r="D796" s="81"/>
      <c r="E796" s="82"/>
      <c r="F796" s="82"/>
      <c r="G796" s="83"/>
      <c r="H796" s="79"/>
      <c r="I796" s="81"/>
      <c r="J796" s="81"/>
      <c r="K796" s="81"/>
      <c r="L796" s="81"/>
      <c r="M796" s="81"/>
      <c r="N796" s="81"/>
      <c r="O796" s="81"/>
      <c r="P796" s="81"/>
      <c r="Q796" s="84"/>
      <c r="R796" s="85"/>
      <c r="S796" s="28"/>
      <c r="X796" s="22" t="str">
        <f t="shared" si="180"/>
        <v/>
      </c>
      <c r="Y796" s="32" t="str">
        <f t="shared" si="181"/>
        <v/>
      </c>
      <c r="AA796" s="22" t="str">
        <f>IF($D796="", "", IFERROR(INDEX('Intro &amp; Setup'!$BQ$33:$BQ$37, MATCH($D796, 'Intro &amp; Setup'!$AP$33:$AP$37, 0)), ""))</f>
        <v/>
      </c>
      <c r="AB796" s="22" t="str">
        <f>IF(AND($D796="", $F796=""), "", IF($R796=$U$3, "", IF($AB$8='Intro &amp; Setup'!$BQ$19, VALUE(_xlfn.CONCAT(TEXT($F796, "0"), ".", $AA796)), IF($AB$8='Intro &amp; Setup'!$BQ$18, VALUE(_xlfn.CONCAT($AA796, ".", TEXT($F796, "0")))))))</f>
        <v/>
      </c>
      <c r="AD796" s="22" t="str">
        <f t="shared" si="183"/>
        <v/>
      </c>
      <c r="AE796" s="7" t="str">
        <f t="shared" si="184"/>
        <v/>
      </c>
      <c r="AF796" s="22" t="str">
        <f t="shared" si="182"/>
        <v/>
      </c>
      <c r="AH796" s="22" t="str">
        <f>IF($AJ796="", "", COUNTIF($AJ$11:$AJ$1010, "&lt;"&amp;$AJ796)+1+COUNTIF($AJ$11:$AJ796, $AJ796)-1)</f>
        <v/>
      </c>
      <c r="AJ796" s="22" t="str">
        <f t="shared" si="185"/>
        <v/>
      </c>
      <c r="AL796" s="43" t="str">
        <f t="shared" si="186"/>
        <v/>
      </c>
      <c r="AN796" s="6" t="str">
        <f t="shared" si="187"/>
        <v/>
      </c>
      <c r="AO796" s="7" t="str">
        <f t="shared" si="188"/>
        <v/>
      </c>
      <c r="AP796" s="6" t="str">
        <f t="shared" si="189"/>
        <v/>
      </c>
      <c r="AQ796" s="7" t="str">
        <f t="shared" ca="1" si="190"/>
        <v/>
      </c>
      <c r="AS796" s="22" t="str">
        <f t="shared" si="191"/>
        <v/>
      </c>
      <c r="AT796" s="32" t="str">
        <f t="shared" si="192"/>
        <v/>
      </c>
      <c r="AU796" s="43" t="str">
        <f t="shared" si="193"/>
        <v/>
      </c>
      <c r="AW796" s="22" t="str">
        <f t="shared" si="194"/>
        <v/>
      </c>
    </row>
    <row r="797" spans="1:49" x14ac:dyDescent="0.25">
      <c r="A797" s="28"/>
      <c r="B797" s="79"/>
      <c r="C797" s="80"/>
      <c r="D797" s="81"/>
      <c r="E797" s="82"/>
      <c r="F797" s="82"/>
      <c r="G797" s="83"/>
      <c r="H797" s="79"/>
      <c r="I797" s="81"/>
      <c r="J797" s="81"/>
      <c r="K797" s="81"/>
      <c r="L797" s="81"/>
      <c r="M797" s="81"/>
      <c r="N797" s="81"/>
      <c r="O797" s="81"/>
      <c r="P797" s="81"/>
      <c r="Q797" s="84"/>
      <c r="R797" s="85"/>
      <c r="S797" s="28"/>
      <c r="X797" s="22" t="str">
        <f t="shared" si="180"/>
        <v/>
      </c>
      <c r="Y797" s="32" t="str">
        <f t="shared" si="181"/>
        <v/>
      </c>
      <c r="AA797" s="22" t="str">
        <f>IF($D797="", "", IFERROR(INDEX('Intro &amp; Setup'!$BQ$33:$BQ$37, MATCH($D797, 'Intro &amp; Setup'!$AP$33:$AP$37, 0)), ""))</f>
        <v/>
      </c>
      <c r="AB797" s="22" t="str">
        <f>IF(AND($D797="", $F797=""), "", IF($R797=$U$3, "", IF($AB$8='Intro &amp; Setup'!$BQ$19, VALUE(_xlfn.CONCAT(TEXT($F797, "0"), ".", $AA797)), IF($AB$8='Intro &amp; Setup'!$BQ$18, VALUE(_xlfn.CONCAT($AA797, ".", TEXT($F797, "0")))))))</f>
        <v/>
      </c>
      <c r="AD797" s="22" t="str">
        <f t="shared" si="183"/>
        <v/>
      </c>
      <c r="AE797" s="7" t="str">
        <f t="shared" si="184"/>
        <v/>
      </c>
      <c r="AF797" s="22" t="str">
        <f t="shared" si="182"/>
        <v/>
      </c>
      <c r="AH797" s="22" t="str">
        <f>IF($AJ797="", "", COUNTIF($AJ$11:$AJ$1010, "&lt;"&amp;$AJ797)+1+COUNTIF($AJ$11:$AJ797, $AJ797)-1)</f>
        <v/>
      </c>
      <c r="AJ797" s="22" t="str">
        <f t="shared" si="185"/>
        <v/>
      </c>
      <c r="AL797" s="43" t="str">
        <f t="shared" si="186"/>
        <v/>
      </c>
      <c r="AN797" s="6" t="str">
        <f t="shared" si="187"/>
        <v/>
      </c>
      <c r="AO797" s="7" t="str">
        <f t="shared" si="188"/>
        <v/>
      </c>
      <c r="AP797" s="6" t="str">
        <f t="shared" si="189"/>
        <v/>
      </c>
      <c r="AQ797" s="7" t="str">
        <f t="shared" ca="1" si="190"/>
        <v/>
      </c>
      <c r="AS797" s="22" t="str">
        <f t="shared" si="191"/>
        <v/>
      </c>
      <c r="AT797" s="32" t="str">
        <f t="shared" si="192"/>
        <v/>
      </c>
      <c r="AU797" s="43" t="str">
        <f t="shared" si="193"/>
        <v/>
      </c>
      <c r="AW797" s="22" t="str">
        <f t="shared" si="194"/>
        <v/>
      </c>
    </row>
    <row r="798" spans="1:49" x14ac:dyDescent="0.25">
      <c r="A798" s="28"/>
      <c r="B798" s="79"/>
      <c r="C798" s="80"/>
      <c r="D798" s="81"/>
      <c r="E798" s="82"/>
      <c r="F798" s="82"/>
      <c r="G798" s="83"/>
      <c r="H798" s="79"/>
      <c r="I798" s="81"/>
      <c r="J798" s="81"/>
      <c r="K798" s="81"/>
      <c r="L798" s="81"/>
      <c r="M798" s="81"/>
      <c r="N798" s="81"/>
      <c r="O798" s="81"/>
      <c r="P798" s="81"/>
      <c r="Q798" s="84"/>
      <c r="R798" s="85"/>
      <c r="S798" s="28"/>
      <c r="X798" s="22" t="str">
        <f t="shared" si="180"/>
        <v/>
      </c>
      <c r="Y798" s="32" t="str">
        <f t="shared" si="181"/>
        <v/>
      </c>
      <c r="AA798" s="22" t="str">
        <f>IF($D798="", "", IFERROR(INDEX('Intro &amp; Setup'!$BQ$33:$BQ$37, MATCH($D798, 'Intro &amp; Setup'!$AP$33:$AP$37, 0)), ""))</f>
        <v/>
      </c>
      <c r="AB798" s="22" t="str">
        <f>IF(AND($D798="", $F798=""), "", IF($R798=$U$3, "", IF($AB$8='Intro &amp; Setup'!$BQ$19, VALUE(_xlfn.CONCAT(TEXT($F798, "0"), ".", $AA798)), IF($AB$8='Intro &amp; Setup'!$BQ$18, VALUE(_xlfn.CONCAT($AA798, ".", TEXT($F798, "0")))))))</f>
        <v/>
      </c>
      <c r="AD798" s="22" t="str">
        <f t="shared" si="183"/>
        <v/>
      </c>
      <c r="AE798" s="7" t="str">
        <f t="shared" si="184"/>
        <v/>
      </c>
      <c r="AF798" s="22" t="str">
        <f t="shared" si="182"/>
        <v/>
      </c>
      <c r="AH798" s="22" t="str">
        <f>IF($AJ798="", "", COUNTIF($AJ$11:$AJ$1010, "&lt;"&amp;$AJ798)+1+COUNTIF($AJ$11:$AJ798, $AJ798)-1)</f>
        <v/>
      </c>
      <c r="AJ798" s="22" t="str">
        <f t="shared" si="185"/>
        <v/>
      </c>
      <c r="AL798" s="43" t="str">
        <f t="shared" si="186"/>
        <v/>
      </c>
      <c r="AN798" s="6" t="str">
        <f t="shared" si="187"/>
        <v/>
      </c>
      <c r="AO798" s="7" t="str">
        <f t="shared" si="188"/>
        <v/>
      </c>
      <c r="AP798" s="6" t="str">
        <f t="shared" si="189"/>
        <v/>
      </c>
      <c r="AQ798" s="7" t="str">
        <f t="shared" ca="1" si="190"/>
        <v/>
      </c>
      <c r="AS798" s="22" t="str">
        <f t="shared" si="191"/>
        <v/>
      </c>
      <c r="AT798" s="32" t="str">
        <f t="shared" si="192"/>
        <v/>
      </c>
      <c r="AU798" s="43" t="str">
        <f t="shared" si="193"/>
        <v/>
      </c>
      <c r="AW798" s="22" t="str">
        <f t="shared" si="194"/>
        <v/>
      </c>
    </row>
    <row r="799" spans="1:49" x14ac:dyDescent="0.25">
      <c r="A799" s="28"/>
      <c r="B799" s="79"/>
      <c r="C799" s="80"/>
      <c r="D799" s="81"/>
      <c r="E799" s="82"/>
      <c r="F799" s="82"/>
      <c r="G799" s="83"/>
      <c r="H799" s="79"/>
      <c r="I799" s="81"/>
      <c r="J799" s="81"/>
      <c r="K799" s="81"/>
      <c r="L799" s="81"/>
      <c r="M799" s="81"/>
      <c r="N799" s="81"/>
      <c r="O799" s="81"/>
      <c r="P799" s="81"/>
      <c r="Q799" s="84"/>
      <c r="R799" s="85"/>
      <c r="S799" s="28"/>
      <c r="X799" s="22" t="str">
        <f t="shared" si="180"/>
        <v/>
      </c>
      <c r="Y799" s="32" t="str">
        <f t="shared" si="181"/>
        <v/>
      </c>
      <c r="AA799" s="22" t="str">
        <f>IF($D799="", "", IFERROR(INDEX('Intro &amp; Setup'!$BQ$33:$BQ$37, MATCH($D799, 'Intro &amp; Setup'!$AP$33:$AP$37, 0)), ""))</f>
        <v/>
      </c>
      <c r="AB799" s="22" t="str">
        <f>IF(AND($D799="", $F799=""), "", IF($R799=$U$3, "", IF($AB$8='Intro &amp; Setup'!$BQ$19, VALUE(_xlfn.CONCAT(TEXT($F799, "0"), ".", $AA799)), IF($AB$8='Intro &amp; Setup'!$BQ$18, VALUE(_xlfn.CONCAT($AA799, ".", TEXT($F799, "0")))))))</f>
        <v/>
      </c>
      <c r="AD799" s="22" t="str">
        <f t="shared" si="183"/>
        <v/>
      </c>
      <c r="AE799" s="7" t="str">
        <f t="shared" si="184"/>
        <v/>
      </c>
      <c r="AF799" s="22" t="str">
        <f t="shared" si="182"/>
        <v/>
      </c>
      <c r="AH799" s="22" t="str">
        <f>IF($AJ799="", "", COUNTIF($AJ$11:$AJ$1010, "&lt;"&amp;$AJ799)+1+COUNTIF($AJ$11:$AJ799, $AJ799)-1)</f>
        <v/>
      </c>
      <c r="AJ799" s="22" t="str">
        <f t="shared" si="185"/>
        <v/>
      </c>
      <c r="AL799" s="43" t="str">
        <f t="shared" si="186"/>
        <v/>
      </c>
      <c r="AN799" s="6" t="str">
        <f t="shared" si="187"/>
        <v/>
      </c>
      <c r="AO799" s="7" t="str">
        <f t="shared" si="188"/>
        <v/>
      </c>
      <c r="AP799" s="6" t="str">
        <f t="shared" si="189"/>
        <v/>
      </c>
      <c r="AQ799" s="7" t="str">
        <f t="shared" ca="1" si="190"/>
        <v/>
      </c>
      <c r="AS799" s="22" t="str">
        <f t="shared" si="191"/>
        <v/>
      </c>
      <c r="AT799" s="32" t="str">
        <f t="shared" si="192"/>
        <v/>
      </c>
      <c r="AU799" s="43" t="str">
        <f t="shared" si="193"/>
        <v/>
      </c>
      <c r="AW799" s="22" t="str">
        <f t="shared" si="194"/>
        <v/>
      </c>
    </row>
    <row r="800" spans="1:49" x14ac:dyDescent="0.25">
      <c r="A800" s="28"/>
      <c r="B800" s="79"/>
      <c r="C800" s="80"/>
      <c r="D800" s="81"/>
      <c r="E800" s="82"/>
      <c r="F800" s="82"/>
      <c r="G800" s="83"/>
      <c r="H800" s="79"/>
      <c r="I800" s="81"/>
      <c r="J800" s="81"/>
      <c r="K800" s="81"/>
      <c r="L800" s="81"/>
      <c r="M800" s="81"/>
      <c r="N800" s="81"/>
      <c r="O800" s="81"/>
      <c r="P800" s="81"/>
      <c r="Q800" s="84"/>
      <c r="R800" s="85"/>
      <c r="S800" s="28"/>
      <c r="X800" s="22" t="str">
        <f t="shared" si="180"/>
        <v/>
      </c>
      <c r="Y800" s="32" t="str">
        <f t="shared" si="181"/>
        <v/>
      </c>
      <c r="AA800" s="22" t="str">
        <f>IF($D800="", "", IFERROR(INDEX('Intro &amp; Setup'!$BQ$33:$BQ$37, MATCH($D800, 'Intro &amp; Setup'!$AP$33:$AP$37, 0)), ""))</f>
        <v/>
      </c>
      <c r="AB800" s="22" t="str">
        <f>IF(AND($D800="", $F800=""), "", IF($R800=$U$3, "", IF($AB$8='Intro &amp; Setup'!$BQ$19, VALUE(_xlfn.CONCAT(TEXT($F800, "0"), ".", $AA800)), IF($AB$8='Intro &amp; Setup'!$BQ$18, VALUE(_xlfn.CONCAT($AA800, ".", TEXT($F800, "0")))))))</f>
        <v/>
      </c>
      <c r="AD800" s="22" t="str">
        <f t="shared" si="183"/>
        <v/>
      </c>
      <c r="AE800" s="7" t="str">
        <f t="shared" si="184"/>
        <v/>
      </c>
      <c r="AF800" s="22" t="str">
        <f t="shared" si="182"/>
        <v/>
      </c>
      <c r="AH800" s="22" t="str">
        <f>IF($AJ800="", "", COUNTIF($AJ$11:$AJ$1010, "&lt;"&amp;$AJ800)+1+COUNTIF($AJ$11:$AJ800, $AJ800)-1)</f>
        <v/>
      </c>
      <c r="AJ800" s="22" t="str">
        <f t="shared" si="185"/>
        <v/>
      </c>
      <c r="AL800" s="43" t="str">
        <f t="shared" si="186"/>
        <v/>
      </c>
      <c r="AN800" s="6" t="str">
        <f t="shared" si="187"/>
        <v/>
      </c>
      <c r="AO800" s="7" t="str">
        <f t="shared" si="188"/>
        <v/>
      </c>
      <c r="AP800" s="6" t="str">
        <f t="shared" si="189"/>
        <v/>
      </c>
      <c r="AQ800" s="7" t="str">
        <f t="shared" ca="1" si="190"/>
        <v/>
      </c>
      <c r="AS800" s="22" t="str">
        <f t="shared" si="191"/>
        <v/>
      </c>
      <c r="AT800" s="32" t="str">
        <f t="shared" si="192"/>
        <v/>
      </c>
      <c r="AU800" s="43" t="str">
        <f t="shared" si="193"/>
        <v/>
      </c>
      <c r="AW800" s="22" t="str">
        <f t="shared" si="194"/>
        <v/>
      </c>
    </row>
    <row r="801" spans="1:49" x14ac:dyDescent="0.25">
      <c r="A801" s="28"/>
      <c r="B801" s="79"/>
      <c r="C801" s="80"/>
      <c r="D801" s="81"/>
      <c r="E801" s="82"/>
      <c r="F801" s="82"/>
      <c r="G801" s="83"/>
      <c r="H801" s="79"/>
      <c r="I801" s="81"/>
      <c r="J801" s="81"/>
      <c r="K801" s="81"/>
      <c r="L801" s="81"/>
      <c r="M801" s="81"/>
      <c r="N801" s="81"/>
      <c r="O801" s="81"/>
      <c r="P801" s="81"/>
      <c r="Q801" s="84"/>
      <c r="R801" s="85"/>
      <c r="S801" s="28"/>
      <c r="X801" s="22" t="str">
        <f t="shared" si="180"/>
        <v/>
      </c>
      <c r="Y801" s="32" t="str">
        <f t="shared" si="181"/>
        <v/>
      </c>
      <c r="AA801" s="22" t="str">
        <f>IF($D801="", "", IFERROR(INDEX('Intro &amp; Setup'!$BQ$33:$BQ$37, MATCH($D801, 'Intro &amp; Setup'!$AP$33:$AP$37, 0)), ""))</f>
        <v/>
      </c>
      <c r="AB801" s="22" t="str">
        <f>IF(AND($D801="", $F801=""), "", IF($R801=$U$3, "", IF($AB$8='Intro &amp; Setup'!$BQ$19, VALUE(_xlfn.CONCAT(TEXT($F801, "0"), ".", $AA801)), IF($AB$8='Intro &amp; Setup'!$BQ$18, VALUE(_xlfn.CONCAT($AA801, ".", TEXT($F801, "0")))))))</f>
        <v/>
      </c>
      <c r="AD801" s="22" t="str">
        <f t="shared" si="183"/>
        <v/>
      </c>
      <c r="AE801" s="7" t="str">
        <f t="shared" si="184"/>
        <v/>
      </c>
      <c r="AF801" s="22" t="str">
        <f t="shared" si="182"/>
        <v/>
      </c>
      <c r="AH801" s="22" t="str">
        <f>IF($AJ801="", "", COUNTIF($AJ$11:$AJ$1010, "&lt;"&amp;$AJ801)+1+COUNTIF($AJ$11:$AJ801, $AJ801)-1)</f>
        <v/>
      </c>
      <c r="AJ801" s="22" t="str">
        <f t="shared" si="185"/>
        <v/>
      </c>
      <c r="AL801" s="43" t="str">
        <f t="shared" si="186"/>
        <v/>
      </c>
      <c r="AN801" s="6" t="str">
        <f t="shared" si="187"/>
        <v/>
      </c>
      <c r="AO801" s="7" t="str">
        <f t="shared" si="188"/>
        <v/>
      </c>
      <c r="AP801" s="6" t="str">
        <f t="shared" si="189"/>
        <v/>
      </c>
      <c r="AQ801" s="7" t="str">
        <f t="shared" ca="1" si="190"/>
        <v/>
      </c>
      <c r="AS801" s="22" t="str">
        <f t="shared" si="191"/>
        <v/>
      </c>
      <c r="AT801" s="32" t="str">
        <f t="shared" si="192"/>
        <v/>
      </c>
      <c r="AU801" s="43" t="str">
        <f t="shared" si="193"/>
        <v/>
      </c>
      <c r="AW801" s="22" t="str">
        <f t="shared" si="194"/>
        <v/>
      </c>
    </row>
    <row r="802" spans="1:49" x14ac:dyDescent="0.25">
      <c r="A802" s="28"/>
      <c r="B802" s="79"/>
      <c r="C802" s="80"/>
      <c r="D802" s="81"/>
      <c r="E802" s="82"/>
      <c r="F802" s="82"/>
      <c r="G802" s="83"/>
      <c r="H802" s="79"/>
      <c r="I802" s="81"/>
      <c r="J802" s="81"/>
      <c r="K802" s="81"/>
      <c r="L802" s="81"/>
      <c r="M802" s="81"/>
      <c r="N802" s="81"/>
      <c r="O802" s="81"/>
      <c r="P802" s="81"/>
      <c r="Q802" s="84"/>
      <c r="R802" s="85"/>
      <c r="S802" s="28"/>
      <c r="X802" s="22" t="str">
        <f t="shared" si="180"/>
        <v/>
      </c>
      <c r="Y802" s="32" t="str">
        <f t="shared" si="181"/>
        <v/>
      </c>
      <c r="AA802" s="22" t="str">
        <f>IF($D802="", "", IFERROR(INDEX('Intro &amp; Setup'!$BQ$33:$BQ$37, MATCH($D802, 'Intro &amp; Setup'!$AP$33:$AP$37, 0)), ""))</f>
        <v/>
      </c>
      <c r="AB802" s="22" t="str">
        <f>IF(AND($D802="", $F802=""), "", IF($R802=$U$3, "", IF($AB$8='Intro &amp; Setup'!$BQ$19, VALUE(_xlfn.CONCAT(TEXT($F802, "0"), ".", $AA802)), IF($AB$8='Intro &amp; Setup'!$BQ$18, VALUE(_xlfn.CONCAT($AA802, ".", TEXT($F802, "0")))))))</f>
        <v/>
      </c>
      <c r="AD802" s="22" t="str">
        <f t="shared" si="183"/>
        <v/>
      </c>
      <c r="AE802" s="7" t="str">
        <f t="shared" si="184"/>
        <v/>
      </c>
      <c r="AF802" s="22" t="str">
        <f t="shared" si="182"/>
        <v/>
      </c>
      <c r="AH802" s="22" t="str">
        <f>IF($AJ802="", "", COUNTIF($AJ$11:$AJ$1010, "&lt;"&amp;$AJ802)+1+COUNTIF($AJ$11:$AJ802, $AJ802)-1)</f>
        <v/>
      </c>
      <c r="AJ802" s="22" t="str">
        <f t="shared" si="185"/>
        <v/>
      </c>
      <c r="AL802" s="43" t="str">
        <f t="shared" si="186"/>
        <v/>
      </c>
      <c r="AN802" s="6" t="str">
        <f t="shared" si="187"/>
        <v/>
      </c>
      <c r="AO802" s="7" t="str">
        <f t="shared" si="188"/>
        <v/>
      </c>
      <c r="AP802" s="6" t="str">
        <f t="shared" si="189"/>
        <v/>
      </c>
      <c r="AQ802" s="7" t="str">
        <f t="shared" ca="1" si="190"/>
        <v/>
      </c>
      <c r="AS802" s="22" t="str">
        <f t="shared" si="191"/>
        <v/>
      </c>
      <c r="AT802" s="32" t="str">
        <f t="shared" si="192"/>
        <v/>
      </c>
      <c r="AU802" s="43" t="str">
        <f t="shared" si="193"/>
        <v/>
      </c>
      <c r="AW802" s="22" t="str">
        <f t="shared" si="194"/>
        <v/>
      </c>
    </row>
    <row r="803" spans="1:49" x14ac:dyDescent="0.25">
      <c r="A803" s="28"/>
      <c r="B803" s="79"/>
      <c r="C803" s="80"/>
      <c r="D803" s="81"/>
      <c r="E803" s="82"/>
      <c r="F803" s="82"/>
      <c r="G803" s="83"/>
      <c r="H803" s="79"/>
      <c r="I803" s="81"/>
      <c r="J803" s="81"/>
      <c r="K803" s="81"/>
      <c r="L803" s="81"/>
      <c r="M803" s="81"/>
      <c r="N803" s="81"/>
      <c r="O803" s="81"/>
      <c r="P803" s="81"/>
      <c r="Q803" s="84"/>
      <c r="R803" s="85"/>
      <c r="S803" s="28"/>
      <c r="X803" s="22" t="str">
        <f t="shared" si="180"/>
        <v/>
      </c>
      <c r="Y803" s="32" t="str">
        <f t="shared" si="181"/>
        <v/>
      </c>
      <c r="AA803" s="22" t="str">
        <f>IF($D803="", "", IFERROR(INDEX('Intro &amp; Setup'!$BQ$33:$BQ$37, MATCH($D803, 'Intro &amp; Setup'!$AP$33:$AP$37, 0)), ""))</f>
        <v/>
      </c>
      <c r="AB803" s="22" t="str">
        <f>IF(AND($D803="", $F803=""), "", IF($R803=$U$3, "", IF($AB$8='Intro &amp; Setup'!$BQ$19, VALUE(_xlfn.CONCAT(TEXT($F803, "0"), ".", $AA803)), IF($AB$8='Intro &amp; Setup'!$BQ$18, VALUE(_xlfn.CONCAT($AA803, ".", TEXT($F803, "0")))))))</f>
        <v/>
      </c>
      <c r="AD803" s="22" t="str">
        <f t="shared" si="183"/>
        <v/>
      </c>
      <c r="AE803" s="7" t="str">
        <f t="shared" si="184"/>
        <v/>
      </c>
      <c r="AF803" s="22" t="str">
        <f t="shared" si="182"/>
        <v/>
      </c>
      <c r="AH803" s="22" t="str">
        <f>IF($AJ803="", "", COUNTIF($AJ$11:$AJ$1010, "&lt;"&amp;$AJ803)+1+COUNTIF($AJ$11:$AJ803, $AJ803)-1)</f>
        <v/>
      </c>
      <c r="AJ803" s="22" t="str">
        <f t="shared" si="185"/>
        <v/>
      </c>
      <c r="AL803" s="43" t="str">
        <f t="shared" si="186"/>
        <v/>
      </c>
      <c r="AN803" s="6" t="str">
        <f t="shared" si="187"/>
        <v/>
      </c>
      <c r="AO803" s="7" t="str">
        <f t="shared" si="188"/>
        <v/>
      </c>
      <c r="AP803" s="6" t="str">
        <f t="shared" si="189"/>
        <v/>
      </c>
      <c r="AQ803" s="7" t="str">
        <f t="shared" ca="1" si="190"/>
        <v/>
      </c>
      <c r="AS803" s="22" t="str">
        <f t="shared" si="191"/>
        <v/>
      </c>
      <c r="AT803" s="32" t="str">
        <f t="shared" si="192"/>
        <v/>
      </c>
      <c r="AU803" s="43" t="str">
        <f t="shared" si="193"/>
        <v/>
      </c>
      <c r="AW803" s="22" t="str">
        <f t="shared" si="194"/>
        <v/>
      </c>
    </row>
    <row r="804" spans="1:49" x14ac:dyDescent="0.25">
      <c r="A804" s="28"/>
      <c r="B804" s="79"/>
      <c r="C804" s="80"/>
      <c r="D804" s="81"/>
      <c r="E804" s="82"/>
      <c r="F804" s="82"/>
      <c r="G804" s="83"/>
      <c r="H804" s="79"/>
      <c r="I804" s="81"/>
      <c r="J804" s="81"/>
      <c r="K804" s="81"/>
      <c r="L804" s="81"/>
      <c r="M804" s="81"/>
      <c r="N804" s="81"/>
      <c r="O804" s="81"/>
      <c r="P804" s="81"/>
      <c r="Q804" s="84"/>
      <c r="R804" s="85"/>
      <c r="S804" s="28"/>
      <c r="X804" s="22" t="str">
        <f t="shared" si="180"/>
        <v/>
      </c>
      <c r="Y804" s="32" t="str">
        <f t="shared" si="181"/>
        <v/>
      </c>
      <c r="AA804" s="22" t="str">
        <f>IF($D804="", "", IFERROR(INDEX('Intro &amp; Setup'!$BQ$33:$BQ$37, MATCH($D804, 'Intro &amp; Setup'!$AP$33:$AP$37, 0)), ""))</f>
        <v/>
      </c>
      <c r="AB804" s="22" t="str">
        <f>IF(AND($D804="", $F804=""), "", IF($R804=$U$3, "", IF($AB$8='Intro &amp; Setup'!$BQ$19, VALUE(_xlfn.CONCAT(TEXT($F804, "0"), ".", $AA804)), IF($AB$8='Intro &amp; Setup'!$BQ$18, VALUE(_xlfn.CONCAT($AA804, ".", TEXT($F804, "0")))))))</f>
        <v/>
      </c>
      <c r="AD804" s="22" t="str">
        <f t="shared" si="183"/>
        <v/>
      </c>
      <c r="AE804" s="7" t="str">
        <f t="shared" si="184"/>
        <v/>
      </c>
      <c r="AF804" s="22" t="str">
        <f t="shared" si="182"/>
        <v/>
      </c>
      <c r="AH804" s="22" t="str">
        <f>IF($AJ804="", "", COUNTIF($AJ$11:$AJ$1010, "&lt;"&amp;$AJ804)+1+COUNTIF($AJ$11:$AJ804, $AJ804)-1)</f>
        <v/>
      </c>
      <c r="AJ804" s="22" t="str">
        <f t="shared" si="185"/>
        <v/>
      </c>
      <c r="AL804" s="43" t="str">
        <f t="shared" si="186"/>
        <v/>
      </c>
      <c r="AN804" s="6" t="str">
        <f t="shared" si="187"/>
        <v/>
      </c>
      <c r="AO804" s="7" t="str">
        <f t="shared" si="188"/>
        <v/>
      </c>
      <c r="AP804" s="6" t="str">
        <f t="shared" si="189"/>
        <v/>
      </c>
      <c r="AQ804" s="7" t="str">
        <f t="shared" ca="1" si="190"/>
        <v/>
      </c>
      <c r="AS804" s="22" t="str">
        <f t="shared" si="191"/>
        <v/>
      </c>
      <c r="AT804" s="32" t="str">
        <f t="shared" si="192"/>
        <v/>
      </c>
      <c r="AU804" s="43" t="str">
        <f t="shared" si="193"/>
        <v/>
      </c>
      <c r="AW804" s="22" t="str">
        <f t="shared" si="194"/>
        <v/>
      </c>
    </row>
    <row r="805" spans="1:49" x14ac:dyDescent="0.25">
      <c r="A805" s="28"/>
      <c r="B805" s="79"/>
      <c r="C805" s="80"/>
      <c r="D805" s="81"/>
      <c r="E805" s="82"/>
      <c r="F805" s="82"/>
      <c r="G805" s="83"/>
      <c r="H805" s="79"/>
      <c r="I805" s="81"/>
      <c r="J805" s="81"/>
      <c r="K805" s="81"/>
      <c r="L805" s="81"/>
      <c r="M805" s="81"/>
      <c r="N805" s="81"/>
      <c r="O805" s="81"/>
      <c r="P805" s="81"/>
      <c r="Q805" s="84"/>
      <c r="R805" s="85"/>
      <c r="S805" s="28"/>
      <c r="X805" s="22" t="str">
        <f t="shared" si="180"/>
        <v/>
      </c>
      <c r="Y805" s="32" t="str">
        <f t="shared" si="181"/>
        <v/>
      </c>
      <c r="AA805" s="22" t="str">
        <f>IF($D805="", "", IFERROR(INDEX('Intro &amp; Setup'!$BQ$33:$BQ$37, MATCH($D805, 'Intro &amp; Setup'!$AP$33:$AP$37, 0)), ""))</f>
        <v/>
      </c>
      <c r="AB805" s="22" t="str">
        <f>IF(AND($D805="", $F805=""), "", IF($R805=$U$3, "", IF($AB$8='Intro &amp; Setup'!$BQ$19, VALUE(_xlfn.CONCAT(TEXT($F805, "0"), ".", $AA805)), IF($AB$8='Intro &amp; Setup'!$BQ$18, VALUE(_xlfn.CONCAT($AA805, ".", TEXT($F805, "0")))))))</f>
        <v/>
      </c>
      <c r="AD805" s="22" t="str">
        <f t="shared" si="183"/>
        <v/>
      </c>
      <c r="AE805" s="7" t="str">
        <f t="shared" si="184"/>
        <v/>
      </c>
      <c r="AF805" s="22" t="str">
        <f t="shared" si="182"/>
        <v/>
      </c>
      <c r="AH805" s="22" t="str">
        <f>IF($AJ805="", "", COUNTIF($AJ$11:$AJ$1010, "&lt;"&amp;$AJ805)+1+COUNTIF($AJ$11:$AJ805, $AJ805)-1)</f>
        <v/>
      </c>
      <c r="AJ805" s="22" t="str">
        <f t="shared" si="185"/>
        <v/>
      </c>
      <c r="AL805" s="43" t="str">
        <f t="shared" si="186"/>
        <v/>
      </c>
      <c r="AN805" s="6" t="str">
        <f t="shared" si="187"/>
        <v/>
      </c>
      <c r="AO805" s="7" t="str">
        <f t="shared" si="188"/>
        <v/>
      </c>
      <c r="AP805" s="6" t="str">
        <f t="shared" si="189"/>
        <v/>
      </c>
      <c r="AQ805" s="7" t="str">
        <f t="shared" ca="1" si="190"/>
        <v/>
      </c>
      <c r="AS805" s="22" t="str">
        <f t="shared" si="191"/>
        <v/>
      </c>
      <c r="AT805" s="32" t="str">
        <f t="shared" si="192"/>
        <v/>
      </c>
      <c r="AU805" s="43" t="str">
        <f t="shared" si="193"/>
        <v/>
      </c>
      <c r="AW805" s="22" t="str">
        <f t="shared" si="194"/>
        <v/>
      </c>
    </row>
    <row r="806" spans="1:49" x14ac:dyDescent="0.25">
      <c r="A806" s="28"/>
      <c r="B806" s="79"/>
      <c r="C806" s="80"/>
      <c r="D806" s="81"/>
      <c r="E806" s="82"/>
      <c r="F806" s="82"/>
      <c r="G806" s="83"/>
      <c r="H806" s="79"/>
      <c r="I806" s="81"/>
      <c r="J806" s="81"/>
      <c r="K806" s="81"/>
      <c r="L806" s="81"/>
      <c r="M806" s="81"/>
      <c r="N806" s="81"/>
      <c r="O806" s="81"/>
      <c r="P806" s="81"/>
      <c r="Q806" s="84"/>
      <c r="R806" s="85"/>
      <c r="S806" s="28"/>
      <c r="X806" s="22" t="str">
        <f t="shared" si="180"/>
        <v/>
      </c>
      <c r="Y806" s="32" t="str">
        <f t="shared" si="181"/>
        <v/>
      </c>
      <c r="AA806" s="22" t="str">
        <f>IF($D806="", "", IFERROR(INDEX('Intro &amp; Setup'!$BQ$33:$BQ$37, MATCH($D806, 'Intro &amp; Setup'!$AP$33:$AP$37, 0)), ""))</f>
        <v/>
      </c>
      <c r="AB806" s="22" t="str">
        <f>IF(AND($D806="", $F806=""), "", IF($R806=$U$3, "", IF($AB$8='Intro &amp; Setup'!$BQ$19, VALUE(_xlfn.CONCAT(TEXT($F806, "0"), ".", $AA806)), IF($AB$8='Intro &amp; Setup'!$BQ$18, VALUE(_xlfn.CONCAT($AA806, ".", TEXT($F806, "0")))))))</f>
        <v/>
      </c>
      <c r="AD806" s="22" t="str">
        <f t="shared" si="183"/>
        <v/>
      </c>
      <c r="AE806" s="7" t="str">
        <f t="shared" si="184"/>
        <v/>
      </c>
      <c r="AF806" s="22" t="str">
        <f t="shared" si="182"/>
        <v/>
      </c>
      <c r="AH806" s="22" t="str">
        <f>IF($AJ806="", "", COUNTIF($AJ$11:$AJ$1010, "&lt;"&amp;$AJ806)+1+COUNTIF($AJ$11:$AJ806, $AJ806)-1)</f>
        <v/>
      </c>
      <c r="AJ806" s="22" t="str">
        <f t="shared" si="185"/>
        <v/>
      </c>
      <c r="AL806" s="43" t="str">
        <f t="shared" si="186"/>
        <v/>
      </c>
      <c r="AN806" s="6" t="str">
        <f t="shared" si="187"/>
        <v/>
      </c>
      <c r="AO806" s="7" t="str">
        <f t="shared" si="188"/>
        <v/>
      </c>
      <c r="AP806" s="6" t="str">
        <f t="shared" si="189"/>
        <v/>
      </c>
      <c r="AQ806" s="7" t="str">
        <f t="shared" ca="1" si="190"/>
        <v/>
      </c>
      <c r="AS806" s="22" t="str">
        <f t="shared" si="191"/>
        <v/>
      </c>
      <c r="AT806" s="32" t="str">
        <f t="shared" si="192"/>
        <v/>
      </c>
      <c r="AU806" s="43" t="str">
        <f t="shared" si="193"/>
        <v/>
      </c>
      <c r="AW806" s="22" t="str">
        <f t="shared" si="194"/>
        <v/>
      </c>
    </row>
    <row r="807" spans="1:49" x14ac:dyDescent="0.25">
      <c r="A807" s="28"/>
      <c r="B807" s="79"/>
      <c r="C807" s="80"/>
      <c r="D807" s="81"/>
      <c r="E807" s="82"/>
      <c r="F807" s="82"/>
      <c r="G807" s="83"/>
      <c r="H807" s="79"/>
      <c r="I807" s="81"/>
      <c r="J807" s="81"/>
      <c r="K807" s="81"/>
      <c r="L807" s="81"/>
      <c r="M807" s="81"/>
      <c r="N807" s="81"/>
      <c r="O807" s="81"/>
      <c r="P807" s="81"/>
      <c r="Q807" s="84"/>
      <c r="R807" s="85"/>
      <c r="S807" s="28"/>
      <c r="X807" s="22" t="str">
        <f t="shared" si="180"/>
        <v/>
      </c>
      <c r="Y807" s="32" t="str">
        <f t="shared" si="181"/>
        <v/>
      </c>
      <c r="AA807" s="22" t="str">
        <f>IF($D807="", "", IFERROR(INDEX('Intro &amp; Setup'!$BQ$33:$BQ$37, MATCH($D807, 'Intro &amp; Setup'!$AP$33:$AP$37, 0)), ""))</f>
        <v/>
      </c>
      <c r="AB807" s="22" t="str">
        <f>IF(AND($D807="", $F807=""), "", IF($R807=$U$3, "", IF($AB$8='Intro &amp; Setup'!$BQ$19, VALUE(_xlfn.CONCAT(TEXT($F807, "0"), ".", $AA807)), IF($AB$8='Intro &amp; Setup'!$BQ$18, VALUE(_xlfn.CONCAT($AA807, ".", TEXT($F807, "0")))))))</f>
        <v/>
      </c>
      <c r="AD807" s="22" t="str">
        <f t="shared" si="183"/>
        <v/>
      </c>
      <c r="AE807" s="7" t="str">
        <f t="shared" si="184"/>
        <v/>
      </c>
      <c r="AF807" s="22" t="str">
        <f t="shared" si="182"/>
        <v/>
      </c>
      <c r="AH807" s="22" t="str">
        <f>IF($AJ807="", "", COUNTIF($AJ$11:$AJ$1010, "&lt;"&amp;$AJ807)+1+COUNTIF($AJ$11:$AJ807, $AJ807)-1)</f>
        <v/>
      </c>
      <c r="AJ807" s="22" t="str">
        <f t="shared" si="185"/>
        <v/>
      </c>
      <c r="AL807" s="43" t="str">
        <f t="shared" si="186"/>
        <v/>
      </c>
      <c r="AN807" s="6" t="str">
        <f t="shared" si="187"/>
        <v/>
      </c>
      <c r="AO807" s="7" t="str">
        <f t="shared" si="188"/>
        <v/>
      </c>
      <c r="AP807" s="6" t="str">
        <f t="shared" si="189"/>
        <v/>
      </c>
      <c r="AQ807" s="7" t="str">
        <f t="shared" ca="1" si="190"/>
        <v/>
      </c>
      <c r="AS807" s="22" t="str">
        <f t="shared" si="191"/>
        <v/>
      </c>
      <c r="AT807" s="32" t="str">
        <f t="shared" si="192"/>
        <v/>
      </c>
      <c r="AU807" s="43" t="str">
        <f t="shared" si="193"/>
        <v/>
      </c>
      <c r="AW807" s="22" t="str">
        <f t="shared" si="194"/>
        <v/>
      </c>
    </row>
    <row r="808" spans="1:49" x14ac:dyDescent="0.25">
      <c r="A808" s="28"/>
      <c r="B808" s="79"/>
      <c r="C808" s="80"/>
      <c r="D808" s="81"/>
      <c r="E808" s="82"/>
      <c r="F808" s="82"/>
      <c r="G808" s="83"/>
      <c r="H808" s="79"/>
      <c r="I808" s="81"/>
      <c r="J808" s="81"/>
      <c r="K808" s="81"/>
      <c r="L808" s="81"/>
      <c r="M808" s="81"/>
      <c r="N808" s="81"/>
      <c r="O808" s="81"/>
      <c r="P808" s="81"/>
      <c r="Q808" s="84"/>
      <c r="R808" s="85"/>
      <c r="S808" s="28"/>
      <c r="X808" s="22" t="str">
        <f t="shared" si="180"/>
        <v/>
      </c>
      <c r="Y808" s="32" t="str">
        <f t="shared" si="181"/>
        <v/>
      </c>
      <c r="AA808" s="22" t="str">
        <f>IF($D808="", "", IFERROR(INDEX('Intro &amp; Setup'!$BQ$33:$BQ$37, MATCH($D808, 'Intro &amp; Setup'!$AP$33:$AP$37, 0)), ""))</f>
        <v/>
      </c>
      <c r="AB808" s="22" t="str">
        <f>IF(AND($D808="", $F808=""), "", IF($R808=$U$3, "", IF($AB$8='Intro &amp; Setup'!$BQ$19, VALUE(_xlfn.CONCAT(TEXT($F808, "0"), ".", $AA808)), IF($AB$8='Intro &amp; Setup'!$BQ$18, VALUE(_xlfn.CONCAT($AA808, ".", TEXT($F808, "0")))))))</f>
        <v/>
      </c>
      <c r="AD808" s="22" t="str">
        <f t="shared" si="183"/>
        <v/>
      </c>
      <c r="AE808" s="7" t="str">
        <f t="shared" si="184"/>
        <v/>
      </c>
      <c r="AF808" s="22" t="str">
        <f t="shared" si="182"/>
        <v/>
      </c>
      <c r="AH808" s="22" t="str">
        <f>IF($AJ808="", "", COUNTIF($AJ$11:$AJ$1010, "&lt;"&amp;$AJ808)+1+COUNTIF($AJ$11:$AJ808, $AJ808)-1)</f>
        <v/>
      </c>
      <c r="AJ808" s="22" t="str">
        <f t="shared" si="185"/>
        <v/>
      </c>
      <c r="AL808" s="43" t="str">
        <f t="shared" si="186"/>
        <v/>
      </c>
      <c r="AN808" s="6" t="str">
        <f t="shared" si="187"/>
        <v/>
      </c>
      <c r="AO808" s="7" t="str">
        <f t="shared" si="188"/>
        <v/>
      </c>
      <c r="AP808" s="6" t="str">
        <f t="shared" si="189"/>
        <v/>
      </c>
      <c r="AQ808" s="7" t="str">
        <f t="shared" ca="1" si="190"/>
        <v/>
      </c>
      <c r="AS808" s="22" t="str">
        <f t="shared" si="191"/>
        <v/>
      </c>
      <c r="AT808" s="32" t="str">
        <f t="shared" si="192"/>
        <v/>
      </c>
      <c r="AU808" s="43" t="str">
        <f t="shared" si="193"/>
        <v/>
      </c>
      <c r="AW808" s="22" t="str">
        <f t="shared" si="194"/>
        <v/>
      </c>
    </row>
    <row r="809" spans="1:49" x14ac:dyDescent="0.25">
      <c r="A809" s="28"/>
      <c r="B809" s="79"/>
      <c r="C809" s="80"/>
      <c r="D809" s="81"/>
      <c r="E809" s="82"/>
      <c r="F809" s="82"/>
      <c r="G809" s="83"/>
      <c r="H809" s="79"/>
      <c r="I809" s="81"/>
      <c r="J809" s="81"/>
      <c r="K809" s="81"/>
      <c r="L809" s="81"/>
      <c r="M809" s="81"/>
      <c r="N809" s="81"/>
      <c r="O809" s="81"/>
      <c r="P809" s="81"/>
      <c r="Q809" s="84"/>
      <c r="R809" s="85"/>
      <c r="S809" s="28"/>
      <c r="X809" s="22" t="str">
        <f t="shared" si="180"/>
        <v/>
      </c>
      <c r="Y809" s="32" t="str">
        <f t="shared" si="181"/>
        <v/>
      </c>
      <c r="AA809" s="22" t="str">
        <f>IF($D809="", "", IFERROR(INDEX('Intro &amp; Setup'!$BQ$33:$BQ$37, MATCH($D809, 'Intro &amp; Setup'!$AP$33:$AP$37, 0)), ""))</f>
        <v/>
      </c>
      <c r="AB809" s="22" t="str">
        <f>IF(AND($D809="", $F809=""), "", IF($R809=$U$3, "", IF($AB$8='Intro &amp; Setup'!$BQ$19, VALUE(_xlfn.CONCAT(TEXT($F809, "0"), ".", $AA809)), IF($AB$8='Intro &amp; Setup'!$BQ$18, VALUE(_xlfn.CONCAT($AA809, ".", TEXT($F809, "0")))))))</f>
        <v/>
      </c>
      <c r="AD809" s="22" t="str">
        <f t="shared" si="183"/>
        <v/>
      </c>
      <c r="AE809" s="7" t="str">
        <f t="shared" si="184"/>
        <v/>
      </c>
      <c r="AF809" s="22" t="str">
        <f t="shared" si="182"/>
        <v/>
      </c>
      <c r="AH809" s="22" t="str">
        <f>IF($AJ809="", "", COUNTIF($AJ$11:$AJ$1010, "&lt;"&amp;$AJ809)+1+COUNTIF($AJ$11:$AJ809, $AJ809)-1)</f>
        <v/>
      </c>
      <c r="AJ809" s="22" t="str">
        <f t="shared" si="185"/>
        <v/>
      </c>
      <c r="AL809" s="43" t="str">
        <f t="shared" si="186"/>
        <v/>
      </c>
      <c r="AN809" s="6" t="str">
        <f t="shared" si="187"/>
        <v/>
      </c>
      <c r="AO809" s="7" t="str">
        <f t="shared" si="188"/>
        <v/>
      </c>
      <c r="AP809" s="6" t="str">
        <f t="shared" si="189"/>
        <v/>
      </c>
      <c r="AQ809" s="7" t="str">
        <f t="shared" ca="1" si="190"/>
        <v/>
      </c>
      <c r="AS809" s="22" t="str">
        <f t="shared" si="191"/>
        <v/>
      </c>
      <c r="AT809" s="32" t="str">
        <f t="shared" si="192"/>
        <v/>
      </c>
      <c r="AU809" s="43" t="str">
        <f t="shared" si="193"/>
        <v/>
      </c>
      <c r="AW809" s="22" t="str">
        <f t="shared" si="194"/>
        <v/>
      </c>
    </row>
    <row r="810" spans="1:49" x14ac:dyDescent="0.25">
      <c r="A810" s="28"/>
      <c r="B810" s="79"/>
      <c r="C810" s="80"/>
      <c r="D810" s="81"/>
      <c r="E810" s="82"/>
      <c r="F810" s="82"/>
      <c r="G810" s="83"/>
      <c r="H810" s="79"/>
      <c r="I810" s="81"/>
      <c r="J810" s="81"/>
      <c r="K810" s="81"/>
      <c r="L810" s="81"/>
      <c r="M810" s="81"/>
      <c r="N810" s="81"/>
      <c r="O810" s="81"/>
      <c r="P810" s="81"/>
      <c r="Q810" s="84"/>
      <c r="R810" s="85"/>
      <c r="S810" s="28"/>
      <c r="X810" s="22" t="str">
        <f t="shared" si="180"/>
        <v/>
      </c>
      <c r="Y810" s="32" t="str">
        <f t="shared" si="181"/>
        <v/>
      </c>
      <c r="AA810" s="22" t="str">
        <f>IF($D810="", "", IFERROR(INDEX('Intro &amp; Setup'!$BQ$33:$BQ$37, MATCH($D810, 'Intro &amp; Setup'!$AP$33:$AP$37, 0)), ""))</f>
        <v/>
      </c>
      <c r="AB810" s="22" t="str">
        <f>IF(AND($D810="", $F810=""), "", IF($R810=$U$3, "", IF($AB$8='Intro &amp; Setup'!$BQ$19, VALUE(_xlfn.CONCAT(TEXT($F810, "0"), ".", $AA810)), IF($AB$8='Intro &amp; Setup'!$BQ$18, VALUE(_xlfn.CONCAT($AA810, ".", TEXT($F810, "0")))))))</f>
        <v/>
      </c>
      <c r="AD810" s="22" t="str">
        <f t="shared" si="183"/>
        <v/>
      </c>
      <c r="AE810" s="7" t="str">
        <f t="shared" si="184"/>
        <v/>
      </c>
      <c r="AF810" s="22" t="str">
        <f t="shared" si="182"/>
        <v/>
      </c>
      <c r="AH810" s="22" t="str">
        <f>IF($AJ810="", "", COUNTIF($AJ$11:$AJ$1010, "&lt;"&amp;$AJ810)+1+COUNTIF($AJ$11:$AJ810, $AJ810)-1)</f>
        <v/>
      </c>
      <c r="AJ810" s="22" t="str">
        <f t="shared" si="185"/>
        <v/>
      </c>
      <c r="AL810" s="43" t="str">
        <f t="shared" si="186"/>
        <v/>
      </c>
      <c r="AN810" s="6" t="str">
        <f t="shared" si="187"/>
        <v/>
      </c>
      <c r="AO810" s="7" t="str">
        <f t="shared" si="188"/>
        <v/>
      </c>
      <c r="AP810" s="6" t="str">
        <f t="shared" si="189"/>
        <v/>
      </c>
      <c r="AQ810" s="7" t="str">
        <f t="shared" ca="1" si="190"/>
        <v/>
      </c>
      <c r="AS810" s="22" t="str">
        <f t="shared" si="191"/>
        <v/>
      </c>
      <c r="AT810" s="32" t="str">
        <f t="shared" si="192"/>
        <v/>
      </c>
      <c r="AU810" s="43" t="str">
        <f t="shared" si="193"/>
        <v/>
      </c>
      <c r="AW810" s="22" t="str">
        <f t="shared" si="194"/>
        <v/>
      </c>
    </row>
    <row r="811" spans="1:49" x14ac:dyDescent="0.25">
      <c r="A811" s="28"/>
      <c r="B811" s="79"/>
      <c r="C811" s="80"/>
      <c r="D811" s="81"/>
      <c r="E811" s="82"/>
      <c r="F811" s="82"/>
      <c r="G811" s="83"/>
      <c r="H811" s="79"/>
      <c r="I811" s="81"/>
      <c r="J811" s="81"/>
      <c r="K811" s="81"/>
      <c r="L811" s="81"/>
      <c r="M811" s="81"/>
      <c r="N811" s="81"/>
      <c r="O811" s="81"/>
      <c r="P811" s="81"/>
      <c r="Q811" s="84"/>
      <c r="R811" s="85"/>
      <c r="S811" s="28"/>
      <c r="X811" s="22" t="str">
        <f t="shared" si="180"/>
        <v/>
      </c>
      <c r="Y811" s="32" t="str">
        <f t="shared" si="181"/>
        <v/>
      </c>
      <c r="AA811" s="22" t="str">
        <f>IF($D811="", "", IFERROR(INDEX('Intro &amp; Setup'!$BQ$33:$BQ$37, MATCH($D811, 'Intro &amp; Setup'!$AP$33:$AP$37, 0)), ""))</f>
        <v/>
      </c>
      <c r="AB811" s="22" t="str">
        <f>IF(AND($D811="", $F811=""), "", IF($R811=$U$3, "", IF($AB$8='Intro &amp; Setup'!$BQ$19, VALUE(_xlfn.CONCAT(TEXT($F811, "0"), ".", $AA811)), IF($AB$8='Intro &amp; Setup'!$BQ$18, VALUE(_xlfn.CONCAT($AA811, ".", TEXT($F811, "0")))))))</f>
        <v/>
      </c>
      <c r="AD811" s="22" t="str">
        <f t="shared" si="183"/>
        <v/>
      </c>
      <c r="AE811" s="7" t="str">
        <f t="shared" si="184"/>
        <v/>
      </c>
      <c r="AF811" s="22" t="str">
        <f t="shared" si="182"/>
        <v/>
      </c>
      <c r="AH811" s="22" t="str">
        <f>IF($AJ811="", "", COUNTIF($AJ$11:$AJ$1010, "&lt;"&amp;$AJ811)+1+COUNTIF($AJ$11:$AJ811, $AJ811)-1)</f>
        <v/>
      </c>
      <c r="AJ811" s="22" t="str">
        <f t="shared" si="185"/>
        <v/>
      </c>
      <c r="AL811" s="43" t="str">
        <f t="shared" si="186"/>
        <v/>
      </c>
      <c r="AN811" s="6" t="str">
        <f t="shared" si="187"/>
        <v/>
      </c>
      <c r="AO811" s="7" t="str">
        <f t="shared" si="188"/>
        <v/>
      </c>
      <c r="AP811" s="6" t="str">
        <f t="shared" si="189"/>
        <v/>
      </c>
      <c r="AQ811" s="7" t="str">
        <f t="shared" ca="1" si="190"/>
        <v/>
      </c>
      <c r="AS811" s="22" t="str">
        <f t="shared" si="191"/>
        <v/>
      </c>
      <c r="AT811" s="32" t="str">
        <f t="shared" si="192"/>
        <v/>
      </c>
      <c r="AU811" s="43" t="str">
        <f t="shared" si="193"/>
        <v/>
      </c>
      <c r="AW811" s="22" t="str">
        <f t="shared" si="194"/>
        <v/>
      </c>
    </row>
    <row r="812" spans="1:49" x14ac:dyDescent="0.25">
      <c r="A812" s="28"/>
      <c r="B812" s="79"/>
      <c r="C812" s="80"/>
      <c r="D812" s="81"/>
      <c r="E812" s="82"/>
      <c r="F812" s="82"/>
      <c r="G812" s="83"/>
      <c r="H812" s="79"/>
      <c r="I812" s="81"/>
      <c r="J812" s="81"/>
      <c r="K812" s="81"/>
      <c r="L812" s="81"/>
      <c r="M812" s="81"/>
      <c r="N812" s="81"/>
      <c r="O812" s="81"/>
      <c r="P812" s="81"/>
      <c r="Q812" s="84"/>
      <c r="R812" s="85"/>
      <c r="S812" s="28"/>
      <c r="X812" s="22" t="str">
        <f t="shared" si="180"/>
        <v/>
      </c>
      <c r="Y812" s="32" t="str">
        <f t="shared" si="181"/>
        <v/>
      </c>
      <c r="AA812" s="22" t="str">
        <f>IF($D812="", "", IFERROR(INDEX('Intro &amp; Setup'!$BQ$33:$BQ$37, MATCH($D812, 'Intro &amp; Setup'!$AP$33:$AP$37, 0)), ""))</f>
        <v/>
      </c>
      <c r="AB812" s="22" t="str">
        <f>IF(AND($D812="", $F812=""), "", IF($R812=$U$3, "", IF($AB$8='Intro &amp; Setup'!$BQ$19, VALUE(_xlfn.CONCAT(TEXT($F812, "0"), ".", $AA812)), IF($AB$8='Intro &amp; Setup'!$BQ$18, VALUE(_xlfn.CONCAT($AA812, ".", TEXT($F812, "0")))))))</f>
        <v/>
      </c>
      <c r="AD812" s="22" t="str">
        <f t="shared" si="183"/>
        <v/>
      </c>
      <c r="AE812" s="7" t="str">
        <f t="shared" si="184"/>
        <v/>
      </c>
      <c r="AF812" s="22" t="str">
        <f t="shared" si="182"/>
        <v/>
      </c>
      <c r="AH812" s="22" t="str">
        <f>IF($AJ812="", "", COUNTIF($AJ$11:$AJ$1010, "&lt;"&amp;$AJ812)+1+COUNTIF($AJ$11:$AJ812, $AJ812)-1)</f>
        <v/>
      </c>
      <c r="AJ812" s="22" t="str">
        <f t="shared" si="185"/>
        <v/>
      </c>
      <c r="AL812" s="43" t="str">
        <f t="shared" si="186"/>
        <v/>
      </c>
      <c r="AN812" s="6" t="str">
        <f t="shared" si="187"/>
        <v/>
      </c>
      <c r="AO812" s="7" t="str">
        <f t="shared" si="188"/>
        <v/>
      </c>
      <c r="AP812" s="6" t="str">
        <f t="shared" si="189"/>
        <v/>
      </c>
      <c r="AQ812" s="7" t="str">
        <f t="shared" ca="1" si="190"/>
        <v/>
      </c>
      <c r="AS812" s="22" t="str">
        <f t="shared" si="191"/>
        <v/>
      </c>
      <c r="AT812" s="32" t="str">
        <f t="shared" si="192"/>
        <v/>
      </c>
      <c r="AU812" s="43" t="str">
        <f t="shared" si="193"/>
        <v/>
      </c>
      <c r="AW812" s="22" t="str">
        <f t="shared" si="194"/>
        <v/>
      </c>
    </row>
    <row r="813" spans="1:49" x14ac:dyDescent="0.25">
      <c r="A813" s="28"/>
      <c r="B813" s="79"/>
      <c r="C813" s="80"/>
      <c r="D813" s="81"/>
      <c r="E813" s="82"/>
      <c r="F813" s="82"/>
      <c r="G813" s="83"/>
      <c r="H813" s="79"/>
      <c r="I813" s="81"/>
      <c r="J813" s="81"/>
      <c r="K813" s="81"/>
      <c r="L813" s="81"/>
      <c r="M813" s="81"/>
      <c r="N813" s="81"/>
      <c r="O813" s="81"/>
      <c r="P813" s="81"/>
      <c r="Q813" s="84"/>
      <c r="R813" s="85"/>
      <c r="S813" s="28"/>
      <c r="X813" s="22" t="str">
        <f t="shared" si="180"/>
        <v/>
      </c>
      <c r="Y813" s="32" t="str">
        <f t="shared" si="181"/>
        <v/>
      </c>
      <c r="AA813" s="22" t="str">
        <f>IF($D813="", "", IFERROR(INDEX('Intro &amp; Setup'!$BQ$33:$BQ$37, MATCH($D813, 'Intro &amp; Setup'!$AP$33:$AP$37, 0)), ""))</f>
        <v/>
      </c>
      <c r="AB813" s="22" t="str">
        <f>IF(AND($D813="", $F813=""), "", IF($R813=$U$3, "", IF($AB$8='Intro &amp; Setup'!$BQ$19, VALUE(_xlfn.CONCAT(TEXT($F813, "0"), ".", $AA813)), IF($AB$8='Intro &amp; Setup'!$BQ$18, VALUE(_xlfn.CONCAT($AA813, ".", TEXT($F813, "0")))))))</f>
        <v/>
      </c>
      <c r="AD813" s="22" t="str">
        <f t="shared" si="183"/>
        <v/>
      </c>
      <c r="AE813" s="7" t="str">
        <f t="shared" si="184"/>
        <v/>
      </c>
      <c r="AF813" s="22" t="str">
        <f t="shared" si="182"/>
        <v/>
      </c>
      <c r="AH813" s="22" t="str">
        <f>IF($AJ813="", "", COUNTIF($AJ$11:$AJ$1010, "&lt;"&amp;$AJ813)+1+COUNTIF($AJ$11:$AJ813, $AJ813)-1)</f>
        <v/>
      </c>
      <c r="AJ813" s="22" t="str">
        <f t="shared" si="185"/>
        <v/>
      </c>
      <c r="AL813" s="43" t="str">
        <f t="shared" si="186"/>
        <v/>
      </c>
      <c r="AN813" s="6" t="str">
        <f t="shared" si="187"/>
        <v/>
      </c>
      <c r="AO813" s="7" t="str">
        <f t="shared" si="188"/>
        <v/>
      </c>
      <c r="AP813" s="6" t="str">
        <f t="shared" si="189"/>
        <v/>
      </c>
      <c r="AQ813" s="7" t="str">
        <f t="shared" ca="1" si="190"/>
        <v/>
      </c>
      <c r="AS813" s="22" t="str">
        <f t="shared" si="191"/>
        <v/>
      </c>
      <c r="AT813" s="32" t="str">
        <f t="shared" si="192"/>
        <v/>
      </c>
      <c r="AU813" s="43" t="str">
        <f t="shared" si="193"/>
        <v/>
      </c>
      <c r="AW813" s="22" t="str">
        <f t="shared" si="194"/>
        <v/>
      </c>
    </row>
    <row r="814" spans="1:49" x14ac:dyDescent="0.25">
      <c r="A814" s="28"/>
      <c r="B814" s="79"/>
      <c r="C814" s="80"/>
      <c r="D814" s="81"/>
      <c r="E814" s="82"/>
      <c r="F814" s="82"/>
      <c r="G814" s="83"/>
      <c r="H814" s="79"/>
      <c r="I814" s="81"/>
      <c r="J814" s="81"/>
      <c r="K814" s="81"/>
      <c r="L814" s="81"/>
      <c r="M814" s="81"/>
      <c r="N814" s="81"/>
      <c r="O814" s="81"/>
      <c r="P814" s="81"/>
      <c r="Q814" s="84"/>
      <c r="R814" s="85"/>
      <c r="S814" s="28"/>
      <c r="X814" s="22" t="str">
        <f t="shared" si="180"/>
        <v/>
      </c>
      <c r="Y814" s="32" t="str">
        <f t="shared" si="181"/>
        <v/>
      </c>
      <c r="AA814" s="22" t="str">
        <f>IF($D814="", "", IFERROR(INDEX('Intro &amp; Setup'!$BQ$33:$BQ$37, MATCH($D814, 'Intro &amp; Setup'!$AP$33:$AP$37, 0)), ""))</f>
        <v/>
      </c>
      <c r="AB814" s="22" t="str">
        <f>IF(AND($D814="", $F814=""), "", IF($R814=$U$3, "", IF($AB$8='Intro &amp; Setup'!$BQ$19, VALUE(_xlfn.CONCAT(TEXT($F814, "0"), ".", $AA814)), IF($AB$8='Intro &amp; Setup'!$BQ$18, VALUE(_xlfn.CONCAT($AA814, ".", TEXT($F814, "0")))))))</f>
        <v/>
      </c>
      <c r="AD814" s="22" t="str">
        <f t="shared" si="183"/>
        <v/>
      </c>
      <c r="AE814" s="7" t="str">
        <f t="shared" si="184"/>
        <v/>
      </c>
      <c r="AF814" s="22" t="str">
        <f t="shared" si="182"/>
        <v/>
      </c>
      <c r="AH814" s="22" t="str">
        <f>IF($AJ814="", "", COUNTIF($AJ$11:$AJ$1010, "&lt;"&amp;$AJ814)+1+COUNTIF($AJ$11:$AJ814, $AJ814)-1)</f>
        <v/>
      </c>
      <c r="AJ814" s="22" t="str">
        <f t="shared" si="185"/>
        <v/>
      </c>
      <c r="AL814" s="43" t="str">
        <f t="shared" si="186"/>
        <v/>
      </c>
      <c r="AN814" s="6" t="str">
        <f t="shared" si="187"/>
        <v/>
      </c>
      <c r="AO814" s="7" t="str">
        <f t="shared" si="188"/>
        <v/>
      </c>
      <c r="AP814" s="6" t="str">
        <f t="shared" si="189"/>
        <v/>
      </c>
      <c r="AQ814" s="7" t="str">
        <f t="shared" ca="1" si="190"/>
        <v/>
      </c>
      <c r="AS814" s="22" t="str">
        <f t="shared" si="191"/>
        <v/>
      </c>
      <c r="AT814" s="32" t="str">
        <f t="shared" si="192"/>
        <v/>
      </c>
      <c r="AU814" s="43" t="str">
        <f t="shared" si="193"/>
        <v/>
      </c>
      <c r="AW814" s="22" t="str">
        <f t="shared" si="194"/>
        <v/>
      </c>
    </row>
    <row r="815" spans="1:49" x14ac:dyDescent="0.25">
      <c r="A815" s="28"/>
      <c r="B815" s="79"/>
      <c r="C815" s="80"/>
      <c r="D815" s="81"/>
      <c r="E815" s="82"/>
      <c r="F815" s="82"/>
      <c r="G815" s="83"/>
      <c r="H815" s="79"/>
      <c r="I815" s="81"/>
      <c r="J815" s="81"/>
      <c r="K815" s="81"/>
      <c r="L815" s="81"/>
      <c r="M815" s="81"/>
      <c r="N815" s="81"/>
      <c r="O815" s="81"/>
      <c r="P815" s="81"/>
      <c r="Q815" s="84"/>
      <c r="R815" s="85"/>
      <c r="S815" s="28"/>
      <c r="X815" s="22" t="str">
        <f t="shared" si="180"/>
        <v/>
      </c>
      <c r="Y815" s="32" t="str">
        <f t="shared" si="181"/>
        <v/>
      </c>
      <c r="AA815" s="22" t="str">
        <f>IF($D815="", "", IFERROR(INDEX('Intro &amp; Setup'!$BQ$33:$BQ$37, MATCH($D815, 'Intro &amp; Setup'!$AP$33:$AP$37, 0)), ""))</f>
        <v/>
      </c>
      <c r="AB815" s="22" t="str">
        <f>IF(AND($D815="", $F815=""), "", IF($R815=$U$3, "", IF($AB$8='Intro &amp; Setup'!$BQ$19, VALUE(_xlfn.CONCAT(TEXT($F815, "0"), ".", $AA815)), IF($AB$8='Intro &amp; Setup'!$BQ$18, VALUE(_xlfn.CONCAT($AA815, ".", TEXT($F815, "0")))))))</f>
        <v/>
      </c>
      <c r="AD815" s="22" t="str">
        <f t="shared" si="183"/>
        <v/>
      </c>
      <c r="AE815" s="7" t="str">
        <f t="shared" si="184"/>
        <v/>
      </c>
      <c r="AF815" s="22" t="str">
        <f t="shared" si="182"/>
        <v/>
      </c>
      <c r="AH815" s="22" t="str">
        <f>IF($AJ815="", "", COUNTIF($AJ$11:$AJ$1010, "&lt;"&amp;$AJ815)+1+COUNTIF($AJ$11:$AJ815, $AJ815)-1)</f>
        <v/>
      </c>
      <c r="AJ815" s="22" t="str">
        <f t="shared" si="185"/>
        <v/>
      </c>
      <c r="AL815" s="43" t="str">
        <f t="shared" si="186"/>
        <v/>
      </c>
      <c r="AN815" s="6" t="str">
        <f t="shared" si="187"/>
        <v/>
      </c>
      <c r="AO815" s="7" t="str">
        <f t="shared" si="188"/>
        <v/>
      </c>
      <c r="AP815" s="6" t="str">
        <f t="shared" si="189"/>
        <v/>
      </c>
      <c r="AQ815" s="7" t="str">
        <f t="shared" ca="1" si="190"/>
        <v/>
      </c>
      <c r="AS815" s="22" t="str">
        <f t="shared" si="191"/>
        <v/>
      </c>
      <c r="AT815" s="32" t="str">
        <f t="shared" si="192"/>
        <v/>
      </c>
      <c r="AU815" s="43" t="str">
        <f t="shared" si="193"/>
        <v/>
      </c>
      <c r="AW815" s="22" t="str">
        <f t="shared" si="194"/>
        <v/>
      </c>
    </row>
    <row r="816" spans="1:49" x14ac:dyDescent="0.25">
      <c r="A816" s="28"/>
      <c r="B816" s="79"/>
      <c r="C816" s="80"/>
      <c r="D816" s="81"/>
      <c r="E816" s="82"/>
      <c r="F816" s="82"/>
      <c r="G816" s="83"/>
      <c r="H816" s="79"/>
      <c r="I816" s="81"/>
      <c r="J816" s="81"/>
      <c r="K816" s="81"/>
      <c r="L816" s="81"/>
      <c r="M816" s="81"/>
      <c r="N816" s="81"/>
      <c r="O816" s="81"/>
      <c r="P816" s="81"/>
      <c r="Q816" s="84"/>
      <c r="R816" s="85"/>
      <c r="S816" s="28"/>
      <c r="X816" s="22" t="str">
        <f t="shared" si="180"/>
        <v/>
      </c>
      <c r="Y816" s="32" t="str">
        <f t="shared" si="181"/>
        <v/>
      </c>
      <c r="AA816" s="22" t="str">
        <f>IF($D816="", "", IFERROR(INDEX('Intro &amp; Setup'!$BQ$33:$BQ$37, MATCH($D816, 'Intro &amp; Setup'!$AP$33:$AP$37, 0)), ""))</f>
        <v/>
      </c>
      <c r="AB816" s="22" t="str">
        <f>IF(AND($D816="", $F816=""), "", IF($R816=$U$3, "", IF($AB$8='Intro &amp; Setup'!$BQ$19, VALUE(_xlfn.CONCAT(TEXT($F816, "0"), ".", $AA816)), IF($AB$8='Intro &amp; Setup'!$BQ$18, VALUE(_xlfn.CONCAT($AA816, ".", TEXT($F816, "0")))))))</f>
        <v/>
      </c>
      <c r="AD816" s="22" t="str">
        <f t="shared" si="183"/>
        <v/>
      </c>
      <c r="AE816" s="7" t="str">
        <f t="shared" si="184"/>
        <v/>
      </c>
      <c r="AF816" s="22" t="str">
        <f t="shared" si="182"/>
        <v/>
      </c>
      <c r="AH816" s="22" t="str">
        <f>IF($AJ816="", "", COUNTIF($AJ$11:$AJ$1010, "&lt;"&amp;$AJ816)+1+COUNTIF($AJ$11:$AJ816, $AJ816)-1)</f>
        <v/>
      </c>
      <c r="AJ816" s="22" t="str">
        <f t="shared" si="185"/>
        <v/>
      </c>
      <c r="AL816" s="43" t="str">
        <f t="shared" si="186"/>
        <v/>
      </c>
      <c r="AN816" s="6" t="str">
        <f t="shared" si="187"/>
        <v/>
      </c>
      <c r="AO816" s="7" t="str">
        <f t="shared" si="188"/>
        <v/>
      </c>
      <c r="AP816" s="6" t="str">
        <f t="shared" si="189"/>
        <v/>
      </c>
      <c r="AQ816" s="7" t="str">
        <f t="shared" ca="1" si="190"/>
        <v/>
      </c>
      <c r="AS816" s="22" t="str">
        <f t="shared" si="191"/>
        <v/>
      </c>
      <c r="AT816" s="32" t="str">
        <f t="shared" si="192"/>
        <v/>
      </c>
      <c r="AU816" s="43" t="str">
        <f t="shared" si="193"/>
        <v/>
      </c>
      <c r="AW816" s="22" t="str">
        <f t="shared" si="194"/>
        <v/>
      </c>
    </row>
    <row r="817" spans="1:49" x14ac:dyDescent="0.25">
      <c r="A817" s="28"/>
      <c r="B817" s="79"/>
      <c r="C817" s="80"/>
      <c r="D817" s="81"/>
      <c r="E817" s="82"/>
      <c r="F817" s="82"/>
      <c r="G817" s="83"/>
      <c r="H817" s="79"/>
      <c r="I817" s="81"/>
      <c r="J817" s="81"/>
      <c r="K817" s="81"/>
      <c r="L817" s="81"/>
      <c r="M817" s="81"/>
      <c r="N817" s="81"/>
      <c r="O817" s="81"/>
      <c r="P817" s="81"/>
      <c r="Q817" s="84"/>
      <c r="R817" s="85"/>
      <c r="S817" s="28"/>
      <c r="X817" s="22" t="str">
        <f t="shared" si="180"/>
        <v/>
      </c>
      <c r="Y817" s="32" t="str">
        <f t="shared" si="181"/>
        <v/>
      </c>
      <c r="AA817" s="22" t="str">
        <f>IF($D817="", "", IFERROR(INDEX('Intro &amp; Setup'!$BQ$33:$BQ$37, MATCH($D817, 'Intro &amp; Setup'!$AP$33:$AP$37, 0)), ""))</f>
        <v/>
      </c>
      <c r="AB817" s="22" t="str">
        <f>IF(AND($D817="", $F817=""), "", IF($R817=$U$3, "", IF($AB$8='Intro &amp; Setup'!$BQ$19, VALUE(_xlfn.CONCAT(TEXT($F817, "0"), ".", $AA817)), IF($AB$8='Intro &amp; Setup'!$BQ$18, VALUE(_xlfn.CONCAT($AA817, ".", TEXT($F817, "0")))))))</f>
        <v/>
      </c>
      <c r="AD817" s="22" t="str">
        <f t="shared" si="183"/>
        <v/>
      </c>
      <c r="AE817" s="7" t="str">
        <f t="shared" si="184"/>
        <v/>
      </c>
      <c r="AF817" s="22" t="str">
        <f t="shared" si="182"/>
        <v/>
      </c>
      <c r="AH817" s="22" t="str">
        <f>IF($AJ817="", "", COUNTIF($AJ$11:$AJ$1010, "&lt;"&amp;$AJ817)+1+COUNTIF($AJ$11:$AJ817, $AJ817)-1)</f>
        <v/>
      </c>
      <c r="AJ817" s="22" t="str">
        <f t="shared" si="185"/>
        <v/>
      </c>
      <c r="AL817" s="43" t="str">
        <f t="shared" si="186"/>
        <v/>
      </c>
      <c r="AN817" s="6" t="str">
        <f t="shared" si="187"/>
        <v/>
      </c>
      <c r="AO817" s="7" t="str">
        <f t="shared" si="188"/>
        <v/>
      </c>
      <c r="AP817" s="6" t="str">
        <f t="shared" si="189"/>
        <v/>
      </c>
      <c r="AQ817" s="7" t="str">
        <f t="shared" ca="1" si="190"/>
        <v/>
      </c>
      <c r="AS817" s="22" t="str">
        <f t="shared" si="191"/>
        <v/>
      </c>
      <c r="AT817" s="32" t="str">
        <f t="shared" si="192"/>
        <v/>
      </c>
      <c r="AU817" s="43" t="str">
        <f t="shared" si="193"/>
        <v/>
      </c>
      <c r="AW817" s="22" t="str">
        <f t="shared" si="194"/>
        <v/>
      </c>
    </row>
    <row r="818" spans="1:49" x14ac:dyDescent="0.25">
      <c r="A818" s="28"/>
      <c r="B818" s="79"/>
      <c r="C818" s="80"/>
      <c r="D818" s="81"/>
      <c r="E818" s="82"/>
      <c r="F818" s="82"/>
      <c r="G818" s="83"/>
      <c r="H818" s="79"/>
      <c r="I818" s="81"/>
      <c r="J818" s="81"/>
      <c r="K818" s="81"/>
      <c r="L818" s="81"/>
      <c r="M818" s="81"/>
      <c r="N818" s="81"/>
      <c r="O818" s="81"/>
      <c r="P818" s="81"/>
      <c r="Q818" s="84"/>
      <c r="R818" s="85"/>
      <c r="S818" s="28"/>
      <c r="X818" s="22" t="str">
        <f t="shared" si="180"/>
        <v/>
      </c>
      <c r="Y818" s="32" t="str">
        <f t="shared" si="181"/>
        <v/>
      </c>
      <c r="AA818" s="22" t="str">
        <f>IF($D818="", "", IFERROR(INDEX('Intro &amp; Setup'!$BQ$33:$BQ$37, MATCH($D818, 'Intro &amp; Setup'!$AP$33:$AP$37, 0)), ""))</f>
        <v/>
      </c>
      <c r="AB818" s="22" t="str">
        <f>IF(AND($D818="", $F818=""), "", IF($R818=$U$3, "", IF($AB$8='Intro &amp; Setup'!$BQ$19, VALUE(_xlfn.CONCAT(TEXT($F818, "0"), ".", $AA818)), IF($AB$8='Intro &amp; Setup'!$BQ$18, VALUE(_xlfn.CONCAT($AA818, ".", TEXT($F818, "0")))))))</f>
        <v/>
      </c>
      <c r="AD818" s="22" t="str">
        <f t="shared" si="183"/>
        <v/>
      </c>
      <c r="AE818" s="7" t="str">
        <f t="shared" si="184"/>
        <v/>
      </c>
      <c r="AF818" s="22" t="str">
        <f t="shared" si="182"/>
        <v/>
      </c>
      <c r="AH818" s="22" t="str">
        <f>IF($AJ818="", "", COUNTIF($AJ$11:$AJ$1010, "&lt;"&amp;$AJ818)+1+COUNTIF($AJ$11:$AJ818, $AJ818)-1)</f>
        <v/>
      </c>
      <c r="AJ818" s="22" t="str">
        <f t="shared" si="185"/>
        <v/>
      </c>
      <c r="AL818" s="43" t="str">
        <f t="shared" si="186"/>
        <v/>
      </c>
      <c r="AN818" s="6" t="str">
        <f t="shared" si="187"/>
        <v/>
      </c>
      <c r="AO818" s="7" t="str">
        <f t="shared" si="188"/>
        <v/>
      </c>
      <c r="AP818" s="6" t="str">
        <f t="shared" si="189"/>
        <v/>
      </c>
      <c r="AQ818" s="7" t="str">
        <f t="shared" ca="1" si="190"/>
        <v/>
      </c>
      <c r="AS818" s="22" t="str">
        <f t="shared" si="191"/>
        <v/>
      </c>
      <c r="AT818" s="32" t="str">
        <f t="shared" si="192"/>
        <v/>
      </c>
      <c r="AU818" s="43" t="str">
        <f t="shared" si="193"/>
        <v/>
      </c>
      <c r="AW818" s="22" t="str">
        <f t="shared" si="194"/>
        <v/>
      </c>
    </row>
    <row r="819" spans="1:49" x14ac:dyDescent="0.25">
      <c r="A819" s="28"/>
      <c r="B819" s="79"/>
      <c r="C819" s="80"/>
      <c r="D819" s="81"/>
      <c r="E819" s="82"/>
      <c r="F819" s="82"/>
      <c r="G819" s="83"/>
      <c r="H819" s="79"/>
      <c r="I819" s="81"/>
      <c r="J819" s="81"/>
      <c r="K819" s="81"/>
      <c r="L819" s="81"/>
      <c r="M819" s="81"/>
      <c r="N819" s="81"/>
      <c r="O819" s="81"/>
      <c r="P819" s="81"/>
      <c r="Q819" s="84"/>
      <c r="R819" s="85"/>
      <c r="S819" s="28"/>
      <c r="X819" s="22" t="str">
        <f t="shared" si="180"/>
        <v/>
      </c>
      <c r="Y819" s="32" t="str">
        <f t="shared" si="181"/>
        <v/>
      </c>
      <c r="AA819" s="22" t="str">
        <f>IF($D819="", "", IFERROR(INDEX('Intro &amp; Setup'!$BQ$33:$BQ$37, MATCH($D819, 'Intro &amp; Setup'!$AP$33:$AP$37, 0)), ""))</f>
        <v/>
      </c>
      <c r="AB819" s="22" t="str">
        <f>IF(AND($D819="", $F819=""), "", IF($R819=$U$3, "", IF($AB$8='Intro &amp; Setup'!$BQ$19, VALUE(_xlfn.CONCAT(TEXT($F819, "0"), ".", $AA819)), IF($AB$8='Intro &amp; Setup'!$BQ$18, VALUE(_xlfn.CONCAT($AA819, ".", TEXT($F819, "0")))))))</f>
        <v/>
      </c>
      <c r="AD819" s="22" t="str">
        <f t="shared" si="183"/>
        <v/>
      </c>
      <c r="AE819" s="7" t="str">
        <f t="shared" si="184"/>
        <v/>
      </c>
      <c r="AF819" s="22" t="str">
        <f t="shared" si="182"/>
        <v/>
      </c>
      <c r="AH819" s="22" t="str">
        <f>IF($AJ819="", "", COUNTIF($AJ$11:$AJ$1010, "&lt;"&amp;$AJ819)+1+COUNTIF($AJ$11:$AJ819, $AJ819)-1)</f>
        <v/>
      </c>
      <c r="AJ819" s="22" t="str">
        <f t="shared" si="185"/>
        <v/>
      </c>
      <c r="AL819" s="43" t="str">
        <f t="shared" si="186"/>
        <v/>
      </c>
      <c r="AN819" s="6" t="str">
        <f t="shared" si="187"/>
        <v/>
      </c>
      <c r="AO819" s="7" t="str">
        <f t="shared" si="188"/>
        <v/>
      </c>
      <c r="AP819" s="6" t="str">
        <f t="shared" si="189"/>
        <v/>
      </c>
      <c r="AQ819" s="7" t="str">
        <f t="shared" ca="1" si="190"/>
        <v/>
      </c>
      <c r="AS819" s="22" t="str">
        <f t="shared" si="191"/>
        <v/>
      </c>
      <c r="AT819" s="32" t="str">
        <f t="shared" si="192"/>
        <v/>
      </c>
      <c r="AU819" s="43" t="str">
        <f t="shared" si="193"/>
        <v/>
      </c>
      <c r="AW819" s="22" t="str">
        <f t="shared" si="194"/>
        <v/>
      </c>
    </row>
    <row r="820" spans="1:49" x14ac:dyDescent="0.25">
      <c r="A820" s="28"/>
      <c r="B820" s="79"/>
      <c r="C820" s="80"/>
      <c r="D820" s="81"/>
      <c r="E820" s="82"/>
      <c r="F820" s="82"/>
      <c r="G820" s="83"/>
      <c r="H820" s="79"/>
      <c r="I820" s="81"/>
      <c r="J820" s="81"/>
      <c r="K820" s="81"/>
      <c r="L820" s="81"/>
      <c r="M820" s="81"/>
      <c r="N820" s="81"/>
      <c r="O820" s="81"/>
      <c r="P820" s="81"/>
      <c r="Q820" s="84"/>
      <c r="R820" s="85"/>
      <c r="S820" s="28"/>
      <c r="X820" s="22" t="str">
        <f t="shared" si="180"/>
        <v/>
      </c>
      <c r="Y820" s="32" t="str">
        <f t="shared" si="181"/>
        <v/>
      </c>
      <c r="AA820" s="22" t="str">
        <f>IF($D820="", "", IFERROR(INDEX('Intro &amp; Setup'!$BQ$33:$BQ$37, MATCH($D820, 'Intro &amp; Setup'!$AP$33:$AP$37, 0)), ""))</f>
        <v/>
      </c>
      <c r="AB820" s="22" t="str">
        <f>IF(AND($D820="", $F820=""), "", IF($R820=$U$3, "", IF($AB$8='Intro &amp; Setup'!$BQ$19, VALUE(_xlfn.CONCAT(TEXT($F820, "0"), ".", $AA820)), IF($AB$8='Intro &amp; Setup'!$BQ$18, VALUE(_xlfn.CONCAT($AA820, ".", TEXT($F820, "0")))))))</f>
        <v/>
      </c>
      <c r="AD820" s="22" t="str">
        <f t="shared" si="183"/>
        <v/>
      </c>
      <c r="AE820" s="7" t="str">
        <f t="shared" si="184"/>
        <v/>
      </c>
      <c r="AF820" s="22" t="str">
        <f t="shared" si="182"/>
        <v/>
      </c>
      <c r="AH820" s="22" t="str">
        <f>IF($AJ820="", "", COUNTIF($AJ$11:$AJ$1010, "&lt;"&amp;$AJ820)+1+COUNTIF($AJ$11:$AJ820, $AJ820)-1)</f>
        <v/>
      </c>
      <c r="AJ820" s="22" t="str">
        <f t="shared" si="185"/>
        <v/>
      </c>
      <c r="AL820" s="43" t="str">
        <f t="shared" si="186"/>
        <v/>
      </c>
      <c r="AN820" s="6" t="str">
        <f t="shared" si="187"/>
        <v/>
      </c>
      <c r="AO820" s="7" t="str">
        <f t="shared" si="188"/>
        <v/>
      </c>
      <c r="AP820" s="6" t="str">
        <f t="shared" si="189"/>
        <v/>
      </c>
      <c r="AQ820" s="7" t="str">
        <f t="shared" ca="1" si="190"/>
        <v/>
      </c>
      <c r="AS820" s="22" t="str">
        <f t="shared" si="191"/>
        <v/>
      </c>
      <c r="AT820" s="32" t="str">
        <f t="shared" si="192"/>
        <v/>
      </c>
      <c r="AU820" s="43" t="str">
        <f t="shared" si="193"/>
        <v/>
      </c>
      <c r="AW820" s="22" t="str">
        <f t="shared" si="194"/>
        <v/>
      </c>
    </row>
    <row r="821" spans="1:49" x14ac:dyDescent="0.25">
      <c r="A821" s="28"/>
      <c r="B821" s="79"/>
      <c r="C821" s="80"/>
      <c r="D821" s="81"/>
      <c r="E821" s="82"/>
      <c r="F821" s="82"/>
      <c r="G821" s="83"/>
      <c r="H821" s="79"/>
      <c r="I821" s="81"/>
      <c r="J821" s="81"/>
      <c r="K821" s="81"/>
      <c r="L821" s="81"/>
      <c r="M821" s="81"/>
      <c r="N821" s="81"/>
      <c r="O821" s="81"/>
      <c r="P821" s="81"/>
      <c r="Q821" s="84"/>
      <c r="R821" s="85"/>
      <c r="S821" s="28"/>
      <c r="X821" s="22" t="str">
        <f t="shared" si="180"/>
        <v/>
      </c>
      <c r="Y821" s="32" t="str">
        <f t="shared" si="181"/>
        <v/>
      </c>
      <c r="AA821" s="22" t="str">
        <f>IF($D821="", "", IFERROR(INDEX('Intro &amp; Setup'!$BQ$33:$BQ$37, MATCH($D821, 'Intro &amp; Setup'!$AP$33:$AP$37, 0)), ""))</f>
        <v/>
      </c>
      <c r="AB821" s="22" t="str">
        <f>IF(AND($D821="", $F821=""), "", IF($R821=$U$3, "", IF($AB$8='Intro &amp; Setup'!$BQ$19, VALUE(_xlfn.CONCAT(TEXT($F821, "0"), ".", $AA821)), IF($AB$8='Intro &amp; Setup'!$BQ$18, VALUE(_xlfn.CONCAT($AA821, ".", TEXT($F821, "0")))))))</f>
        <v/>
      </c>
      <c r="AD821" s="22" t="str">
        <f t="shared" si="183"/>
        <v/>
      </c>
      <c r="AE821" s="7" t="str">
        <f t="shared" si="184"/>
        <v/>
      </c>
      <c r="AF821" s="22" t="str">
        <f t="shared" si="182"/>
        <v/>
      </c>
      <c r="AH821" s="22" t="str">
        <f>IF($AJ821="", "", COUNTIF($AJ$11:$AJ$1010, "&lt;"&amp;$AJ821)+1+COUNTIF($AJ$11:$AJ821, $AJ821)-1)</f>
        <v/>
      </c>
      <c r="AJ821" s="22" t="str">
        <f t="shared" si="185"/>
        <v/>
      </c>
      <c r="AL821" s="43" t="str">
        <f t="shared" si="186"/>
        <v/>
      </c>
      <c r="AN821" s="6" t="str">
        <f t="shared" si="187"/>
        <v/>
      </c>
      <c r="AO821" s="7" t="str">
        <f t="shared" si="188"/>
        <v/>
      </c>
      <c r="AP821" s="6" t="str">
        <f t="shared" si="189"/>
        <v/>
      </c>
      <c r="AQ821" s="7" t="str">
        <f t="shared" ca="1" si="190"/>
        <v/>
      </c>
      <c r="AS821" s="22" t="str">
        <f t="shared" si="191"/>
        <v/>
      </c>
      <c r="AT821" s="32" t="str">
        <f t="shared" si="192"/>
        <v/>
      </c>
      <c r="AU821" s="43" t="str">
        <f t="shared" si="193"/>
        <v/>
      </c>
      <c r="AW821" s="22" t="str">
        <f t="shared" si="194"/>
        <v/>
      </c>
    </row>
    <row r="822" spans="1:49" x14ac:dyDescent="0.25">
      <c r="A822" s="28"/>
      <c r="B822" s="79"/>
      <c r="C822" s="80"/>
      <c r="D822" s="81"/>
      <c r="E822" s="82"/>
      <c r="F822" s="82"/>
      <c r="G822" s="83"/>
      <c r="H822" s="79"/>
      <c r="I822" s="81"/>
      <c r="J822" s="81"/>
      <c r="K822" s="81"/>
      <c r="L822" s="81"/>
      <c r="M822" s="81"/>
      <c r="N822" s="81"/>
      <c r="O822" s="81"/>
      <c r="P822" s="81"/>
      <c r="Q822" s="84"/>
      <c r="R822" s="85"/>
      <c r="S822" s="28"/>
      <c r="X822" s="22" t="str">
        <f t="shared" si="180"/>
        <v/>
      </c>
      <c r="Y822" s="32" t="str">
        <f t="shared" si="181"/>
        <v/>
      </c>
      <c r="AA822" s="22" t="str">
        <f>IF($D822="", "", IFERROR(INDEX('Intro &amp; Setup'!$BQ$33:$BQ$37, MATCH($D822, 'Intro &amp; Setup'!$AP$33:$AP$37, 0)), ""))</f>
        <v/>
      </c>
      <c r="AB822" s="22" t="str">
        <f>IF(AND($D822="", $F822=""), "", IF($R822=$U$3, "", IF($AB$8='Intro &amp; Setup'!$BQ$19, VALUE(_xlfn.CONCAT(TEXT($F822, "0"), ".", $AA822)), IF($AB$8='Intro &amp; Setup'!$BQ$18, VALUE(_xlfn.CONCAT($AA822, ".", TEXT($F822, "0")))))))</f>
        <v/>
      </c>
      <c r="AD822" s="22" t="str">
        <f t="shared" si="183"/>
        <v/>
      </c>
      <c r="AE822" s="7" t="str">
        <f t="shared" si="184"/>
        <v/>
      </c>
      <c r="AF822" s="22" t="str">
        <f t="shared" si="182"/>
        <v/>
      </c>
      <c r="AH822" s="22" t="str">
        <f>IF($AJ822="", "", COUNTIF($AJ$11:$AJ$1010, "&lt;"&amp;$AJ822)+1+COUNTIF($AJ$11:$AJ822, $AJ822)-1)</f>
        <v/>
      </c>
      <c r="AJ822" s="22" t="str">
        <f t="shared" si="185"/>
        <v/>
      </c>
      <c r="AL822" s="43" t="str">
        <f t="shared" si="186"/>
        <v/>
      </c>
      <c r="AN822" s="6" t="str">
        <f t="shared" si="187"/>
        <v/>
      </c>
      <c r="AO822" s="7" t="str">
        <f t="shared" si="188"/>
        <v/>
      </c>
      <c r="AP822" s="6" t="str">
        <f t="shared" si="189"/>
        <v/>
      </c>
      <c r="AQ822" s="7" t="str">
        <f t="shared" ca="1" si="190"/>
        <v/>
      </c>
      <c r="AS822" s="22" t="str">
        <f t="shared" si="191"/>
        <v/>
      </c>
      <c r="AT822" s="32" t="str">
        <f t="shared" si="192"/>
        <v/>
      </c>
      <c r="AU822" s="43" t="str">
        <f t="shared" si="193"/>
        <v/>
      </c>
      <c r="AW822" s="22" t="str">
        <f t="shared" si="194"/>
        <v/>
      </c>
    </row>
    <row r="823" spans="1:49" x14ac:dyDescent="0.25">
      <c r="A823" s="28"/>
      <c r="B823" s="79"/>
      <c r="C823" s="80"/>
      <c r="D823" s="81"/>
      <c r="E823" s="82"/>
      <c r="F823" s="82"/>
      <c r="G823" s="83"/>
      <c r="H823" s="79"/>
      <c r="I823" s="81"/>
      <c r="J823" s="81"/>
      <c r="K823" s="81"/>
      <c r="L823" s="81"/>
      <c r="M823" s="81"/>
      <c r="N823" s="81"/>
      <c r="O823" s="81"/>
      <c r="P823" s="81"/>
      <c r="Q823" s="84"/>
      <c r="R823" s="85"/>
      <c r="S823" s="28"/>
      <c r="X823" s="22" t="str">
        <f t="shared" si="180"/>
        <v/>
      </c>
      <c r="Y823" s="32" t="str">
        <f t="shared" si="181"/>
        <v/>
      </c>
      <c r="AA823" s="22" t="str">
        <f>IF($D823="", "", IFERROR(INDEX('Intro &amp; Setup'!$BQ$33:$BQ$37, MATCH($D823, 'Intro &amp; Setup'!$AP$33:$AP$37, 0)), ""))</f>
        <v/>
      </c>
      <c r="AB823" s="22" t="str">
        <f>IF(AND($D823="", $F823=""), "", IF($R823=$U$3, "", IF($AB$8='Intro &amp; Setup'!$BQ$19, VALUE(_xlfn.CONCAT(TEXT($F823, "0"), ".", $AA823)), IF($AB$8='Intro &amp; Setup'!$BQ$18, VALUE(_xlfn.CONCAT($AA823, ".", TEXT($F823, "0")))))))</f>
        <v/>
      </c>
      <c r="AD823" s="22" t="str">
        <f t="shared" si="183"/>
        <v/>
      </c>
      <c r="AE823" s="7" t="str">
        <f t="shared" si="184"/>
        <v/>
      </c>
      <c r="AF823" s="22" t="str">
        <f t="shared" si="182"/>
        <v/>
      </c>
      <c r="AH823" s="22" t="str">
        <f>IF($AJ823="", "", COUNTIF($AJ$11:$AJ$1010, "&lt;"&amp;$AJ823)+1+COUNTIF($AJ$11:$AJ823, $AJ823)-1)</f>
        <v/>
      </c>
      <c r="AJ823" s="22" t="str">
        <f t="shared" si="185"/>
        <v/>
      </c>
      <c r="AL823" s="43" t="str">
        <f t="shared" si="186"/>
        <v/>
      </c>
      <c r="AN823" s="6" t="str">
        <f t="shared" si="187"/>
        <v/>
      </c>
      <c r="AO823" s="7" t="str">
        <f t="shared" si="188"/>
        <v/>
      </c>
      <c r="AP823" s="6" t="str">
        <f t="shared" si="189"/>
        <v/>
      </c>
      <c r="AQ823" s="7" t="str">
        <f t="shared" ca="1" si="190"/>
        <v/>
      </c>
      <c r="AS823" s="22" t="str">
        <f t="shared" si="191"/>
        <v/>
      </c>
      <c r="AT823" s="32" t="str">
        <f t="shared" si="192"/>
        <v/>
      </c>
      <c r="AU823" s="43" t="str">
        <f t="shared" si="193"/>
        <v/>
      </c>
      <c r="AW823" s="22" t="str">
        <f t="shared" si="194"/>
        <v/>
      </c>
    </row>
    <row r="824" spans="1:49" x14ac:dyDescent="0.25">
      <c r="A824" s="28"/>
      <c r="B824" s="79"/>
      <c r="C824" s="80"/>
      <c r="D824" s="81"/>
      <c r="E824" s="82"/>
      <c r="F824" s="82"/>
      <c r="G824" s="83"/>
      <c r="H824" s="79"/>
      <c r="I824" s="81"/>
      <c r="J824" s="81"/>
      <c r="K824" s="81"/>
      <c r="L824" s="81"/>
      <c r="M824" s="81"/>
      <c r="N824" s="81"/>
      <c r="O824" s="81"/>
      <c r="P824" s="81"/>
      <c r="Q824" s="84"/>
      <c r="R824" s="85"/>
      <c r="S824" s="28"/>
      <c r="X824" s="22" t="str">
        <f t="shared" si="180"/>
        <v/>
      </c>
      <c r="Y824" s="32" t="str">
        <f t="shared" si="181"/>
        <v/>
      </c>
      <c r="AA824" s="22" t="str">
        <f>IF($D824="", "", IFERROR(INDEX('Intro &amp; Setup'!$BQ$33:$BQ$37, MATCH($D824, 'Intro &amp; Setup'!$AP$33:$AP$37, 0)), ""))</f>
        <v/>
      </c>
      <c r="AB824" s="22" t="str">
        <f>IF(AND($D824="", $F824=""), "", IF($R824=$U$3, "", IF($AB$8='Intro &amp; Setup'!$BQ$19, VALUE(_xlfn.CONCAT(TEXT($F824, "0"), ".", $AA824)), IF($AB$8='Intro &amp; Setup'!$BQ$18, VALUE(_xlfn.CONCAT($AA824, ".", TEXT($F824, "0")))))))</f>
        <v/>
      </c>
      <c r="AD824" s="22" t="str">
        <f t="shared" si="183"/>
        <v/>
      </c>
      <c r="AE824" s="7" t="str">
        <f t="shared" si="184"/>
        <v/>
      </c>
      <c r="AF824" s="22" t="str">
        <f t="shared" si="182"/>
        <v/>
      </c>
      <c r="AH824" s="22" t="str">
        <f>IF($AJ824="", "", COUNTIF($AJ$11:$AJ$1010, "&lt;"&amp;$AJ824)+1+COUNTIF($AJ$11:$AJ824, $AJ824)-1)</f>
        <v/>
      </c>
      <c r="AJ824" s="22" t="str">
        <f t="shared" si="185"/>
        <v/>
      </c>
      <c r="AL824" s="43" t="str">
        <f t="shared" si="186"/>
        <v/>
      </c>
      <c r="AN824" s="6" t="str">
        <f t="shared" si="187"/>
        <v/>
      </c>
      <c r="AO824" s="7" t="str">
        <f t="shared" si="188"/>
        <v/>
      </c>
      <c r="AP824" s="6" t="str">
        <f t="shared" si="189"/>
        <v/>
      </c>
      <c r="AQ824" s="7" t="str">
        <f t="shared" ca="1" si="190"/>
        <v/>
      </c>
      <c r="AS824" s="22" t="str">
        <f t="shared" si="191"/>
        <v/>
      </c>
      <c r="AT824" s="32" t="str">
        <f t="shared" si="192"/>
        <v/>
      </c>
      <c r="AU824" s="43" t="str">
        <f t="shared" si="193"/>
        <v/>
      </c>
      <c r="AW824" s="22" t="str">
        <f t="shared" si="194"/>
        <v/>
      </c>
    </row>
    <row r="825" spans="1:49" x14ac:dyDescent="0.25">
      <c r="A825" s="28"/>
      <c r="B825" s="79"/>
      <c r="C825" s="80"/>
      <c r="D825" s="81"/>
      <c r="E825" s="82"/>
      <c r="F825" s="82"/>
      <c r="G825" s="83"/>
      <c r="H825" s="79"/>
      <c r="I825" s="81"/>
      <c r="J825" s="81"/>
      <c r="K825" s="81"/>
      <c r="L825" s="81"/>
      <c r="M825" s="81"/>
      <c r="N825" s="81"/>
      <c r="O825" s="81"/>
      <c r="P825" s="81"/>
      <c r="Q825" s="84"/>
      <c r="R825" s="85"/>
      <c r="S825" s="28"/>
      <c r="X825" s="22" t="str">
        <f t="shared" si="180"/>
        <v/>
      </c>
      <c r="Y825" s="32" t="str">
        <f t="shared" si="181"/>
        <v/>
      </c>
      <c r="AA825" s="22" t="str">
        <f>IF($D825="", "", IFERROR(INDEX('Intro &amp; Setup'!$BQ$33:$BQ$37, MATCH($D825, 'Intro &amp; Setup'!$AP$33:$AP$37, 0)), ""))</f>
        <v/>
      </c>
      <c r="AB825" s="22" t="str">
        <f>IF(AND($D825="", $F825=""), "", IF($R825=$U$3, "", IF($AB$8='Intro &amp; Setup'!$BQ$19, VALUE(_xlfn.CONCAT(TEXT($F825, "0"), ".", $AA825)), IF($AB$8='Intro &amp; Setup'!$BQ$18, VALUE(_xlfn.CONCAT($AA825, ".", TEXT($F825, "0")))))))</f>
        <v/>
      </c>
      <c r="AD825" s="22" t="str">
        <f t="shared" si="183"/>
        <v/>
      </c>
      <c r="AE825" s="7" t="str">
        <f t="shared" si="184"/>
        <v/>
      </c>
      <c r="AF825" s="22" t="str">
        <f t="shared" si="182"/>
        <v/>
      </c>
      <c r="AH825" s="22" t="str">
        <f>IF($AJ825="", "", COUNTIF($AJ$11:$AJ$1010, "&lt;"&amp;$AJ825)+1+COUNTIF($AJ$11:$AJ825, $AJ825)-1)</f>
        <v/>
      </c>
      <c r="AJ825" s="22" t="str">
        <f t="shared" si="185"/>
        <v/>
      </c>
      <c r="AL825" s="43" t="str">
        <f t="shared" si="186"/>
        <v/>
      </c>
      <c r="AN825" s="6" t="str">
        <f t="shared" si="187"/>
        <v/>
      </c>
      <c r="AO825" s="7" t="str">
        <f t="shared" si="188"/>
        <v/>
      </c>
      <c r="AP825" s="6" t="str">
        <f t="shared" si="189"/>
        <v/>
      </c>
      <c r="AQ825" s="7" t="str">
        <f t="shared" ca="1" si="190"/>
        <v/>
      </c>
      <c r="AS825" s="22" t="str">
        <f t="shared" si="191"/>
        <v/>
      </c>
      <c r="AT825" s="32" t="str">
        <f t="shared" si="192"/>
        <v/>
      </c>
      <c r="AU825" s="43" t="str">
        <f t="shared" si="193"/>
        <v/>
      </c>
      <c r="AW825" s="22" t="str">
        <f t="shared" si="194"/>
        <v/>
      </c>
    </row>
    <row r="826" spans="1:49" x14ac:dyDescent="0.25">
      <c r="A826" s="28"/>
      <c r="B826" s="79"/>
      <c r="C826" s="80"/>
      <c r="D826" s="81"/>
      <c r="E826" s="82"/>
      <c r="F826" s="82"/>
      <c r="G826" s="83"/>
      <c r="H826" s="79"/>
      <c r="I826" s="81"/>
      <c r="J826" s="81"/>
      <c r="K826" s="81"/>
      <c r="L826" s="81"/>
      <c r="M826" s="81"/>
      <c r="N826" s="81"/>
      <c r="O826" s="81"/>
      <c r="P826" s="81"/>
      <c r="Q826" s="84"/>
      <c r="R826" s="85"/>
      <c r="S826" s="28"/>
      <c r="X826" s="22" t="str">
        <f t="shared" si="180"/>
        <v/>
      </c>
      <c r="Y826" s="32" t="str">
        <f t="shared" si="181"/>
        <v/>
      </c>
      <c r="AA826" s="22" t="str">
        <f>IF($D826="", "", IFERROR(INDEX('Intro &amp; Setup'!$BQ$33:$BQ$37, MATCH($D826, 'Intro &amp; Setup'!$AP$33:$AP$37, 0)), ""))</f>
        <v/>
      </c>
      <c r="AB826" s="22" t="str">
        <f>IF(AND($D826="", $F826=""), "", IF($R826=$U$3, "", IF($AB$8='Intro &amp; Setup'!$BQ$19, VALUE(_xlfn.CONCAT(TEXT($F826, "0"), ".", $AA826)), IF($AB$8='Intro &amp; Setup'!$BQ$18, VALUE(_xlfn.CONCAT($AA826, ".", TEXT($F826, "0")))))))</f>
        <v/>
      </c>
      <c r="AD826" s="22" t="str">
        <f t="shared" si="183"/>
        <v/>
      </c>
      <c r="AE826" s="7" t="str">
        <f t="shared" si="184"/>
        <v/>
      </c>
      <c r="AF826" s="22" t="str">
        <f t="shared" si="182"/>
        <v/>
      </c>
      <c r="AH826" s="22" t="str">
        <f>IF($AJ826="", "", COUNTIF($AJ$11:$AJ$1010, "&lt;"&amp;$AJ826)+1+COUNTIF($AJ$11:$AJ826, $AJ826)-1)</f>
        <v/>
      </c>
      <c r="AJ826" s="22" t="str">
        <f t="shared" si="185"/>
        <v/>
      </c>
      <c r="AL826" s="43" t="str">
        <f t="shared" si="186"/>
        <v/>
      </c>
      <c r="AN826" s="6" t="str">
        <f t="shared" si="187"/>
        <v/>
      </c>
      <c r="AO826" s="7" t="str">
        <f t="shared" si="188"/>
        <v/>
      </c>
      <c r="AP826" s="6" t="str">
        <f t="shared" si="189"/>
        <v/>
      </c>
      <c r="AQ826" s="7" t="str">
        <f t="shared" ca="1" si="190"/>
        <v/>
      </c>
      <c r="AS826" s="22" t="str">
        <f t="shared" si="191"/>
        <v/>
      </c>
      <c r="AT826" s="32" t="str">
        <f t="shared" si="192"/>
        <v/>
      </c>
      <c r="AU826" s="43" t="str">
        <f t="shared" si="193"/>
        <v/>
      </c>
      <c r="AW826" s="22" t="str">
        <f t="shared" si="194"/>
        <v/>
      </c>
    </row>
    <row r="827" spans="1:49" x14ac:dyDescent="0.25">
      <c r="A827" s="28"/>
      <c r="B827" s="79"/>
      <c r="C827" s="80"/>
      <c r="D827" s="81"/>
      <c r="E827" s="82"/>
      <c r="F827" s="82"/>
      <c r="G827" s="83"/>
      <c r="H827" s="79"/>
      <c r="I827" s="81"/>
      <c r="J827" s="81"/>
      <c r="K827" s="81"/>
      <c r="L827" s="81"/>
      <c r="M827" s="81"/>
      <c r="N827" s="81"/>
      <c r="O827" s="81"/>
      <c r="P827" s="81"/>
      <c r="Q827" s="84"/>
      <c r="R827" s="85"/>
      <c r="S827" s="28"/>
      <c r="X827" s="22" t="str">
        <f t="shared" si="180"/>
        <v/>
      </c>
      <c r="Y827" s="32" t="str">
        <f t="shared" si="181"/>
        <v/>
      </c>
      <c r="AA827" s="22" t="str">
        <f>IF($D827="", "", IFERROR(INDEX('Intro &amp; Setup'!$BQ$33:$BQ$37, MATCH($D827, 'Intro &amp; Setup'!$AP$33:$AP$37, 0)), ""))</f>
        <v/>
      </c>
      <c r="AB827" s="22" t="str">
        <f>IF(AND($D827="", $F827=""), "", IF($R827=$U$3, "", IF($AB$8='Intro &amp; Setup'!$BQ$19, VALUE(_xlfn.CONCAT(TEXT($F827, "0"), ".", $AA827)), IF($AB$8='Intro &amp; Setup'!$BQ$18, VALUE(_xlfn.CONCAT($AA827, ".", TEXT($F827, "0")))))))</f>
        <v/>
      </c>
      <c r="AD827" s="22" t="str">
        <f t="shared" si="183"/>
        <v/>
      </c>
      <c r="AE827" s="7" t="str">
        <f t="shared" si="184"/>
        <v/>
      </c>
      <c r="AF827" s="22" t="str">
        <f t="shared" si="182"/>
        <v/>
      </c>
      <c r="AH827" s="22" t="str">
        <f>IF($AJ827="", "", COUNTIF($AJ$11:$AJ$1010, "&lt;"&amp;$AJ827)+1+COUNTIF($AJ$11:$AJ827, $AJ827)-1)</f>
        <v/>
      </c>
      <c r="AJ827" s="22" t="str">
        <f t="shared" si="185"/>
        <v/>
      </c>
      <c r="AL827" s="43" t="str">
        <f t="shared" si="186"/>
        <v/>
      </c>
      <c r="AN827" s="6" t="str">
        <f t="shared" si="187"/>
        <v/>
      </c>
      <c r="AO827" s="7" t="str">
        <f t="shared" si="188"/>
        <v/>
      </c>
      <c r="AP827" s="6" t="str">
        <f t="shared" si="189"/>
        <v/>
      </c>
      <c r="AQ827" s="7" t="str">
        <f t="shared" ca="1" si="190"/>
        <v/>
      </c>
      <c r="AS827" s="22" t="str">
        <f t="shared" si="191"/>
        <v/>
      </c>
      <c r="AT827" s="32" t="str">
        <f t="shared" si="192"/>
        <v/>
      </c>
      <c r="AU827" s="43" t="str">
        <f t="shared" si="193"/>
        <v/>
      </c>
      <c r="AW827" s="22" t="str">
        <f t="shared" si="194"/>
        <v/>
      </c>
    </row>
    <row r="828" spans="1:49" x14ac:dyDescent="0.25">
      <c r="A828" s="28"/>
      <c r="B828" s="79"/>
      <c r="C828" s="80"/>
      <c r="D828" s="81"/>
      <c r="E828" s="82"/>
      <c r="F828" s="82"/>
      <c r="G828" s="83"/>
      <c r="H828" s="79"/>
      <c r="I828" s="81"/>
      <c r="J828" s="81"/>
      <c r="K828" s="81"/>
      <c r="L828" s="81"/>
      <c r="M828" s="81"/>
      <c r="N828" s="81"/>
      <c r="O828" s="81"/>
      <c r="P828" s="81"/>
      <c r="Q828" s="84"/>
      <c r="R828" s="85"/>
      <c r="S828" s="28"/>
      <c r="X828" s="22" t="str">
        <f t="shared" si="180"/>
        <v/>
      </c>
      <c r="Y828" s="32" t="str">
        <f t="shared" si="181"/>
        <v/>
      </c>
      <c r="AA828" s="22" t="str">
        <f>IF($D828="", "", IFERROR(INDEX('Intro &amp; Setup'!$BQ$33:$BQ$37, MATCH($D828, 'Intro &amp; Setup'!$AP$33:$AP$37, 0)), ""))</f>
        <v/>
      </c>
      <c r="AB828" s="22" t="str">
        <f>IF(AND($D828="", $F828=""), "", IF($R828=$U$3, "", IF($AB$8='Intro &amp; Setup'!$BQ$19, VALUE(_xlfn.CONCAT(TEXT($F828, "0"), ".", $AA828)), IF($AB$8='Intro &amp; Setup'!$BQ$18, VALUE(_xlfn.CONCAT($AA828, ".", TEXT($F828, "0")))))))</f>
        <v/>
      </c>
      <c r="AD828" s="22" t="str">
        <f t="shared" si="183"/>
        <v/>
      </c>
      <c r="AE828" s="7" t="str">
        <f t="shared" si="184"/>
        <v/>
      </c>
      <c r="AF828" s="22" t="str">
        <f t="shared" si="182"/>
        <v/>
      </c>
      <c r="AH828" s="22" t="str">
        <f>IF($AJ828="", "", COUNTIF($AJ$11:$AJ$1010, "&lt;"&amp;$AJ828)+1+COUNTIF($AJ$11:$AJ828, $AJ828)-1)</f>
        <v/>
      </c>
      <c r="AJ828" s="22" t="str">
        <f t="shared" si="185"/>
        <v/>
      </c>
      <c r="AL828" s="43" t="str">
        <f t="shared" si="186"/>
        <v/>
      </c>
      <c r="AN828" s="6" t="str">
        <f t="shared" si="187"/>
        <v/>
      </c>
      <c r="AO828" s="7" t="str">
        <f t="shared" si="188"/>
        <v/>
      </c>
      <c r="AP828" s="6" t="str">
        <f t="shared" si="189"/>
        <v/>
      </c>
      <c r="AQ828" s="7" t="str">
        <f t="shared" ca="1" si="190"/>
        <v/>
      </c>
      <c r="AS828" s="22" t="str">
        <f t="shared" si="191"/>
        <v/>
      </c>
      <c r="AT828" s="32" t="str">
        <f t="shared" si="192"/>
        <v/>
      </c>
      <c r="AU828" s="43" t="str">
        <f t="shared" si="193"/>
        <v/>
      </c>
      <c r="AW828" s="22" t="str">
        <f t="shared" si="194"/>
        <v/>
      </c>
    </row>
    <row r="829" spans="1:49" x14ac:dyDescent="0.25">
      <c r="A829" s="28"/>
      <c r="B829" s="79"/>
      <c r="C829" s="80"/>
      <c r="D829" s="81"/>
      <c r="E829" s="82"/>
      <c r="F829" s="82"/>
      <c r="G829" s="83"/>
      <c r="H829" s="79"/>
      <c r="I829" s="81"/>
      <c r="J829" s="81"/>
      <c r="K829" s="81"/>
      <c r="L829" s="81"/>
      <c r="M829" s="81"/>
      <c r="N829" s="81"/>
      <c r="O829" s="81"/>
      <c r="P829" s="81"/>
      <c r="Q829" s="84"/>
      <c r="R829" s="85"/>
      <c r="S829" s="28"/>
      <c r="X829" s="22" t="str">
        <f t="shared" si="180"/>
        <v/>
      </c>
      <c r="Y829" s="32" t="str">
        <f t="shared" si="181"/>
        <v/>
      </c>
      <c r="AA829" s="22" t="str">
        <f>IF($D829="", "", IFERROR(INDEX('Intro &amp; Setup'!$BQ$33:$BQ$37, MATCH($D829, 'Intro &amp; Setup'!$AP$33:$AP$37, 0)), ""))</f>
        <v/>
      </c>
      <c r="AB829" s="22" t="str">
        <f>IF(AND($D829="", $F829=""), "", IF($R829=$U$3, "", IF($AB$8='Intro &amp; Setup'!$BQ$19, VALUE(_xlfn.CONCAT(TEXT($F829, "0"), ".", $AA829)), IF($AB$8='Intro &amp; Setup'!$BQ$18, VALUE(_xlfn.CONCAT($AA829, ".", TEXT($F829, "0")))))))</f>
        <v/>
      </c>
      <c r="AD829" s="22" t="str">
        <f t="shared" si="183"/>
        <v/>
      </c>
      <c r="AE829" s="7" t="str">
        <f t="shared" si="184"/>
        <v/>
      </c>
      <c r="AF829" s="22" t="str">
        <f t="shared" si="182"/>
        <v/>
      </c>
      <c r="AH829" s="22" t="str">
        <f>IF($AJ829="", "", COUNTIF($AJ$11:$AJ$1010, "&lt;"&amp;$AJ829)+1+COUNTIF($AJ$11:$AJ829, $AJ829)-1)</f>
        <v/>
      </c>
      <c r="AJ829" s="22" t="str">
        <f t="shared" si="185"/>
        <v/>
      </c>
      <c r="AL829" s="43" t="str">
        <f t="shared" si="186"/>
        <v/>
      </c>
      <c r="AN829" s="6" t="str">
        <f t="shared" si="187"/>
        <v/>
      </c>
      <c r="AO829" s="7" t="str">
        <f t="shared" si="188"/>
        <v/>
      </c>
      <c r="AP829" s="6" t="str">
        <f t="shared" si="189"/>
        <v/>
      </c>
      <c r="AQ829" s="7" t="str">
        <f t="shared" ca="1" si="190"/>
        <v/>
      </c>
      <c r="AS829" s="22" t="str">
        <f t="shared" si="191"/>
        <v/>
      </c>
      <c r="AT829" s="32" t="str">
        <f t="shared" si="192"/>
        <v/>
      </c>
      <c r="AU829" s="43" t="str">
        <f t="shared" si="193"/>
        <v/>
      </c>
      <c r="AW829" s="22" t="str">
        <f t="shared" si="194"/>
        <v/>
      </c>
    </row>
    <row r="830" spans="1:49" x14ac:dyDescent="0.25">
      <c r="A830" s="28"/>
      <c r="B830" s="79"/>
      <c r="C830" s="80"/>
      <c r="D830" s="81"/>
      <c r="E830" s="82"/>
      <c r="F830" s="82"/>
      <c r="G830" s="83"/>
      <c r="H830" s="79"/>
      <c r="I830" s="81"/>
      <c r="J830" s="81"/>
      <c r="K830" s="81"/>
      <c r="L830" s="81"/>
      <c r="M830" s="81"/>
      <c r="N830" s="81"/>
      <c r="O830" s="81"/>
      <c r="P830" s="81"/>
      <c r="Q830" s="84"/>
      <c r="R830" s="85"/>
      <c r="S830" s="28"/>
      <c r="X830" s="22" t="str">
        <f t="shared" si="180"/>
        <v/>
      </c>
      <c r="Y830" s="32" t="str">
        <f t="shared" si="181"/>
        <v/>
      </c>
      <c r="AA830" s="22" t="str">
        <f>IF($D830="", "", IFERROR(INDEX('Intro &amp; Setup'!$BQ$33:$BQ$37, MATCH($D830, 'Intro &amp; Setup'!$AP$33:$AP$37, 0)), ""))</f>
        <v/>
      </c>
      <c r="AB830" s="22" t="str">
        <f>IF(AND($D830="", $F830=""), "", IF($R830=$U$3, "", IF($AB$8='Intro &amp; Setup'!$BQ$19, VALUE(_xlfn.CONCAT(TEXT($F830, "0"), ".", $AA830)), IF($AB$8='Intro &amp; Setup'!$BQ$18, VALUE(_xlfn.CONCAT($AA830, ".", TEXT($F830, "0")))))))</f>
        <v/>
      </c>
      <c r="AD830" s="22" t="str">
        <f t="shared" si="183"/>
        <v/>
      </c>
      <c r="AE830" s="7" t="str">
        <f t="shared" si="184"/>
        <v/>
      </c>
      <c r="AF830" s="22" t="str">
        <f t="shared" si="182"/>
        <v/>
      </c>
      <c r="AH830" s="22" t="str">
        <f>IF($AJ830="", "", COUNTIF($AJ$11:$AJ$1010, "&lt;"&amp;$AJ830)+1+COUNTIF($AJ$11:$AJ830, $AJ830)-1)</f>
        <v/>
      </c>
      <c r="AJ830" s="22" t="str">
        <f t="shared" si="185"/>
        <v/>
      </c>
      <c r="AL830" s="43" t="str">
        <f t="shared" si="186"/>
        <v/>
      </c>
      <c r="AN830" s="6" t="str">
        <f t="shared" si="187"/>
        <v/>
      </c>
      <c r="AO830" s="7" t="str">
        <f t="shared" si="188"/>
        <v/>
      </c>
      <c r="AP830" s="6" t="str">
        <f t="shared" si="189"/>
        <v/>
      </c>
      <c r="AQ830" s="7" t="str">
        <f t="shared" ca="1" si="190"/>
        <v/>
      </c>
      <c r="AS830" s="22" t="str">
        <f t="shared" si="191"/>
        <v/>
      </c>
      <c r="AT830" s="32" t="str">
        <f t="shared" si="192"/>
        <v/>
      </c>
      <c r="AU830" s="43" t="str">
        <f t="shared" si="193"/>
        <v/>
      </c>
      <c r="AW830" s="22" t="str">
        <f t="shared" si="194"/>
        <v/>
      </c>
    </row>
    <row r="831" spans="1:49" x14ac:dyDescent="0.25">
      <c r="A831" s="28"/>
      <c r="B831" s="79"/>
      <c r="C831" s="80"/>
      <c r="D831" s="81"/>
      <c r="E831" s="82"/>
      <c r="F831" s="82"/>
      <c r="G831" s="83"/>
      <c r="H831" s="79"/>
      <c r="I831" s="81"/>
      <c r="J831" s="81"/>
      <c r="K831" s="81"/>
      <c r="L831" s="81"/>
      <c r="M831" s="81"/>
      <c r="N831" s="81"/>
      <c r="O831" s="81"/>
      <c r="P831" s="81"/>
      <c r="Q831" s="84"/>
      <c r="R831" s="85"/>
      <c r="S831" s="28"/>
      <c r="X831" s="22" t="str">
        <f t="shared" si="180"/>
        <v/>
      </c>
      <c r="Y831" s="32" t="str">
        <f t="shared" si="181"/>
        <v/>
      </c>
      <c r="AA831" s="22" t="str">
        <f>IF($D831="", "", IFERROR(INDEX('Intro &amp; Setup'!$BQ$33:$BQ$37, MATCH($D831, 'Intro &amp; Setup'!$AP$33:$AP$37, 0)), ""))</f>
        <v/>
      </c>
      <c r="AB831" s="22" t="str">
        <f>IF(AND($D831="", $F831=""), "", IF($R831=$U$3, "", IF($AB$8='Intro &amp; Setup'!$BQ$19, VALUE(_xlfn.CONCAT(TEXT($F831, "0"), ".", $AA831)), IF($AB$8='Intro &amp; Setup'!$BQ$18, VALUE(_xlfn.CONCAT($AA831, ".", TEXT($F831, "0")))))))</f>
        <v/>
      </c>
      <c r="AD831" s="22" t="str">
        <f t="shared" si="183"/>
        <v/>
      </c>
      <c r="AE831" s="7" t="str">
        <f t="shared" si="184"/>
        <v/>
      </c>
      <c r="AF831" s="22" t="str">
        <f t="shared" si="182"/>
        <v/>
      </c>
      <c r="AH831" s="22" t="str">
        <f>IF($AJ831="", "", COUNTIF($AJ$11:$AJ$1010, "&lt;"&amp;$AJ831)+1+COUNTIF($AJ$11:$AJ831, $AJ831)-1)</f>
        <v/>
      </c>
      <c r="AJ831" s="22" t="str">
        <f t="shared" si="185"/>
        <v/>
      </c>
      <c r="AL831" s="43" t="str">
        <f t="shared" si="186"/>
        <v/>
      </c>
      <c r="AN831" s="6" t="str">
        <f t="shared" si="187"/>
        <v/>
      </c>
      <c r="AO831" s="7" t="str">
        <f t="shared" si="188"/>
        <v/>
      </c>
      <c r="AP831" s="6" t="str">
        <f t="shared" si="189"/>
        <v/>
      </c>
      <c r="AQ831" s="7" t="str">
        <f t="shared" ca="1" si="190"/>
        <v/>
      </c>
      <c r="AS831" s="22" t="str">
        <f t="shared" si="191"/>
        <v/>
      </c>
      <c r="AT831" s="32" t="str">
        <f t="shared" si="192"/>
        <v/>
      </c>
      <c r="AU831" s="43" t="str">
        <f t="shared" si="193"/>
        <v/>
      </c>
      <c r="AW831" s="22" t="str">
        <f t="shared" si="194"/>
        <v/>
      </c>
    </row>
    <row r="832" spans="1:49" x14ac:dyDescent="0.25">
      <c r="A832" s="28"/>
      <c r="B832" s="79"/>
      <c r="C832" s="80"/>
      <c r="D832" s="81"/>
      <c r="E832" s="82"/>
      <c r="F832" s="82"/>
      <c r="G832" s="83"/>
      <c r="H832" s="79"/>
      <c r="I832" s="81"/>
      <c r="J832" s="81"/>
      <c r="K832" s="81"/>
      <c r="L832" s="81"/>
      <c r="M832" s="81"/>
      <c r="N832" s="81"/>
      <c r="O832" s="81"/>
      <c r="P832" s="81"/>
      <c r="Q832" s="84"/>
      <c r="R832" s="85"/>
      <c r="S832" s="28"/>
      <c r="X832" s="22" t="str">
        <f t="shared" si="180"/>
        <v/>
      </c>
      <c r="Y832" s="32" t="str">
        <f t="shared" si="181"/>
        <v/>
      </c>
      <c r="AA832" s="22" t="str">
        <f>IF($D832="", "", IFERROR(INDEX('Intro &amp; Setup'!$BQ$33:$BQ$37, MATCH($D832, 'Intro &amp; Setup'!$AP$33:$AP$37, 0)), ""))</f>
        <v/>
      </c>
      <c r="AB832" s="22" t="str">
        <f>IF(AND($D832="", $F832=""), "", IF($R832=$U$3, "", IF($AB$8='Intro &amp; Setup'!$BQ$19, VALUE(_xlfn.CONCAT(TEXT($F832, "0"), ".", $AA832)), IF($AB$8='Intro &amp; Setup'!$BQ$18, VALUE(_xlfn.CONCAT($AA832, ".", TEXT($F832, "0")))))))</f>
        <v/>
      </c>
      <c r="AD832" s="22" t="str">
        <f t="shared" si="183"/>
        <v/>
      </c>
      <c r="AE832" s="7" t="str">
        <f t="shared" si="184"/>
        <v/>
      </c>
      <c r="AF832" s="22" t="str">
        <f t="shared" si="182"/>
        <v/>
      </c>
      <c r="AH832" s="22" t="str">
        <f>IF($AJ832="", "", COUNTIF($AJ$11:$AJ$1010, "&lt;"&amp;$AJ832)+1+COUNTIF($AJ$11:$AJ832, $AJ832)-1)</f>
        <v/>
      </c>
      <c r="AJ832" s="22" t="str">
        <f t="shared" si="185"/>
        <v/>
      </c>
      <c r="AL832" s="43" t="str">
        <f t="shared" si="186"/>
        <v/>
      </c>
      <c r="AN832" s="6" t="str">
        <f t="shared" si="187"/>
        <v/>
      </c>
      <c r="AO832" s="7" t="str">
        <f t="shared" si="188"/>
        <v/>
      </c>
      <c r="AP832" s="6" t="str">
        <f t="shared" si="189"/>
        <v/>
      </c>
      <c r="AQ832" s="7" t="str">
        <f t="shared" ca="1" si="190"/>
        <v/>
      </c>
      <c r="AS832" s="22" t="str">
        <f t="shared" si="191"/>
        <v/>
      </c>
      <c r="AT832" s="32" t="str">
        <f t="shared" si="192"/>
        <v/>
      </c>
      <c r="AU832" s="43" t="str">
        <f t="shared" si="193"/>
        <v/>
      </c>
      <c r="AW832" s="22" t="str">
        <f t="shared" si="194"/>
        <v/>
      </c>
    </row>
    <row r="833" spans="1:49" x14ac:dyDescent="0.25">
      <c r="A833" s="28"/>
      <c r="B833" s="79"/>
      <c r="C833" s="80"/>
      <c r="D833" s="81"/>
      <c r="E833" s="82"/>
      <c r="F833" s="82"/>
      <c r="G833" s="83"/>
      <c r="H833" s="79"/>
      <c r="I833" s="81"/>
      <c r="J833" s="81"/>
      <c r="K833" s="81"/>
      <c r="L833" s="81"/>
      <c r="M833" s="81"/>
      <c r="N833" s="81"/>
      <c r="O833" s="81"/>
      <c r="P833" s="81"/>
      <c r="Q833" s="84"/>
      <c r="R833" s="85"/>
      <c r="S833" s="28"/>
      <c r="X833" s="22" t="str">
        <f t="shared" si="180"/>
        <v/>
      </c>
      <c r="Y833" s="32" t="str">
        <f t="shared" si="181"/>
        <v/>
      </c>
      <c r="AA833" s="22" t="str">
        <f>IF($D833="", "", IFERROR(INDEX('Intro &amp; Setup'!$BQ$33:$BQ$37, MATCH($D833, 'Intro &amp; Setup'!$AP$33:$AP$37, 0)), ""))</f>
        <v/>
      </c>
      <c r="AB833" s="22" t="str">
        <f>IF(AND($D833="", $F833=""), "", IF($R833=$U$3, "", IF($AB$8='Intro &amp; Setup'!$BQ$19, VALUE(_xlfn.CONCAT(TEXT($F833, "0"), ".", $AA833)), IF($AB$8='Intro &amp; Setup'!$BQ$18, VALUE(_xlfn.CONCAT($AA833, ".", TEXT($F833, "0")))))))</f>
        <v/>
      </c>
      <c r="AD833" s="22" t="str">
        <f t="shared" si="183"/>
        <v/>
      </c>
      <c r="AE833" s="7" t="str">
        <f t="shared" si="184"/>
        <v/>
      </c>
      <c r="AF833" s="22" t="str">
        <f t="shared" si="182"/>
        <v/>
      </c>
      <c r="AH833" s="22" t="str">
        <f>IF($AJ833="", "", COUNTIF($AJ$11:$AJ$1010, "&lt;"&amp;$AJ833)+1+COUNTIF($AJ$11:$AJ833, $AJ833)-1)</f>
        <v/>
      </c>
      <c r="AJ833" s="22" t="str">
        <f t="shared" si="185"/>
        <v/>
      </c>
      <c r="AL833" s="43" t="str">
        <f t="shared" si="186"/>
        <v/>
      </c>
      <c r="AN833" s="6" t="str">
        <f t="shared" si="187"/>
        <v/>
      </c>
      <c r="AO833" s="7" t="str">
        <f t="shared" si="188"/>
        <v/>
      </c>
      <c r="AP833" s="6" t="str">
        <f t="shared" si="189"/>
        <v/>
      </c>
      <c r="AQ833" s="7" t="str">
        <f t="shared" ca="1" si="190"/>
        <v/>
      </c>
      <c r="AS833" s="22" t="str">
        <f t="shared" si="191"/>
        <v/>
      </c>
      <c r="AT833" s="32" t="str">
        <f t="shared" si="192"/>
        <v/>
      </c>
      <c r="AU833" s="43" t="str">
        <f t="shared" si="193"/>
        <v/>
      </c>
      <c r="AW833" s="22" t="str">
        <f t="shared" si="194"/>
        <v/>
      </c>
    </row>
    <row r="834" spans="1:49" x14ac:dyDescent="0.25">
      <c r="A834" s="28"/>
      <c r="B834" s="79"/>
      <c r="C834" s="80"/>
      <c r="D834" s="81"/>
      <c r="E834" s="82"/>
      <c r="F834" s="82"/>
      <c r="G834" s="83"/>
      <c r="H834" s="79"/>
      <c r="I834" s="81"/>
      <c r="J834" s="81"/>
      <c r="K834" s="81"/>
      <c r="L834" s="81"/>
      <c r="M834" s="81"/>
      <c r="N834" s="81"/>
      <c r="O834" s="81"/>
      <c r="P834" s="81"/>
      <c r="Q834" s="84"/>
      <c r="R834" s="85"/>
      <c r="S834" s="28"/>
      <c r="X834" s="22" t="str">
        <f t="shared" si="180"/>
        <v/>
      </c>
      <c r="Y834" s="32" t="str">
        <f t="shared" si="181"/>
        <v/>
      </c>
      <c r="AA834" s="22" t="str">
        <f>IF($D834="", "", IFERROR(INDEX('Intro &amp; Setup'!$BQ$33:$BQ$37, MATCH($D834, 'Intro &amp; Setup'!$AP$33:$AP$37, 0)), ""))</f>
        <v/>
      </c>
      <c r="AB834" s="22" t="str">
        <f>IF(AND($D834="", $F834=""), "", IF($R834=$U$3, "", IF($AB$8='Intro &amp; Setup'!$BQ$19, VALUE(_xlfn.CONCAT(TEXT($F834, "0"), ".", $AA834)), IF($AB$8='Intro &amp; Setup'!$BQ$18, VALUE(_xlfn.CONCAT($AA834, ".", TEXT($F834, "0")))))))</f>
        <v/>
      </c>
      <c r="AD834" s="22" t="str">
        <f t="shared" si="183"/>
        <v/>
      </c>
      <c r="AE834" s="7" t="str">
        <f t="shared" si="184"/>
        <v/>
      </c>
      <c r="AF834" s="22" t="str">
        <f t="shared" si="182"/>
        <v/>
      </c>
      <c r="AH834" s="22" t="str">
        <f>IF($AJ834="", "", COUNTIF($AJ$11:$AJ$1010, "&lt;"&amp;$AJ834)+1+COUNTIF($AJ$11:$AJ834, $AJ834)-1)</f>
        <v/>
      </c>
      <c r="AJ834" s="22" t="str">
        <f t="shared" si="185"/>
        <v/>
      </c>
      <c r="AL834" s="43" t="str">
        <f t="shared" si="186"/>
        <v/>
      </c>
      <c r="AN834" s="6" t="str">
        <f t="shared" si="187"/>
        <v/>
      </c>
      <c r="AO834" s="7" t="str">
        <f t="shared" si="188"/>
        <v/>
      </c>
      <c r="AP834" s="6" t="str">
        <f t="shared" si="189"/>
        <v/>
      </c>
      <c r="AQ834" s="7" t="str">
        <f t="shared" ca="1" si="190"/>
        <v/>
      </c>
      <c r="AS834" s="22" t="str">
        <f t="shared" si="191"/>
        <v/>
      </c>
      <c r="AT834" s="32" t="str">
        <f t="shared" si="192"/>
        <v/>
      </c>
      <c r="AU834" s="43" t="str">
        <f t="shared" si="193"/>
        <v/>
      </c>
      <c r="AW834" s="22" t="str">
        <f t="shared" si="194"/>
        <v/>
      </c>
    </row>
    <row r="835" spans="1:49" x14ac:dyDescent="0.25">
      <c r="A835" s="28"/>
      <c r="B835" s="79"/>
      <c r="C835" s="80"/>
      <c r="D835" s="81"/>
      <c r="E835" s="82"/>
      <c r="F835" s="82"/>
      <c r="G835" s="83"/>
      <c r="H835" s="79"/>
      <c r="I835" s="81"/>
      <c r="J835" s="81"/>
      <c r="K835" s="81"/>
      <c r="L835" s="81"/>
      <c r="M835" s="81"/>
      <c r="N835" s="81"/>
      <c r="O835" s="81"/>
      <c r="P835" s="81"/>
      <c r="Q835" s="84"/>
      <c r="R835" s="85"/>
      <c r="S835" s="28"/>
      <c r="X835" s="22" t="str">
        <f t="shared" si="180"/>
        <v/>
      </c>
      <c r="Y835" s="32" t="str">
        <f t="shared" si="181"/>
        <v/>
      </c>
      <c r="AA835" s="22" t="str">
        <f>IF($D835="", "", IFERROR(INDEX('Intro &amp; Setup'!$BQ$33:$BQ$37, MATCH($D835, 'Intro &amp; Setup'!$AP$33:$AP$37, 0)), ""))</f>
        <v/>
      </c>
      <c r="AB835" s="22" t="str">
        <f>IF(AND($D835="", $F835=""), "", IF($R835=$U$3, "", IF($AB$8='Intro &amp; Setup'!$BQ$19, VALUE(_xlfn.CONCAT(TEXT($F835, "0"), ".", $AA835)), IF($AB$8='Intro &amp; Setup'!$BQ$18, VALUE(_xlfn.CONCAT($AA835, ".", TEXT($F835, "0")))))))</f>
        <v/>
      </c>
      <c r="AD835" s="22" t="str">
        <f t="shared" si="183"/>
        <v/>
      </c>
      <c r="AE835" s="7" t="str">
        <f t="shared" si="184"/>
        <v/>
      </c>
      <c r="AF835" s="22" t="str">
        <f t="shared" si="182"/>
        <v/>
      </c>
      <c r="AH835" s="22" t="str">
        <f>IF($AJ835="", "", COUNTIF($AJ$11:$AJ$1010, "&lt;"&amp;$AJ835)+1+COUNTIF($AJ$11:$AJ835, $AJ835)-1)</f>
        <v/>
      </c>
      <c r="AJ835" s="22" t="str">
        <f t="shared" si="185"/>
        <v/>
      </c>
      <c r="AL835" s="43" t="str">
        <f t="shared" si="186"/>
        <v/>
      </c>
      <c r="AN835" s="6" t="str">
        <f t="shared" si="187"/>
        <v/>
      </c>
      <c r="AO835" s="7" t="str">
        <f t="shared" si="188"/>
        <v/>
      </c>
      <c r="AP835" s="6" t="str">
        <f t="shared" si="189"/>
        <v/>
      </c>
      <c r="AQ835" s="7" t="str">
        <f t="shared" ca="1" si="190"/>
        <v/>
      </c>
      <c r="AS835" s="22" t="str">
        <f t="shared" si="191"/>
        <v/>
      </c>
      <c r="AT835" s="32" t="str">
        <f t="shared" si="192"/>
        <v/>
      </c>
      <c r="AU835" s="43" t="str">
        <f t="shared" si="193"/>
        <v/>
      </c>
      <c r="AW835" s="22" t="str">
        <f t="shared" si="194"/>
        <v/>
      </c>
    </row>
    <row r="836" spans="1:49" x14ac:dyDescent="0.25">
      <c r="A836" s="28"/>
      <c r="B836" s="79"/>
      <c r="C836" s="80"/>
      <c r="D836" s="81"/>
      <c r="E836" s="82"/>
      <c r="F836" s="82"/>
      <c r="G836" s="83"/>
      <c r="H836" s="79"/>
      <c r="I836" s="81"/>
      <c r="J836" s="81"/>
      <c r="K836" s="81"/>
      <c r="L836" s="81"/>
      <c r="M836" s="81"/>
      <c r="N836" s="81"/>
      <c r="O836" s="81"/>
      <c r="P836" s="81"/>
      <c r="Q836" s="84"/>
      <c r="R836" s="85"/>
      <c r="S836" s="28"/>
      <c r="X836" s="22" t="str">
        <f t="shared" si="180"/>
        <v/>
      </c>
      <c r="Y836" s="32" t="str">
        <f t="shared" si="181"/>
        <v/>
      </c>
      <c r="AA836" s="22" t="str">
        <f>IF($D836="", "", IFERROR(INDEX('Intro &amp; Setup'!$BQ$33:$BQ$37, MATCH($D836, 'Intro &amp; Setup'!$AP$33:$AP$37, 0)), ""))</f>
        <v/>
      </c>
      <c r="AB836" s="22" t="str">
        <f>IF(AND($D836="", $F836=""), "", IF($R836=$U$3, "", IF($AB$8='Intro &amp; Setup'!$BQ$19, VALUE(_xlfn.CONCAT(TEXT($F836, "0"), ".", $AA836)), IF($AB$8='Intro &amp; Setup'!$BQ$18, VALUE(_xlfn.CONCAT($AA836, ".", TEXT($F836, "0")))))))</f>
        <v/>
      </c>
      <c r="AD836" s="22" t="str">
        <f t="shared" si="183"/>
        <v/>
      </c>
      <c r="AE836" s="7" t="str">
        <f t="shared" si="184"/>
        <v/>
      </c>
      <c r="AF836" s="22" t="str">
        <f t="shared" si="182"/>
        <v/>
      </c>
      <c r="AH836" s="22" t="str">
        <f>IF($AJ836="", "", COUNTIF($AJ$11:$AJ$1010, "&lt;"&amp;$AJ836)+1+COUNTIF($AJ$11:$AJ836, $AJ836)-1)</f>
        <v/>
      </c>
      <c r="AJ836" s="22" t="str">
        <f t="shared" si="185"/>
        <v/>
      </c>
      <c r="AL836" s="43" t="str">
        <f t="shared" si="186"/>
        <v/>
      </c>
      <c r="AN836" s="6" t="str">
        <f t="shared" si="187"/>
        <v/>
      </c>
      <c r="AO836" s="7" t="str">
        <f t="shared" si="188"/>
        <v/>
      </c>
      <c r="AP836" s="6" t="str">
        <f t="shared" si="189"/>
        <v/>
      </c>
      <c r="AQ836" s="7" t="str">
        <f t="shared" ca="1" si="190"/>
        <v/>
      </c>
      <c r="AS836" s="22" t="str">
        <f t="shared" si="191"/>
        <v/>
      </c>
      <c r="AT836" s="32" t="str">
        <f t="shared" si="192"/>
        <v/>
      </c>
      <c r="AU836" s="43" t="str">
        <f t="shared" si="193"/>
        <v/>
      </c>
      <c r="AW836" s="22" t="str">
        <f t="shared" si="194"/>
        <v/>
      </c>
    </row>
    <row r="837" spans="1:49" x14ac:dyDescent="0.25">
      <c r="A837" s="28"/>
      <c r="B837" s="79"/>
      <c r="C837" s="80"/>
      <c r="D837" s="81"/>
      <c r="E837" s="82"/>
      <c r="F837" s="82"/>
      <c r="G837" s="83"/>
      <c r="H837" s="79"/>
      <c r="I837" s="81"/>
      <c r="J837" s="81"/>
      <c r="K837" s="81"/>
      <c r="L837" s="81"/>
      <c r="M837" s="81"/>
      <c r="N837" s="81"/>
      <c r="O837" s="81"/>
      <c r="P837" s="81"/>
      <c r="Q837" s="84"/>
      <c r="R837" s="85"/>
      <c r="S837" s="28"/>
      <c r="X837" s="22" t="str">
        <f t="shared" si="180"/>
        <v/>
      </c>
      <c r="Y837" s="32" t="str">
        <f t="shared" si="181"/>
        <v/>
      </c>
      <c r="AA837" s="22" t="str">
        <f>IF($D837="", "", IFERROR(INDEX('Intro &amp; Setup'!$BQ$33:$BQ$37, MATCH($D837, 'Intro &amp; Setup'!$AP$33:$AP$37, 0)), ""))</f>
        <v/>
      </c>
      <c r="AB837" s="22" t="str">
        <f>IF(AND($D837="", $F837=""), "", IF($R837=$U$3, "", IF($AB$8='Intro &amp; Setup'!$BQ$19, VALUE(_xlfn.CONCAT(TEXT($F837, "0"), ".", $AA837)), IF($AB$8='Intro &amp; Setup'!$BQ$18, VALUE(_xlfn.CONCAT($AA837, ".", TEXT($F837, "0")))))))</f>
        <v/>
      </c>
      <c r="AD837" s="22" t="str">
        <f t="shared" si="183"/>
        <v/>
      </c>
      <c r="AE837" s="7" t="str">
        <f t="shared" si="184"/>
        <v/>
      </c>
      <c r="AF837" s="22" t="str">
        <f t="shared" si="182"/>
        <v/>
      </c>
      <c r="AH837" s="22" t="str">
        <f>IF($AJ837="", "", COUNTIF($AJ$11:$AJ$1010, "&lt;"&amp;$AJ837)+1+COUNTIF($AJ$11:$AJ837, $AJ837)-1)</f>
        <v/>
      </c>
      <c r="AJ837" s="22" t="str">
        <f t="shared" si="185"/>
        <v/>
      </c>
      <c r="AL837" s="43" t="str">
        <f t="shared" si="186"/>
        <v/>
      </c>
      <c r="AN837" s="6" t="str">
        <f t="shared" si="187"/>
        <v/>
      </c>
      <c r="AO837" s="7" t="str">
        <f t="shared" si="188"/>
        <v/>
      </c>
      <c r="AP837" s="6" t="str">
        <f t="shared" si="189"/>
        <v/>
      </c>
      <c r="AQ837" s="7" t="str">
        <f t="shared" ca="1" si="190"/>
        <v/>
      </c>
      <c r="AS837" s="22" t="str">
        <f t="shared" si="191"/>
        <v/>
      </c>
      <c r="AT837" s="32" t="str">
        <f t="shared" si="192"/>
        <v/>
      </c>
      <c r="AU837" s="43" t="str">
        <f t="shared" si="193"/>
        <v/>
      </c>
      <c r="AW837" s="22" t="str">
        <f t="shared" si="194"/>
        <v/>
      </c>
    </row>
    <row r="838" spans="1:49" x14ac:dyDescent="0.25">
      <c r="A838" s="28"/>
      <c r="B838" s="79"/>
      <c r="C838" s="80"/>
      <c r="D838" s="81"/>
      <c r="E838" s="82"/>
      <c r="F838" s="82"/>
      <c r="G838" s="83"/>
      <c r="H838" s="79"/>
      <c r="I838" s="81"/>
      <c r="J838" s="81"/>
      <c r="K838" s="81"/>
      <c r="L838" s="81"/>
      <c r="M838" s="81"/>
      <c r="N838" s="81"/>
      <c r="O838" s="81"/>
      <c r="P838" s="81"/>
      <c r="Q838" s="84"/>
      <c r="R838" s="85"/>
      <c r="S838" s="28"/>
      <c r="X838" s="22" t="str">
        <f t="shared" si="180"/>
        <v/>
      </c>
      <c r="Y838" s="32" t="str">
        <f t="shared" si="181"/>
        <v/>
      </c>
      <c r="AA838" s="22" t="str">
        <f>IF($D838="", "", IFERROR(INDEX('Intro &amp; Setup'!$BQ$33:$BQ$37, MATCH($D838, 'Intro &amp; Setup'!$AP$33:$AP$37, 0)), ""))</f>
        <v/>
      </c>
      <c r="AB838" s="22" t="str">
        <f>IF(AND($D838="", $F838=""), "", IF($R838=$U$3, "", IF($AB$8='Intro &amp; Setup'!$BQ$19, VALUE(_xlfn.CONCAT(TEXT($F838, "0"), ".", $AA838)), IF($AB$8='Intro &amp; Setup'!$BQ$18, VALUE(_xlfn.CONCAT($AA838, ".", TEXT($F838, "0")))))))</f>
        <v/>
      </c>
      <c r="AD838" s="22" t="str">
        <f t="shared" si="183"/>
        <v/>
      </c>
      <c r="AE838" s="7" t="str">
        <f t="shared" si="184"/>
        <v/>
      </c>
      <c r="AF838" s="22" t="str">
        <f t="shared" si="182"/>
        <v/>
      </c>
      <c r="AH838" s="22" t="str">
        <f>IF($AJ838="", "", COUNTIF($AJ$11:$AJ$1010, "&lt;"&amp;$AJ838)+1+COUNTIF($AJ$11:$AJ838, $AJ838)-1)</f>
        <v/>
      </c>
      <c r="AJ838" s="22" t="str">
        <f t="shared" si="185"/>
        <v/>
      </c>
      <c r="AL838" s="43" t="str">
        <f t="shared" si="186"/>
        <v/>
      </c>
      <c r="AN838" s="6" t="str">
        <f t="shared" si="187"/>
        <v/>
      </c>
      <c r="AO838" s="7" t="str">
        <f t="shared" si="188"/>
        <v/>
      </c>
      <c r="AP838" s="6" t="str">
        <f t="shared" si="189"/>
        <v/>
      </c>
      <c r="AQ838" s="7" t="str">
        <f t="shared" ca="1" si="190"/>
        <v/>
      </c>
      <c r="AS838" s="22" t="str">
        <f t="shared" si="191"/>
        <v/>
      </c>
      <c r="AT838" s="32" t="str">
        <f t="shared" si="192"/>
        <v/>
      </c>
      <c r="AU838" s="43" t="str">
        <f t="shared" si="193"/>
        <v/>
      </c>
      <c r="AW838" s="22" t="str">
        <f t="shared" si="194"/>
        <v/>
      </c>
    </row>
    <row r="839" spans="1:49" x14ac:dyDescent="0.25">
      <c r="A839" s="28"/>
      <c r="B839" s="79"/>
      <c r="C839" s="80"/>
      <c r="D839" s="81"/>
      <c r="E839" s="82"/>
      <c r="F839" s="82"/>
      <c r="G839" s="83"/>
      <c r="H839" s="79"/>
      <c r="I839" s="81"/>
      <c r="J839" s="81"/>
      <c r="K839" s="81"/>
      <c r="L839" s="81"/>
      <c r="M839" s="81"/>
      <c r="N839" s="81"/>
      <c r="O839" s="81"/>
      <c r="P839" s="81"/>
      <c r="Q839" s="84"/>
      <c r="R839" s="85"/>
      <c r="S839" s="28"/>
      <c r="X839" s="22" t="str">
        <f t="shared" si="180"/>
        <v/>
      </c>
      <c r="Y839" s="32" t="str">
        <f t="shared" si="181"/>
        <v/>
      </c>
      <c r="AA839" s="22" t="str">
        <f>IF($D839="", "", IFERROR(INDEX('Intro &amp; Setup'!$BQ$33:$BQ$37, MATCH($D839, 'Intro &amp; Setup'!$AP$33:$AP$37, 0)), ""))</f>
        <v/>
      </c>
      <c r="AB839" s="22" t="str">
        <f>IF(AND($D839="", $F839=""), "", IF($R839=$U$3, "", IF($AB$8='Intro &amp; Setup'!$BQ$19, VALUE(_xlfn.CONCAT(TEXT($F839, "0"), ".", $AA839)), IF($AB$8='Intro &amp; Setup'!$BQ$18, VALUE(_xlfn.CONCAT($AA839, ".", TEXT($F839, "0")))))))</f>
        <v/>
      </c>
      <c r="AD839" s="22" t="str">
        <f t="shared" si="183"/>
        <v/>
      </c>
      <c r="AE839" s="7" t="str">
        <f t="shared" si="184"/>
        <v/>
      </c>
      <c r="AF839" s="22" t="str">
        <f t="shared" si="182"/>
        <v/>
      </c>
      <c r="AH839" s="22" t="str">
        <f>IF($AJ839="", "", COUNTIF($AJ$11:$AJ$1010, "&lt;"&amp;$AJ839)+1+COUNTIF($AJ$11:$AJ839, $AJ839)-1)</f>
        <v/>
      </c>
      <c r="AJ839" s="22" t="str">
        <f t="shared" si="185"/>
        <v/>
      </c>
      <c r="AL839" s="43" t="str">
        <f t="shared" si="186"/>
        <v/>
      </c>
      <c r="AN839" s="6" t="str">
        <f t="shared" si="187"/>
        <v/>
      </c>
      <c r="AO839" s="7" t="str">
        <f t="shared" si="188"/>
        <v/>
      </c>
      <c r="AP839" s="6" t="str">
        <f t="shared" si="189"/>
        <v/>
      </c>
      <c r="AQ839" s="7" t="str">
        <f t="shared" ca="1" si="190"/>
        <v/>
      </c>
      <c r="AS839" s="22" t="str">
        <f t="shared" si="191"/>
        <v/>
      </c>
      <c r="AT839" s="32" t="str">
        <f t="shared" si="192"/>
        <v/>
      </c>
      <c r="AU839" s="43" t="str">
        <f t="shared" si="193"/>
        <v/>
      </c>
      <c r="AW839" s="22" t="str">
        <f t="shared" si="194"/>
        <v/>
      </c>
    </row>
    <row r="840" spans="1:49" x14ac:dyDescent="0.25">
      <c r="A840" s="28"/>
      <c r="B840" s="79"/>
      <c r="C840" s="80"/>
      <c r="D840" s="81"/>
      <c r="E840" s="82"/>
      <c r="F840" s="82"/>
      <c r="G840" s="83"/>
      <c r="H840" s="79"/>
      <c r="I840" s="81"/>
      <c r="J840" s="81"/>
      <c r="K840" s="81"/>
      <c r="L840" s="81"/>
      <c r="M840" s="81"/>
      <c r="N840" s="81"/>
      <c r="O840" s="81"/>
      <c r="P840" s="81"/>
      <c r="Q840" s="84"/>
      <c r="R840" s="85"/>
      <c r="S840" s="28"/>
      <c r="X840" s="22" t="str">
        <f t="shared" si="180"/>
        <v/>
      </c>
      <c r="Y840" s="32" t="str">
        <f t="shared" si="181"/>
        <v/>
      </c>
      <c r="AA840" s="22" t="str">
        <f>IF($D840="", "", IFERROR(INDEX('Intro &amp; Setup'!$BQ$33:$BQ$37, MATCH($D840, 'Intro &amp; Setup'!$AP$33:$AP$37, 0)), ""))</f>
        <v/>
      </c>
      <c r="AB840" s="22" t="str">
        <f>IF(AND($D840="", $F840=""), "", IF($R840=$U$3, "", IF($AB$8='Intro &amp; Setup'!$BQ$19, VALUE(_xlfn.CONCAT(TEXT($F840, "0"), ".", $AA840)), IF($AB$8='Intro &amp; Setup'!$BQ$18, VALUE(_xlfn.CONCAT($AA840, ".", TEXT($F840, "0")))))))</f>
        <v/>
      </c>
      <c r="AD840" s="22" t="str">
        <f t="shared" si="183"/>
        <v/>
      </c>
      <c r="AE840" s="7" t="str">
        <f t="shared" si="184"/>
        <v/>
      </c>
      <c r="AF840" s="22" t="str">
        <f t="shared" si="182"/>
        <v/>
      </c>
      <c r="AH840" s="22" t="str">
        <f>IF($AJ840="", "", COUNTIF($AJ$11:$AJ$1010, "&lt;"&amp;$AJ840)+1+COUNTIF($AJ$11:$AJ840, $AJ840)-1)</f>
        <v/>
      </c>
      <c r="AJ840" s="22" t="str">
        <f t="shared" si="185"/>
        <v/>
      </c>
      <c r="AL840" s="43" t="str">
        <f t="shared" si="186"/>
        <v/>
      </c>
      <c r="AN840" s="6" t="str">
        <f t="shared" si="187"/>
        <v/>
      </c>
      <c r="AO840" s="7" t="str">
        <f t="shared" si="188"/>
        <v/>
      </c>
      <c r="AP840" s="6" t="str">
        <f t="shared" si="189"/>
        <v/>
      </c>
      <c r="AQ840" s="7" t="str">
        <f t="shared" ca="1" si="190"/>
        <v/>
      </c>
      <c r="AS840" s="22" t="str">
        <f t="shared" si="191"/>
        <v/>
      </c>
      <c r="AT840" s="32" t="str">
        <f t="shared" si="192"/>
        <v/>
      </c>
      <c r="AU840" s="43" t="str">
        <f t="shared" si="193"/>
        <v/>
      </c>
      <c r="AW840" s="22" t="str">
        <f t="shared" si="194"/>
        <v/>
      </c>
    </row>
    <row r="841" spans="1:49" x14ac:dyDescent="0.25">
      <c r="A841" s="28"/>
      <c r="B841" s="79"/>
      <c r="C841" s="80"/>
      <c r="D841" s="81"/>
      <c r="E841" s="82"/>
      <c r="F841" s="82"/>
      <c r="G841" s="83"/>
      <c r="H841" s="79"/>
      <c r="I841" s="81"/>
      <c r="J841" s="81"/>
      <c r="K841" s="81"/>
      <c r="L841" s="81"/>
      <c r="M841" s="81"/>
      <c r="N841" s="81"/>
      <c r="O841" s="81"/>
      <c r="P841" s="81"/>
      <c r="Q841" s="84"/>
      <c r="R841" s="85"/>
      <c r="S841" s="28"/>
      <c r="X841" s="22" t="str">
        <f t="shared" si="180"/>
        <v/>
      </c>
      <c r="Y841" s="32" t="str">
        <f t="shared" si="181"/>
        <v/>
      </c>
      <c r="AA841" s="22" t="str">
        <f>IF($D841="", "", IFERROR(INDEX('Intro &amp; Setup'!$BQ$33:$BQ$37, MATCH($D841, 'Intro &amp; Setup'!$AP$33:$AP$37, 0)), ""))</f>
        <v/>
      </c>
      <c r="AB841" s="22" t="str">
        <f>IF(AND($D841="", $F841=""), "", IF($R841=$U$3, "", IF($AB$8='Intro &amp; Setup'!$BQ$19, VALUE(_xlfn.CONCAT(TEXT($F841, "0"), ".", $AA841)), IF($AB$8='Intro &amp; Setup'!$BQ$18, VALUE(_xlfn.CONCAT($AA841, ".", TEXT($F841, "0")))))))</f>
        <v/>
      </c>
      <c r="AD841" s="22" t="str">
        <f t="shared" si="183"/>
        <v/>
      </c>
      <c r="AE841" s="7" t="str">
        <f t="shared" si="184"/>
        <v/>
      </c>
      <c r="AF841" s="22" t="str">
        <f t="shared" si="182"/>
        <v/>
      </c>
      <c r="AH841" s="22" t="str">
        <f>IF($AJ841="", "", COUNTIF($AJ$11:$AJ$1010, "&lt;"&amp;$AJ841)+1+COUNTIF($AJ$11:$AJ841, $AJ841)-1)</f>
        <v/>
      </c>
      <c r="AJ841" s="22" t="str">
        <f t="shared" si="185"/>
        <v/>
      </c>
      <c r="AL841" s="43" t="str">
        <f t="shared" si="186"/>
        <v/>
      </c>
      <c r="AN841" s="6" t="str">
        <f t="shared" si="187"/>
        <v/>
      </c>
      <c r="AO841" s="7" t="str">
        <f t="shared" si="188"/>
        <v/>
      </c>
      <c r="AP841" s="6" t="str">
        <f t="shared" si="189"/>
        <v/>
      </c>
      <c r="AQ841" s="7" t="str">
        <f t="shared" ca="1" si="190"/>
        <v/>
      </c>
      <c r="AS841" s="22" t="str">
        <f t="shared" si="191"/>
        <v/>
      </c>
      <c r="AT841" s="32" t="str">
        <f t="shared" si="192"/>
        <v/>
      </c>
      <c r="AU841" s="43" t="str">
        <f t="shared" si="193"/>
        <v/>
      </c>
      <c r="AW841" s="22" t="str">
        <f t="shared" si="194"/>
        <v/>
      </c>
    </row>
    <row r="842" spans="1:49" x14ac:dyDescent="0.25">
      <c r="A842" s="28"/>
      <c r="B842" s="79"/>
      <c r="C842" s="80"/>
      <c r="D842" s="81"/>
      <c r="E842" s="82"/>
      <c r="F842" s="82"/>
      <c r="G842" s="83"/>
      <c r="H842" s="79"/>
      <c r="I842" s="81"/>
      <c r="J842" s="81"/>
      <c r="K842" s="81"/>
      <c r="L842" s="81"/>
      <c r="M842" s="81"/>
      <c r="N842" s="81"/>
      <c r="O842" s="81"/>
      <c r="P842" s="81"/>
      <c r="Q842" s="84"/>
      <c r="R842" s="85"/>
      <c r="S842" s="28"/>
      <c r="X842" s="22" t="str">
        <f t="shared" si="180"/>
        <v/>
      </c>
      <c r="Y842" s="32" t="str">
        <f t="shared" si="181"/>
        <v/>
      </c>
      <c r="AA842" s="22" t="str">
        <f>IF($D842="", "", IFERROR(INDEX('Intro &amp; Setup'!$BQ$33:$BQ$37, MATCH($D842, 'Intro &amp; Setup'!$AP$33:$AP$37, 0)), ""))</f>
        <v/>
      </c>
      <c r="AB842" s="22" t="str">
        <f>IF(AND($D842="", $F842=""), "", IF($R842=$U$3, "", IF($AB$8='Intro &amp; Setup'!$BQ$19, VALUE(_xlfn.CONCAT(TEXT($F842, "0"), ".", $AA842)), IF($AB$8='Intro &amp; Setup'!$BQ$18, VALUE(_xlfn.CONCAT($AA842, ".", TEXT($F842, "0")))))))</f>
        <v/>
      </c>
      <c r="AD842" s="22" t="str">
        <f t="shared" si="183"/>
        <v/>
      </c>
      <c r="AE842" s="7" t="str">
        <f t="shared" si="184"/>
        <v/>
      </c>
      <c r="AF842" s="22" t="str">
        <f t="shared" si="182"/>
        <v/>
      </c>
      <c r="AH842" s="22" t="str">
        <f>IF($AJ842="", "", COUNTIF($AJ$11:$AJ$1010, "&lt;"&amp;$AJ842)+1+COUNTIF($AJ$11:$AJ842, $AJ842)-1)</f>
        <v/>
      </c>
      <c r="AJ842" s="22" t="str">
        <f t="shared" si="185"/>
        <v/>
      </c>
      <c r="AL842" s="43" t="str">
        <f t="shared" si="186"/>
        <v/>
      </c>
      <c r="AN842" s="6" t="str">
        <f t="shared" si="187"/>
        <v/>
      </c>
      <c r="AO842" s="7" t="str">
        <f t="shared" si="188"/>
        <v/>
      </c>
      <c r="AP842" s="6" t="str">
        <f t="shared" si="189"/>
        <v/>
      </c>
      <c r="AQ842" s="7" t="str">
        <f t="shared" ca="1" si="190"/>
        <v/>
      </c>
      <c r="AS842" s="22" t="str">
        <f t="shared" si="191"/>
        <v/>
      </c>
      <c r="AT842" s="32" t="str">
        <f t="shared" si="192"/>
        <v/>
      </c>
      <c r="AU842" s="43" t="str">
        <f t="shared" si="193"/>
        <v/>
      </c>
      <c r="AW842" s="22" t="str">
        <f t="shared" si="194"/>
        <v/>
      </c>
    </row>
    <row r="843" spans="1:49" x14ac:dyDescent="0.25">
      <c r="A843" s="28"/>
      <c r="B843" s="79"/>
      <c r="C843" s="80"/>
      <c r="D843" s="81"/>
      <c r="E843" s="82"/>
      <c r="F843" s="82"/>
      <c r="G843" s="83"/>
      <c r="H843" s="79"/>
      <c r="I843" s="81"/>
      <c r="J843" s="81"/>
      <c r="K843" s="81"/>
      <c r="L843" s="81"/>
      <c r="M843" s="81"/>
      <c r="N843" s="81"/>
      <c r="O843" s="81"/>
      <c r="P843" s="81"/>
      <c r="Q843" s="84"/>
      <c r="R843" s="85"/>
      <c r="S843" s="28"/>
      <c r="X843" s="22" t="str">
        <f t="shared" ref="X843:X906" si="195">IF($F843="", "", IF($R843=$U$3, $V$7, IF(F843&lt;$X$8, $E$5, IF($F843=$X$8, $E$6, IF($Y843=$X$6, $E$7, "")))))</f>
        <v/>
      </c>
      <c r="Y843" s="32" t="str">
        <f t="shared" ref="Y843:Y906" si="196">IF($F843="", "", $F843-INDEX($AA$2:$AA$8, MATCH(TEXT($F843,"ddd"), $Y$2:$Y$8, 0)))</f>
        <v/>
      </c>
      <c r="AA843" s="22" t="str">
        <f>IF($D843="", "", IFERROR(INDEX('Intro &amp; Setup'!$BQ$33:$BQ$37, MATCH($D843, 'Intro &amp; Setup'!$AP$33:$AP$37, 0)), ""))</f>
        <v/>
      </c>
      <c r="AB843" s="22" t="str">
        <f>IF(AND($D843="", $F843=""), "", IF($R843=$U$3, "", IF($AB$8='Intro &amp; Setup'!$BQ$19, VALUE(_xlfn.CONCAT(TEXT($F843, "0"), ".", $AA843)), IF($AB$8='Intro &amp; Setup'!$BQ$18, VALUE(_xlfn.CONCAT($AA843, ".", TEXT($F843, "0")))))))</f>
        <v/>
      </c>
      <c r="AD843" s="22" t="str">
        <f t="shared" si="183"/>
        <v/>
      </c>
      <c r="AE843" s="7" t="str">
        <f t="shared" si="184"/>
        <v/>
      </c>
      <c r="AF843" s="22" t="str">
        <f t="shared" ref="AF843:AF906" si="197">IF($AB843="", "", IF(IFERROR(INDEX($H843:$Q843, $T843, MATCH($AE$9, $H$2:$H$9, 0)), "")="", "", IFERROR(INDEX($H843:$Q843, $T843, MATCH($AE$9, $H$2:$H$9, 0)), "")))</f>
        <v/>
      </c>
      <c r="AH843" s="22" t="str">
        <f>IF($AJ843="", "", COUNTIF($AJ$11:$AJ$1010, "&lt;"&amp;$AJ843)+1+COUNTIF($AJ$11:$AJ843, $AJ843)-1)</f>
        <v/>
      </c>
      <c r="AJ843" s="22" t="str">
        <f t="shared" si="185"/>
        <v/>
      </c>
      <c r="AL843" s="43" t="str">
        <f t="shared" si="186"/>
        <v/>
      </c>
      <c r="AN843" s="6" t="str">
        <f t="shared" si="187"/>
        <v/>
      </c>
      <c r="AO843" s="7" t="str">
        <f t="shared" si="188"/>
        <v/>
      </c>
      <c r="AP843" s="6" t="str">
        <f t="shared" si="189"/>
        <v/>
      </c>
      <c r="AQ843" s="7" t="str">
        <f t="shared" ca="1" si="190"/>
        <v/>
      </c>
      <c r="AS843" s="22" t="str">
        <f t="shared" si="191"/>
        <v/>
      </c>
      <c r="AT843" s="32" t="str">
        <f t="shared" si="192"/>
        <v/>
      </c>
      <c r="AU843" s="43" t="str">
        <f t="shared" si="193"/>
        <v/>
      </c>
      <c r="AW843" s="22" t="str">
        <f t="shared" si="194"/>
        <v/>
      </c>
    </row>
    <row r="844" spans="1:49" x14ac:dyDescent="0.25">
      <c r="A844" s="28"/>
      <c r="B844" s="79"/>
      <c r="C844" s="80"/>
      <c r="D844" s="81"/>
      <c r="E844" s="82"/>
      <c r="F844" s="82"/>
      <c r="G844" s="83"/>
      <c r="H844" s="79"/>
      <c r="I844" s="81"/>
      <c r="J844" s="81"/>
      <c r="K844" s="81"/>
      <c r="L844" s="81"/>
      <c r="M844" s="81"/>
      <c r="N844" s="81"/>
      <c r="O844" s="81"/>
      <c r="P844" s="81"/>
      <c r="Q844" s="84"/>
      <c r="R844" s="85"/>
      <c r="S844" s="28"/>
      <c r="X844" s="22" t="str">
        <f t="shared" si="195"/>
        <v/>
      </c>
      <c r="Y844" s="32" t="str">
        <f t="shared" si="196"/>
        <v/>
      </c>
      <c r="AA844" s="22" t="str">
        <f>IF($D844="", "", IFERROR(INDEX('Intro &amp; Setup'!$BQ$33:$BQ$37, MATCH($D844, 'Intro &amp; Setup'!$AP$33:$AP$37, 0)), ""))</f>
        <v/>
      </c>
      <c r="AB844" s="22" t="str">
        <f>IF(AND($D844="", $F844=""), "", IF($R844=$U$3, "", IF($AB$8='Intro &amp; Setup'!$BQ$19, VALUE(_xlfn.CONCAT(TEXT($F844, "0"), ".", $AA844)), IF($AB$8='Intro &amp; Setup'!$BQ$18, VALUE(_xlfn.CONCAT($AA844, ".", TEXT($F844, "0")))))))</f>
        <v/>
      </c>
      <c r="AD844" s="22" t="str">
        <f t="shared" ref="AD844:AD907" si="198">IF($AD$9="", $AB844, IF($B844=$AD$9, $AB844, ""))</f>
        <v/>
      </c>
      <c r="AE844" s="7" t="str">
        <f t="shared" ref="AE844:AE907" si="199">IF($AE$9="", $AB844, IF($AF844="", "", $AB844))</f>
        <v/>
      </c>
      <c r="AF844" s="22" t="str">
        <f t="shared" si="197"/>
        <v/>
      </c>
      <c r="AH844" s="22" t="str">
        <f>IF($AJ844="", "", COUNTIF($AJ$11:$AJ$1010, "&lt;"&amp;$AJ844)+1+COUNTIF($AJ$11:$AJ844, $AJ844)-1)</f>
        <v/>
      </c>
      <c r="AJ844" s="22" t="str">
        <f t="shared" ref="AJ844:AJ907" si="200">IF($AD844=$AE844, $AD844, "")</f>
        <v/>
      </c>
      <c r="AL844" s="43" t="str">
        <f t="shared" ref="AL844:AL907" si="201">IF($AH844="", "", $G844)</f>
        <v/>
      </c>
      <c r="AN844" s="6" t="str">
        <f t="shared" ref="AN844:AN907" si="202">IF($AH844="", "", $D844)</f>
        <v/>
      </c>
      <c r="AO844" s="7" t="str">
        <f t="shared" ref="AO844:AO907" si="203">IF(AND(NOT($AF844=""), $AN844=""), "X", "")</f>
        <v/>
      </c>
      <c r="AP844" s="6" t="str">
        <f t="shared" ref="AP844:AP907" si="204">IF($AH844="", "", IF($Y844=$AD$6, $D844, ""))</f>
        <v/>
      </c>
      <c r="AQ844" s="7" t="str">
        <f t="shared" ref="AQ844:AQ907" ca="1" si="205">IF(AND(NOT($AF844=""), $AP844="", $Y844=$AD$6), "X", "")</f>
        <v/>
      </c>
      <c r="AS844" s="22" t="str">
        <f t="shared" ref="AS844:AS907" si="206">IF($AH844="", "", IF($AD$6=$Y844, $X844, ""))</f>
        <v/>
      </c>
      <c r="AT844" s="32" t="str">
        <f t="shared" ref="AT844:AT907" si="207">IF($AH844="", "", IF($AD$6=$Y844, $F844, ""))</f>
        <v/>
      </c>
      <c r="AU844" s="43" t="str">
        <f t="shared" ref="AU844:AU907" si="208">IF($AH844="", "", IF($AD$6=$Y844, $G844, ""))</f>
        <v/>
      </c>
      <c r="AW844" s="22" t="str">
        <f t="shared" ref="AW844:AW907" si="209">IF($AT844="", "", _xlfn.CONCAT($D844, " - ", $AT844))</f>
        <v/>
      </c>
    </row>
    <row r="845" spans="1:49" x14ac:dyDescent="0.25">
      <c r="A845" s="28"/>
      <c r="B845" s="79"/>
      <c r="C845" s="80"/>
      <c r="D845" s="81"/>
      <c r="E845" s="82"/>
      <c r="F845" s="82"/>
      <c r="G845" s="83"/>
      <c r="H845" s="79"/>
      <c r="I845" s="81"/>
      <c r="J845" s="81"/>
      <c r="K845" s="81"/>
      <c r="L845" s="81"/>
      <c r="M845" s="81"/>
      <c r="N845" s="81"/>
      <c r="O845" s="81"/>
      <c r="P845" s="81"/>
      <c r="Q845" s="84"/>
      <c r="R845" s="85"/>
      <c r="S845" s="28"/>
      <c r="X845" s="22" t="str">
        <f t="shared" si="195"/>
        <v/>
      </c>
      <c r="Y845" s="32" t="str">
        <f t="shared" si="196"/>
        <v/>
      </c>
      <c r="AA845" s="22" t="str">
        <f>IF($D845="", "", IFERROR(INDEX('Intro &amp; Setup'!$BQ$33:$BQ$37, MATCH($D845, 'Intro &amp; Setup'!$AP$33:$AP$37, 0)), ""))</f>
        <v/>
      </c>
      <c r="AB845" s="22" t="str">
        <f>IF(AND($D845="", $F845=""), "", IF($R845=$U$3, "", IF($AB$8='Intro &amp; Setup'!$BQ$19, VALUE(_xlfn.CONCAT(TEXT($F845, "0"), ".", $AA845)), IF($AB$8='Intro &amp; Setup'!$BQ$18, VALUE(_xlfn.CONCAT($AA845, ".", TEXT($F845, "0")))))))</f>
        <v/>
      </c>
      <c r="AD845" s="22" t="str">
        <f t="shared" si="198"/>
        <v/>
      </c>
      <c r="AE845" s="7" t="str">
        <f t="shared" si="199"/>
        <v/>
      </c>
      <c r="AF845" s="22" t="str">
        <f t="shared" si="197"/>
        <v/>
      </c>
      <c r="AH845" s="22" t="str">
        <f>IF($AJ845="", "", COUNTIF($AJ$11:$AJ$1010, "&lt;"&amp;$AJ845)+1+COUNTIF($AJ$11:$AJ845, $AJ845)-1)</f>
        <v/>
      </c>
      <c r="AJ845" s="22" t="str">
        <f t="shared" si="200"/>
        <v/>
      </c>
      <c r="AL845" s="43" t="str">
        <f t="shared" si="201"/>
        <v/>
      </c>
      <c r="AN845" s="6" t="str">
        <f t="shared" si="202"/>
        <v/>
      </c>
      <c r="AO845" s="7" t="str">
        <f t="shared" si="203"/>
        <v/>
      </c>
      <c r="AP845" s="6" t="str">
        <f t="shared" si="204"/>
        <v/>
      </c>
      <c r="AQ845" s="7" t="str">
        <f t="shared" ca="1" si="205"/>
        <v/>
      </c>
      <c r="AS845" s="22" t="str">
        <f t="shared" si="206"/>
        <v/>
      </c>
      <c r="AT845" s="32" t="str">
        <f t="shared" si="207"/>
        <v/>
      </c>
      <c r="AU845" s="43" t="str">
        <f t="shared" si="208"/>
        <v/>
      </c>
      <c r="AW845" s="22" t="str">
        <f t="shared" si="209"/>
        <v/>
      </c>
    </row>
    <row r="846" spans="1:49" x14ac:dyDescent="0.25">
      <c r="A846" s="28"/>
      <c r="B846" s="79"/>
      <c r="C846" s="80"/>
      <c r="D846" s="81"/>
      <c r="E846" s="82"/>
      <c r="F846" s="82"/>
      <c r="G846" s="83"/>
      <c r="H846" s="79"/>
      <c r="I846" s="81"/>
      <c r="J846" s="81"/>
      <c r="K846" s="81"/>
      <c r="L846" s="81"/>
      <c r="M846" s="81"/>
      <c r="N846" s="81"/>
      <c r="O846" s="81"/>
      <c r="P846" s="81"/>
      <c r="Q846" s="84"/>
      <c r="R846" s="85"/>
      <c r="S846" s="28"/>
      <c r="X846" s="22" t="str">
        <f t="shared" si="195"/>
        <v/>
      </c>
      <c r="Y846" s="32" t="str">
        <f t="shared" si="196"/>
        <v/>
      </c>
      <c r="AA846" s="22" t="str">
        <f>IF($D846="", "", IFERROR(INDEX('Intro &amp; Setup'!$BQ$33:$BQ$37, MATCH($D846, 'Intro &amp; Setup'!$AP$33:$AP$37, 0)), ""))</f>
        <v/>
      </c>
      <c r="AB846" s="22" t="str">
        <f>IF(AND($D846="", $F846=""), "", IF($R846=$U$3, "", IF($AB$8='Intro &amp; Setup'!$BQ$19, VALUE(_xlfn.CONCAT(TEXT($F846, "0"), ".", $AA846)), IF($AB$8='Intro &amp; Setup'!$BQ$18, VALUE(_xlfn.CONCAT($AA846, ".", TEXT($F846, "0")))))))</f>
        <v/>
      </c>
      <c r="AD846" s="22" t="str">
        <f t="shared" si="198"/>
        <v/>
      </c>
      <c r="AE846" s="7" t="str">
        <f t="shared" si="199"/>
        <v/>
      </c>
      <c r="AF846" s="22" t="str">
        <f t="shared" si="197"/>
        <v/>
      </c>
      <c r="AH846" s="22" t="str">
        <f>IF($AJ846="", "", COUNTIF($AJ$11:$AJ$1010, "&lt;"&amp;$AJ846)+1+COUNTIF($AJ$11:$AJ846, $AJ846)-1)</f>
        <v/>
      </c>
      <c r="AJ846" s="22" t="str">
        <f t="shared" si="200"/>
        <v/>
      </c>
      <c r="AL846" s="43" t="str">
        <f t="shared" si="201"/>
        <v/>
      </c>
      <c r="AN846" s="6" t="str">
        <f t="shared" si="202"/>
        <v/>
      </c>
      <c r="AO846" s="7" t="str">
        <f t="shared" si="203"/>
        <v/>
      </c>
      <c r="AP846" s="6" t="str">
        <f t="shared" si="204"/>
        <v/>
      </c>
      <c r="AQ846" s="7" t="str">
        <f t="shared" ca="1" si="205"/>
        <v/>
      </c>
      <c r="AS846" s="22" t="str">
        <f t="shared" si="206"/>
        <v/>
      </c>
      <c r="AT846" s="32" t="str">
        <f t="shared" si="207"/>
        <v/>
      </c>
      <c r="AU846" s="43" t="str">
        <f t="shared" si="208"/>
        <v/>
      </c>
      <c r="AW846" s="22" t="str">
        <f t="shared" si="209"/>
        <v/>
      </c>
    </row>
    <row r="847" spans="1:49" x14ac:dyDescent="0.25">
      <c r="A847" s="28"/>
      <c r="B847" s="79"/>
      <c r="C847" s="80"/>
      <c r="D847" s="81"/>
      <c r="E847" s="82"/>
      <c r="F847" s="82"/>
      <c r="G847" s="83"/>
      <c r="H847" s="79"/>
      <c r="I847" s="81"/>
      <c r="J847" s="81"/>
      <c r="K847" s="81"/>
      <c r="L847" s="81"/>
      <c r="M847" s="81"/>
      <c r="N847" s="81"/>
      <c r="O847" s="81"/>
      <c r="P847" s="81"/>
      <c r="Q847" s="84"/>
      <c r="R847" s="85"/>
      <c r="S847" s="28"/>
      <c r="X847" s="22" t="str">
        <f t="shared" si="195"/>
        <v/>
      </c>
      <c r="Y847" s="32" t="str">
        <f t="shared" si="196"/>
        <v/>
      </c>
      <c r="AA847" s="22" t="str">
        <f>IF($D847="", "", IFERROR(INDEX('Intro &amp; Setup'!$BQ$33:$BQ$37, MATCH($D847, 'Intro &amp; Setup'!$AP$33:$AP$37, 0)), ""))</f>
        <v/>
      </c>
      <c r="AB847" s="22" t="str">
        <f>IF(AND($D847="", $F847=""), "", IF($R847=$U$3, "", IF($AB$8='Intro &amp; Setup'!$BQ$19, VALUE(_xlfn.CONCAT(TEXT($F847, "0"), ".", $AA847)), IF($AB$8='Intro &amp; Setup'!$BQ$18, VALUE(_xlfn.CONCAT($AA847, ".", TEXT($F847, "0")))))))</f>
        <v/>
      </c>
      <c r="AD847" s="22" t="str">
        <f t="shared" si="198"/>
        <v/>
      </c>
      <c r="AE847" s="7" t="str">
        <f t="shared" si="199"/>
        <v/>
      </c>
      <c r="AF847" s="22" t="str">
        <f t="shared" si="197"/>
        <v/>
      </c>
      <c r="AH847" s="22" t="str">
        <f>IF($AJ847="", "", COUNTIF($AJ$11:$AJ$1010, "&lt;"&amp;$AJ847)+1+COUNTIF($AJ$11:$AJ847, $AJ847)-1)</f>
        <v/>
      </c>
      <c r="AJ847" s="22" t="str">
        <f t="shared" si="200"/>
        <v/>
      </c>
      <c r="AL847" s="43" t="str">
        <f t="shared" si="201"/>
        <v/>
      </c>
      <c r="AN847" s="6" t="str">
        <f t="shared" si="202"/>
        <v/>
      </c>
      <c r="AO847" s="7" t="str">
        <f t="shared" si="203"/>
        <v/>
      </c>
      <c r="AP847" s="6" t="str">
        <f t="shared" si="204"/>
        <v/>
      </c>
      <c r="AQ847" s="7" t="str">
        <f t="shared" ca="1" si="205"/>
        <v/>
      </c>
      <c r="AS847" s="22" t="str">
        <f t="shared" si="206"/>
        <v/>
      </c>
      <c r="AT847" s="32" t="str">
        <f t="shared" si="207"/>
        <v/>
      </c>
      <c r="AU847" s="43" t="str">
        <f t="shared" si="208"/>
        <v/>
      </c>
      <c r="AW847" s="22" t="str">
        <f t="shared" si="209"/>
        <v/>
      </c>
    </row>
    <row r="848" spans="1:49" x14ac:dyDescent="0.25">
      <c r="A848" s="28"/>
      <c r="B848" s="79"/>
      <c r="C848" s="80"/>
      <c r="D848" s="81"/>
      <c r="E848" s="82"/>
      <c r="F848" s="82"/>
      <c r="G848" s="83"/>
      <c r="H848" s="79"/>
      <c r="I848" s="81"/>
      <c r="J848" s="81"/>
      <c r="K848" s="81"/>
      <c r="L848" s="81"/>
      <c r="M848" s="81"/>
      <c r="N848" s="81"/>
      <c r="O848" s="81"/>
      <c r="P848" s="81"/>
      <c r="Q848" s="84"/>
      <c r="R848" s="85"/>
      <c r="S848" s="28"/>
      <c r="X848" s="22" t="str">
        <f t="shared" si="195"/>
        <v/>
      </c>
      <c r="Y848" s="32" t="str">
        <f t="shared" si="196"/>
        <v/>
      </c>
      <c r="AA848" s="22" t="str">
        <f>IF($D848="", "", IFERROR(INDEX('Intro &amp; Setup'!$BQ$33:$BQ$37, MATCH($D848, 'Intro &amp; Setup'!$AP$33:$AP$37, 0)), ""))</f>
        <v/>
      </c>
      <c r="AB848" s="22" t="str">
        <f>IF(AND($D848="", $F848=""), "", IF($R848=$U$3, "", IF($AB$8='Intro &amp; Setup'!$BQ$19, VALUE(_xlfn.CONCAT(TEXT($F848, "0"), ".", $AA848)), IF($AB$8='Intro &amp; Setup'!$BQ$18, VALUE(_xlfn.CONCAT($AA848, ".", TEXT($F848, "0")))))))</f>
        <v/>
      </c>
      <c r="AD848" s="22" t="str">
        <f t="shared" si="198"/>
        <v/>
      </c>
      <c r="AE848" s="7" t="str">
        <f t="shared" si="199"/>
        <v/>
      </c>
      <c r="AF848" s="22" t="str">
        <f t="shared" si="197"/>
        <v/>
      </c>
      <c r="AH848" s="22" t="str">
        <f>IF($AJ848="", "", COUNTIF($AJ$11:$AJ$1010, "&lt;"&amp;$AJ848)+1+COUNTIF($AJ$11:$AJ848, $AJ848)-1)</f>
        <v/>
      </c>
      <c r="AJ848" s="22" t="str">
        <f t="shared" si="200"/>
        <v/>
      </c>
      <c r="AL848" s="43" t="str">
        <f t="shared" si="201"/>
        <v/>
      </c>
      <c r="AN848" s="6" t="str">
        <f t="shared" si="202"/>
        <v/>
      </c>
      <c r="AO848" s="7" t="str">
        <f t="shared" si="203"/>
        <v/>
      </c>
      <c r="AP848" s="6" t="str">
        <f t="shared" si="204"/>
        <v/>
      </c>
      <c r="AQ848" s="7" t="str">
        <f t="shared" ca="1" si="205"/>
        <v/>
      </c>
      <c r="AS848" s="22" t="str">
        <f t="shared" si="206"/>
        <v/>
      </c>
      <c r="AT848" s="32" t="str">
        <f t="shared" si="207"/>
        <v/>
      </c>
      <c r="AU848" s="43" t="str">
        <f t="shared" si="208"/>
        <v/>
      </c>
      <c r="AW848" s="22" t="str">
        <f t="shared" si="209"/>
        <v/>
      </c>
    </row>
    <row r="849" spans="1:49" x14ac:dyDescent="0.25">
      <c r="A849" s="28"/>
      <c r="B849" s="79"/>
      <c r="C849" s="80"/>
      <c r="D849" s="81"/>
      <c r="E849" s="82"/>
      <c r="F849" s="82"/>
      <c r="G849" s="83"/>
      <c r="H849" s="79"/>
      <c r="I849" s="81"/>
      <c r="J849" s="81"/>
      <c r="K849" s="81"/>
      <c r="L849" s="81"/>
      <c r="M849" s="81"/>
      <c r="N849" s="81"/>
      <c r="O849" s="81"/>
      <c r="P849" s="81"/>
      <c r="Q849" s="84"/>
      <c r="R849" s="85"/>
      <c r="S849" s="28"/>
      <c r="X849" s="22" t="str">
        <f t="shared" si="195"/>
        <v/>
      </c>
      <c r="Y849" s="32" t="str">
        <f t="shared" si="196"/>
        <v/>
      </c>
      <c r="AA849" s="22" t="str">
        <f>IF($D849="", "", IFERROR(INDEX('Intro &amp; Setup'!$BQ$33:$BQ$37, MATCH($D849, 'Intro &amp; Setup'!$AP$33:$AP$37, 0)), ""))</f>
        <v/>
      </c>
      <c r="AB849" s="22" t="str">
        <f>IF(AND($D849="", $F849=""), "", IF($R849=$U$3, "", IF($AB$8='Intro &amp; Setup'!$BQ$19, VALUE(_xlfn.CONCAT(TEXT($F849, "0"), ".", $AA849)), IF($AB$8='Intro &amp; Setup'!$BQ$18, VALUE(_xlfn.CONCAT($AA849, ".", TEXT($F849, "0")))))))</f>
        <v/>
      </c>
      <c r="AD849" s="22" t="str">
        <f t="shared" si="198"/>
        <v/>
      </c>
      <c r="AE849" s="7" t="str">
        <f t="shared" si="199"/>
        <v/>
      </c>
      <c r="AF849" s="22" t="str">
        <f t="shared" si="197"/>
        <v/>
      </c>
      <c r="AH849" s="22" t="str">
        <f>IF($AJ849="", "", COUNTIF($AJ$11:$AJ$1010, "&lt;"&amp;$AJ849)+1+COUNTIF($AJ$11:$AJ849, $AJ849)-1)</f>
        <v/>
      </c>
      <c r="AJ849" s="22" t="str">
        <f t="shared" si="200"/>
        <v/>
      </c>
      <c r="AL849" s="43" t="str">
        <f t="shared" si="201"/>
        <v/>
      </c>
      <c r="AN849" s="6" t="str">
        <f t="shared" si="202"/>
        <v/>
      </c>
      <c r="AO849" s="7" t="str">
        <f t="shared" si="203"/>
        <v/>
      </c>
      <c r="AP849" s="6" t="str">
        <f t="shared" si="204"/>
        <v/>
      </c>
      <c r="AQ849" s="7" t="str">
        <f t="shared" ca="1" si="205"/>
        <v/>
      </c>
      <c r="AS849" s="22" t="str">
        <f t="shared" si="206"/>
        <v/>
      </c>
      <c r="AT849" s="32" t="str">
        <f t="shared" si="207"/>
        <v/>
      </c>
      <c r="AU849" s="43" t="str">
        <f t="shared" si="208"/>
        <v/>
      </c>
      <c r="AW849" s="22" t="str">
        <f t="shared" si="209"/>
        <v/>
      </c>
    </row>
    <row r="850" spans="1:49" x14ac:dyDescent="0.25">
      <c r="A850" s="28"/>
      <c r="B850" s="79"/>
      <c r="C850" s="80"/>
      <c r="D850" s="81"/>
      <c r="E850" s="82"/>
      <c r="F850" s="82"/>
      <c r="G850" s="83"/>
      <c r="H850" s="79"/>
      <c r="I850" s="81"/>
      <c r="J850" s="81"/>
      <c r="K850" s="81"/>
      <c r="L850" s="81"/>
      <c r="M850" s="81"/>
      <c r="N850" s="81"/>
      <c r="O850" s="81"/>
      <c r="P850" s="81"/>
      <c r="Q850" s="84"/>
      <c r="R850" s="85"/>
      <c r="S850" s="28"/>
      <c r="X850" s="22" t="str">
        <f t="shared" si="195"/>
        <v/>
      </c>
      <c r="Y850" s="32" t="str">
        <f t="shared" si="196"/>
        <v/>
      </c>
      <c r="AA850" s="22" t="str">
        <f>IF($D850="", "", IFERROR(INDEX('Intro &amp; Setup'!$BQ$33:$BQ$37, MATCH($D850, 'Intro &amp; Setup'!$AP$33:$AP$37, 0)), ""))</f>
        <v/>
      </c>
      <c r="AB850" s="22" t="str">
        <f>IF(AND($D850="", $F850=""), "", IF($R850=$U$3, "", IF($AB$8='Intro &amp; Setup'!$BQ$19, VALUE(_xlfn.CONCAT(TEXT($F850, "0"), ".", $AA850)), IF($AB$8='Intro &amp; Setup'!$BQ$18, VALUE(_xlfn.CONCAT($AA850, ".", TEXT($F850, "0")))))))</f>
        <v/>
      </c>
      <c r="AD850" s="22" t="str">
        <f t="shared" si="198"/>
        <v/>
      </c>
      <c r="AE850" s="7" t="str">
        <f t="shared" si="199"/>
        <v/>
      </c>
      <c r="AF850" s="22" t="str">
        <f t="shared" si="197"/>
        <v/>
      </c>
      <c r="AH850" s="22" t="str">
        <f>IF($AJ850="", "", COUNTIF($AJ$11:$AJ$1010, "&lt;"&amp;$AJ850)+1+COUNTIF($AJ$11:$AJ850, $AJ850)-1)</f>
        <v/>
      </c>
      <c r="AJ850" s="22" t="str">
        <f t="shared" si="200"/>
        <v/>
      </c>
      <c r="AL850" s="43" t="str">
        <f t="shared" si="201"/>
        <v/>
      </c>
      <c r="AN850" s="6" t="str">
        <f t="shared" si="202"/>
        <v/>
      </c>
      <c r="AO850" s="7" t="str">
        <f t="shared" si="203"/>
        <v/>
      </c>
      <c r="AP850" s="6" t="str">
        <f t="shared" si="204"/>
        <v/>
      </c>
      <c r="AQ850" s="7" t="str">
        <f t="shared" ca="1" si="205"/>
        <v/>
      </c>
      <c r="AS850" s="22" t="str">
        <f t="shared" si="206"/>
        <v/>
      </c>
      <c r="AT850" s="32" t="str">
        <f t="shared" si="207"/>
        <v/>
      </c>
      <c r="AU850" s="43" t="str">
        <f t="shared" si="208"/>
        <v/>
      </c>
      <c r="AW850" s="22" t="str">
        <f t="shared" si="209"/>
        <v/>
      </c>
    </row>
    <row r="851" spans="1:49" x14ac:dyDescent="0.25">
      <c r="A851" s="28"/>
      <c r="B851" s="79"/>
      <c r="C851" s="80"/>
      <c r="D851" s="81"/>
      <c r="E851" s="82"/>
      <c r="F851" s="82"/>
      <c r="G851" s="83"/>
      <c r="H851" s="79"/>
      <c r="I851" s="81"/>
      <c r="J851" s="81"/>
      <c r="K851" s="81"/>
      <c r="L851" s="81"/>
      <c r="M851" s="81"/>
      <c r="N851" s="81"/>
      <c r="O851" s="81"/>
      <c r="P851" s="81"/>
      <c r="Q851" s="84"/>
      <c r="R851" s="85"/>
      <c r="S851" s="28"/>
      <c r="X851" s="22" t="str">
        <f t="shared" si="195"/>
        <v/>
      </c>
      <c r="Y851" s="32" t="str">
        <f t="shared" si="196"/>
        <v/>
      </c>
      <c r="AA851" s="22" t="str">
        <f>IF($D851="", "", IFERROR(INDEX('Intro &amp; Setup'!$BQ$33:$BQ$37, MATCH($D851, 'Intro &amp; Setup'!$AP$33:$AP$37, 0)), ""))</f>
        <v/>
      </c>
      <c r="AB851" s="22" t="str">
        <f>IF(AND($D851="", $F851=""), "", IF($R851=$U$3, "", IF($AB$8='Intro &amp; Setup'!$BQ$19, VALUE(_xlfn.CONCAT(TEXT($F851, "0"), ".", $AA851)), IF($AB$8='Intro &amp; Setup'!$BQ$18, VALUE(_xlfn.CONCAT($AA851, ".", TEXT($F851, "0")))))))</f>
        <v/>
      </c>
      <c r="AD851" s="22" t="str">
        <f t="shared" si="198"/>
        <v/>
      </c>
      <c r="AE851" s="7" t="str">
        <f t="shared" si="199"/>
        <v/>
      </c>
      <c r="AF851" s="22" t="str">
        <f t="shared" si="197"/>
        <v/>
      </c>
      <c r="AH851" s="22" t="str">
        <f>IF($AJ851="", "", COUNTIF($AJ$11:$AJ$1010, "&lt;"&amp;$AJ851)+1+COUNTIF($AJ$11:$AJ851, $AJ851)-1)</f>
        <v/>
      </c>
      <c r="AJ851" s="22" t="str">
        <f t="shared" si="200"/>
        <v/>
      </c>
      <c r="AL851" s="43" t="str">
        <f t="shared" si="201"/>
        <v/>
      </c>
      <c r="AN851" s="6" t="str">
        <f t="shared" si="202"/>
        <v/>
      </c>
      <c r="AO851" s="7" t="str">
        <f t="shared" si="203"/>
        <v/>
      </c>
      <c r="AP851" s="6" t="str">
        <f t="shared" si="204"/>
        <v/>
      </c>
      <c r="AQ851" s="7" t="str">
        <f t="shared" ca="1" si="205"/>
        <v/>
      </c>
      <c r="AS851" s="22" t="str">
        <f t="shared" si="206"/>
        <v/>
      </c>
      <c r="AT851" s="32" t="str">
        <f t="shared" si="207"/>
        <v/>
      </c>
      <c r="AU851" s="43" t="str">
        <f t="shared" si="208"/>
        <v/>
      </c>
      <c r="AW851" s="22" t="str">
        <f t="shared" si="209"/>
        <v/>
      </c>
    </row>
    <row r="852" spans="1:49" x14ac:dyDescent="0.25">
      <c r="A852" s="28"/>
      <c r="B852" s="79"/>
      <c r="C852" s="80"/>
      <c r="D852" s="81"/>
      <c r="E852" s="82"/>
      <c r="F852" s="82"/>
      <c r="G852" s="83"/>
      <c r="H852" s="79"/>
      <c r="I852" s="81"/>
      <c r="J852" s="81"/>
      <c r="K852" s="81"/>
      <c r="L852" s="81"/>
      <c r="M852" s="81"/>
      <c r="N852" s="81"/>
      <c r="O852" s="81"/>
      <c r="P852" s="81"/>
      <c r="Q852" s="84"/>
      <c r="R852" s="85"/>
      <c r="S852" s="28"/>
      <c r="X852" s="22" t="str">
        <f t="shared" si="195"/>
        <v/>
      </c>
      <c r="Y852" s="32" t="str">
        <f t="shared" si="196"/>
        <v/>
      </c>
      <c r="AA852" s="22" t="str">
        <f>IF($D852="", "", IFERROR(INDEX('Intro &amp; Setup'!$BQ$33:$BQ$37, MATCH($D852, 'Intro &amp; Setup'!$AP$33:$AP$37, 0)), ""))</f>
        <v/>
      </c>
      <c r="AB852" s="22" t="str">
        <f>IF(AND($D852="", $F852=""), "", IF($R852=$U$3, "", IF($AB$8='Intro &amp; Setup'!$BQ$19, VALUE(_xlfn.CONCAT(TEXT($F852, "0"), ".", $AA852)), IF($AB$8='Intro &amp; Setup'!$BQ$18, VALUE(_xlfn.CONCAT($AA852, ".", TEXT($F852, "0")))))))</f>
        <v/>
      </c>
      <c r="AD852" s="22" t="str">
        <f t="shared" si="198"/>
        <v/>
      </c>
      <c r="AE852" s="7" t="str">
        <f t="shared" si="199"/>
        <v/>
      </c>
      <c r="AF852" s="22" t="str">
        <f t="shared" si="197"/>
        <v/>
      </c>
      <c r="AH852" s="22" t="str">
        <f>IF($AJ852="", "", COUNTIF($AJ$11:$AJ$1010, "&lt;"&amp;$AJ852)+1+COUNTIF($AJ$11:$AJ852, $AJ852)-1)</f>
        <v/>
      </c>
      <c r="AJ852" s="22" t="str">
        <f t="shared" si="200"/>
        <v/>
      </c>
      <c r="AL852" s="43" t="str">
        <f t="shared" si="201"/>
        <v/>
      </c>
      <c r="AN852" s="6" t="str">
        <f t="shared" si="202"/>
        <v/>
      </c>
      <c r="AO852" s="7" t="str">
        <f t="shared" si="203"/>
        <v/>
      </c>
      <c r="AP852" s="6" t="str">
        <f t="shared" si="204"/>
        <v/>
      </c>
      <c r="AQ852" s="7" t="str">
        <f t="shared" ca="1" si="205"/>
        <v/>
      </c>
      <c r="AS852" s="22" t="str">
        <f t="shared" si="206"/>
        <v/>
      </c>
      <c r="AT852" s="32" t="str">
        <f t="shared" si="207"/>
        <v/>
      </c>
      <c r="AU852" s="43" t="str">
        <f t="shared" si="208"/>
        <v/>
      </c>
      <c r="AW852" s="22" t="str">
        <f t="shared" si="209"/>
        <v/>
      </c>
    </row>
    <row r="853" spans="1:49" x14ac:dyDescent="0.25">
      <c r="A853" s="28"/>
      <c r="B853" s="79"/>
      <c r="C853" s="80"/>
      <c r="D853" s="81"/>
      <c r="E853" s="82"/>
      <c r="F853" s="82"/>
      <c r="G853" s="83"/>
      <c r="H853" s="79"/>
      <c r="I853" s="81"/>
      <c r="J853" s="81"/>
      <c r="K853" s="81"/>
      <c r="L853" s="81"/>
      <c r="M853" s="81"/>
      <c r="N853" s="81"/>
      <c r="O853" s="81"/>
      <c r="P853" s="81"/>
      <c r="Q853" s="84"/>
      <c r="R853" s="85"/>
      <c r="S853" s="28"/>
      <c r="X853" s="22" t="str">
        <f t="shared" si="195"/>
        <v/>
      </c>
      <c r="Y853" s="32" t="str">
        <f t="shared" si="196"/>
        <v/>
      </c>
      <c r="AA853" s="22" t="str">
        <f>IF($D853="", "", IFERROR(INDEX('Intro &amp; Setup'!$BQ$33:$BQ$37, MATCH($D853, 'Intro &amp; Setup'!$AP$33:$AP$37, 0)), ""))</f>
        <v/>
      </c>
      <c r="AB853" s="22" t="str">
        <f>IF(AND($D853="", $F853=""), "", IF($R853=$U$3, "", IF($AB$8='Intro &amp; Setup'!$BQ$19, VALUE(_xlfn.CONCAT(TEXT($F853, "0"), ".", $AA853)), IF($AB$8='Intro &amp; Setup'!$BQ$18, VALUE(_xlfn.CONCAT($AA853, ".", TEXT($F853, "0")))))))</f>
        <v/>
      </c>
      <c r="AD853" s="22" t="str">
        <f t="shared" si="198"/>
        <v/>
      </c>
      <c r="AE853" s="7" t="str">
        <f t="shared" si="199"/>
        <v/>
      </c>
      <c r="AF853" s="22" t="str">
        <f t="shared" si="197"/>
        <v/>
      </c>
      <c r="AH853" s="22" t="str">
        <f>IF($AJ853="", "", COUNTIF($AJ$11:$AJ$1010, "&lt;"&amp;$AJ853)+1+COUNTIF($AJ$11:$AJ853, $AJ853)-1)</f>
        <v/>
      </c>
      <c r="AJ853" s="22" t="str">
        <f t="shared" si="200"/>
        <v/>
      </c>
      <c r="AL853" s="43" t="str">
        <f t="shared" si="201"/>
        <v/>
      </c>
      <c r="AN853" s="6" t="str">
        <f t="shared" si="202"/>
        <v/>
      </c>
      <c r="AO853" s="7" t="str">
        <f t="shared" si="203"/>
        <v/>
      </c>
      <c r="AP853" s="6" t="str">
        <f t="shared" si="204"/>
        <v/>
      </c>
      <c r="AQ853" s="7" t="str">
        <f t="shared" ca="1" si="205"/>
        <v/>
      </c>
      <c r="AS853" s="22" t="str">
        <f t="shared" si="206"/>
        <v/>
      </c>
      <c r="AT853" s="32" t="str">
        <f t="shared" si="207"/>
        <v/>
      </c>
      <c r="AU853" s="43" t="str">
        <f t="shared" si="208"/>
        <v/>
      </c>
      <c r="AW853" s="22" t="str">
        <f t="shared" si="209"/>
        <v/>
      </c>
    </row>
    <row r="854" spans="1:49" x14ac:dyDescent="0.25">
      <c r="A854" s="28"/>
      <c r="B854" s="79"/>
      <c r="C854" s="80"/>
      <c r="D854" s="81"/>
      <c r="E854" s="82"/>
      <c r="F854" s="82"/>
      <c r="G854" s="83"/>
      <c r="H854" s="79"/>
      <c r="I854" s="81"/>
      <c r="J854" s="81"/>
      <c r="K854" s="81"/>
      <c r="L854" s="81"/>
      <c r="M854" s="81"/>
      <c r="N854" s="81"/>
      <c r="O854" s="81"/>
      <c r="P854" s="81"/>
      <c r="Q854" s="84"/>
      <c r="R854" s="85"/>
      <c r="S854" s="28"/>
      <c r="X854" s="22" t="str">
        <f t="shared" si="195"/>
        <v/>
      </c>
      <c r="Y854" s="32" t="str">
        <f t="shared" si="196"/>
        <v/>
      </c>
      <c r="AA854" s="22" t="str">
        <f>IF($D854="", "", IFERROR(INDEX('Intro &amp; Setup'!$BQ$33:$BQ$37, MATCH($D854, 'Intro &amp; Setup'!$AP$33:$AP$37, 0)), ""))</f>
        <v/>
      </c>
      <c r="AB854" s="22" t="str">
        <f>IF(AND($D854="", $F854=""), "", IF($R854=$U$3, "", IF($AB$8='Intro &amp; Setup'!$BQ$19, VALUE(_xlfn.CONCAT(TEXT($F854, "0"), ".", $AA854)), IF($AB$8='Intro &amp; Setup'!$BQ$18, VALUE(_xlfn.CONCAT($AA854, ".", TEXT($F854, "0")))))))</f>
        <v/>
      </c>
      <c r="AD854" s="22" t="str">
        <f t="shared" si="198"/>
        <v/>
      </c>
      <c r="AE854" s="7" t="str">
        <f t="shared" si="199"/>
        <v/>
      </c>
      <c r="AF854" s="22" t="str">
        <f t="shared" si="197"/>
        <v/>
      </c>
      <c r="AH854" s="22" t="str">
        <f>IF($AJ854="", "", COUNTIF($AJ$11:$AJ$1010, "&lt;"&amp;$AJ854)+1+COUNTIF($AJ$11:$AJ854, $AJ854)-1)</f>
        <v/>
      </c>
      <c r="AJ854" s="22" t="str">
        <f t="shared" si="200"/>
        <v/>
      </c>
      <c r="AL854" s="43" t="str">
        <f t="shared" si="201"/>
        <v/>
      </c>
      <c r="AN854" s="6" t="str">
        <f t="shared" si="202"/>
        <v/>
      </c>
      <c r="AO854" s="7" t="str">
        <f t="shared" si="203"/>
        <v/>
      </c>
      <c r="AP854" s="6" t="str">
        <f t="shared" si="204"/>
        <v/>
      </c>
      <c r="AQ854" s="7" t="str">
        <f t="shared" ca="1" si="205"/>
        <v/>
      </c>
      <c r="AS854" s="22" t="str">
        <f t="shared" si="206"/>
        <v/>
      </c>
      <c r="AT854" s="32" t="str">
        <f t="shared" si="207"/>
        <v/>
      </c>
      <c r="AU854" s="43" t="str">
        <f t="shared" si="208"/>
        <v/>
      </c>
      <c r="AW854" s="22" t="str">
        <f t="shared" si="209"/>
        <v/>
      </c>
    </row>
    <row r="855" spans="1:49" x14ac:dyDescent="0.25">
      <c r="A855" s="28"/>
      <c r="B855" s="79"/>
      <c r="C855" s="80"/>
      <c r="D855" s="81"/>
      <c r="E855" s="82"/>
      <c r="F855" s="82"/>
      <c r="G855" s="83"/>
      <c r="H855" s="79"/>
      <c r="I855" s="81"/>
      <c r="J855" s="81"/>
      <c r="K855" s="81"/>
      <c r="L855" s="81"/>
      <c r="M855" s="81"/>
      <c r="N855" s="81"/>
      <c r="O855" s="81"/>
      <c r="P855" s="81"/>
      <c r="Q855" s="84"/>
      <c r="R855" s="85"/>
      <c r="S855" s="28"/>
      <c r="X855" s="22" t="str">
        <f t="shared" si="195"/>
        <v/>
      </c>
      <c r="Y855" s="32" t="str">
        <f t="shared" si="196"/>
        <v/>
      </c>
      <c r="AA855" s="22" t="str">
        <f>IF($D855="", "", IFERROR(INDEX('Intro &amp; Setup'!$BQ$33:$BQ$37, MATCH($D855, 'Intro &amp; Setup'!$AP$33:$AP$37, 0)), ""))</f>
        <v/>
      </c>
      <c r="AB855" s="22" t="str">
        <f>IF(AND($D855="", $F855=""), "", IF($R855=$U$3, "", IF($AB$8='Intro &amp; Setup'!$BQ$19, VALUE(_xlfn.CONCAT(TEXT($F855, "0"), ".", $AA855)), IF($AB$8='Intro &amp; Setup'!$BQ$18, VALUE(_xlfn.CONCAT($AA855, ".", TEXT($F855, "0")))))))</f>
        <v/>
      </c>
      <c r="AD855" s="22" t="str">
        <f t="shared" si="198"/>
        <v/>
      </c>
      <c r="AE855" s="7" t="str">
        <f t="shared" si="199"/>
        <v/>
      </c>
      <c r="AF855" s="22" t="str">
        <f t="shared" si="197"/>
        <v/>
      </c>
      <c r="AH855" s="22" t="str">
        <f>IF($AJ855="", "", COUNTIF($AJ$11:$AJ$1010, "&lt;"&amp;$AJ855)+1+COUNTIF($AJ$11:$AJ855, $AJ855)-1)</f>
        <v/>
      </c>
      <c r="AJ855" s="22" t="str">
        <f t="shared" si="200"/>
        <v/>
      </c>
      <c r="AL855" s="43" t="str">
        <f t="shared" si="201"/>
        <v/>
      </c>
      <c r="AN855" s="6" t="str">
        <f t="shared" si="202"/>
        <v/>
      </c>
      <c r="AO855" s="7" t="str">
        <f t="shared" si="203"/>
        <v/>
      </c>
      <c r="AP855" s="6" t="str">
        <f t="shared" si="204"/>
        <v/>
      </c>
      <c r="AQ855" s="7" t="str">
        <f t="shared" ca="1" si="205"/>
        <v/>
      </c>
      <c r="AS855" s="22" t="str">
        <f t="shared" si="206"/>
        <v/>
      </c>
      <c r="AT855" s="32" t="str">
        <f t="shared" si="207"/>
        <v/>
      </c>
      <c r="AU855" s="43" t="str">
        <f t="shared" si="208"/>
        <v/>
      </c>
      <c r="AW855" s="22" t="str">
        <f t="shared" si="209"/>
        <v/>
      </c>
    </row>
    <row r="856" spans="1:49" x14ac:dyDescent="0.25">
      <c r="A856" s="28"/>
      <c r="B856" s="79"/>
      <c r="C856" s="80"/>
      <c r="D856" s="81"/>
      <c r="E856" s="82"/>
      <c r="F856" s="82"/>
      <c r="G856" s="83"/>
      <c r="H856" s="79"/>
      <c r="I856" s="81"/>
      <c r="J856" s="81"/>
      <c r="K856" s="81"/>
      <c r="L856" s="81"/>
      <c r="M856" s="81"/>
      <c r="N856" s="81"/>
      <c r="O856" s="81"/>
      <c r="P856" s="81"/>
      <c r="Q856" s="84"/>
      <c r="R856" s="85"/>
      <c r="S856" s="28"/>
      <c r="X856" s="22" t="str">
        <f t="shared" si="195"/>
        <v/>
      </c>
      <c r="Y856" s="32" t="str">
        <f t="shared" si="196"/>
        <v/>
      </c>
      <c r="AA856" s="22" t="str">
        <f>IF($D856="", "", IFERROR(INDEX('Intro &amp; Setup'!$BQ$33:$BQ$37, MATCH($D856, 'Intro &amp; Setup'!$AP$33:$AP$37, 0)), ""))</f>
        <v/>
      </c>
      <c r="AB856" s="22" t="str">
        <f>IF(AND($D856="", $F856=""), "", IF($R856=$U$3, "", IF($AB$8='Intro &amp; Setup'!$BQ$19, VALUE(_xlfn.CONCAT(TEXT($F856, "0"), ".", $AA856)), IF($AB$8='Intro &amp; Setup'!$BQ$18, VALUE(_xlfn.CONCAT($AA856, ".", TEXT($F856, "0")))))))</f>
        <v/>
      </c>
      <c r="AD856" s="22" t="str">
        <f t="shared" si="198"/>
        <v/>
      </c>
      <c r="AE856" s="7" t="str">
        <f t="shared" si="199"/>
        <v/>
      </c>
      <c r="AF856" s="22" t="str">
        <f t="shared" si="197"/>
        <v/>
      </c>
      <c r="AH856" s="22" t="str">
        <f>IF($AJ856="", "", COUNTIF($AJ$11:$AJ$1010, "&lt;"&amp;$AJ856)+1+COUNTIF($AJ$11:$AJ856, $AJ856)-1)</f>
        <v/>
      </c>
      <c r="AJ856" s="22" t="str">
        <f t="shared" si="200"/>
        <v/>
      </c>
      <c r="AL856" s="43" t="str">
        <f t="shared" si="201"/>
        <v/>
      </c>
      <c r="AN856" s="6" t="str">
        <f t="shared" si="202"/>
        <v/>
      </c>
      <c r="AO856" s="7" t="str">
        <f t="shared" si="203"/>
        <v/>
      </c>
      <c r="AP856" s="6" t="str">
        <f t="shared" si="204"/>
        <v/>
      </c>
      <c r="AQ856" s="7" t="str">
        <f t="shared" ca="1" si="205"/>
        <v/>
      </c>
      <c r="AS856" s="22" t="str">
        <f t="shared" si="206"/>
        <v/>
      </c>
      <c r="AT856" s="32" t="str">
        <f t="shared" si="207"/>
        <v/>
      </c>
      <c r="AU856" s="43" t="str">
        <f t="shared" si="208"/>
        <v/>
      </c>
      <c r="AW856" s="22" t="str">
        <f t="shared" si="209"/>
        <v/>
      </c>
    </row>
    <row r="857" spans="1:49" x14ac:dyDescent="0.25">
      <c r="A857" s="28"/>
      <c r="B857" s="79"/>
      <c r="C857" s="80"/>
      <c r="D857" s="81"/>
      <c r="E857" s="82"/>
      <c r="F857" s="82"/>
      <c r="G857" s="83"/>
      <c r="H857" s="79"/>
      <c r="I857" s="81"/>
      <c r="J857" s="81"/>
      <c r="K857" s="81"/>
      <c r="L857" s="81"/>
      <c r="M857" s="81"/>
      <c r="N857" s="81"/>
      <c r="O857" s="81"/>
      <c r="P857" s="81"/>
      <c r="Q857" s="84"/>
      <c r="R857" s="85"/>
      <c r="S857" s="28"/>
      <c r="X857" s="22" t="str">
        <f t="shared" si="195"/>
        <v/>
      </c>
      <c r="Y857" s="32" t="str">
        <f t="shared" si="196"/>
        <v/>
      </c>
      <c r="AA857" s="22" t="str">
        <f>IF($D857="", "", IFERROR(INDEX('Intro &amp; Setup'!$BQ$33:$BQ$37, MATCH($D857, 'Intro &amp; Setup'!$AP$33:$AP$37, 0)), ""))</f>
        <v/>
      </c>
      <c r="AB857" s="22" t="str">
        <f>IF(AND($D857="", $F857=""), "", IF($R857=$U$3, "", IF($AB$8='Intro &amp; Setup'!$BQ$19, VALUE(_xlfn.CONCAT(TEXT($F857, "0"), ".", $AA857)), IF($AB$8='Intro &amp; Setup'!$BQ$18, VALUE(_xlfn.CONCAT($AA857, ".", TEXT($F857, "0")))))))</f>
        <v/>
      </c>
      <c r="AD857" s="22" t="str">
        <f t="shared" si="198"/>
        <v/>
      </c>
      <c r="AE857" s="7" t="str">
        <f t="shared" si="199"/>
        <v/>
      </c>
      <c r="AF857" s="22" t="str">
        <f t="shared" si="197"/>
        <v/>
      </c>
      <c r="AH857" s="22" t="str">
        <f>IF($AJ857="", "", COUNTIF($AJ$11:$AJ$1010, "&lt;"&amp;$AJ857)+1+COUNTIF($AJ$11:$AJ857, $AJ857)-1)</f>
        <v/>
      </c>
      <c r="AJ857" s="22" t="str">
        <f t="shared" si="200"/>
        <v/>
      </c>
      <c r="AL857" s="43" t="str">
        <f t="shared" si="201"/>
        <v/>
      </c>
      <c r="AN857" s="6" t="str">
        <f t="shared" si="202"/>
        <v/>
      </c>
      <c r="AO857" s="7" t="str">
        <f t="shared" si="203"/>
        <v/>
      </c>
      <c r="AP857" s="6" t="str">
        <f t="shared" si="204"/>
        <v/>
      </c>
      <c r="AQ857" s="7" t="str">
        <f t="shared" ca="1" si="205"/>
        <v/>
      </c>
      <c r="AS857" s="22" t="str">
        <f t="shared" si="206"/>
        <v/>
      </c>
      <c r="AT857" s="32" t="str">
        <f t="shared" si="207"/>
        <v/>
      </c>
      <c r="AU857" s="43" t="str">
        <f t="shared" si="208"/>
        <v/>
      </c>
      <c r="AW857" s="22" t="str">
        <f t="shared" si="209"/>
        <v/>
      </c>
    </row>
    <row r="858" spans="1:49" x14ac:dyDescent="0.25">
      <c r="A858" s="28"/>
      <c r="B858" s="79"/>
      <c r="C858" s="80"/>
      <c r="D858" s="81"/>
      <c r="E858" s="82"/>
      <c r="F858" s="82"/>
      <c r="G858" s="83"/>
      <c r="H858" s="79"/>
      <c r="I858" s="81"/>
      <c r="J858" s="81"/>
      <c r="K858" s="81"/>
      <c r="L858" s="81"/>
      <c r="M858" s="81"/>
      <c r="N858" s="81"/>
      <c r="O858" s="81"/>
      <c r="P858" s="81"/>
      <c r="Q858" s="84"/>
      <c r="R858" s="85"/>
      <c r="S858" s="28"/>
      <c r="X858" s="22" t="str">
        <f t="shared" si="195"/>
        <v/>
      </c>
      <c r="Y858" s="32" t="str">
        <f t="shared" si="196"/>
        <v/>
      </c>
      <c r="AA858" s="22" t="str">
        <f>IF($D858="", "", IFERROR(INDEX('Intro &amp; Setup'!$BQ$33:$BQ$37, MATCH($D858, 'Intro &amp; Setup'!$AP$33:$AP$37, 0)), ""))</f>
        <v/>
      </c>
      <c r="AB858" s="22" t="str">
        <f>IF(AND($D858="", $F858=""), "", IF($R858=$U$3, "", IF($AB$8='Intro &amp; Setup'!$BQ$19, VALUE(_xlfn.CONCAT(TEXT($F858, "0"), ".", $AA858)), IF($AB$8='Intro &amp; Setup'!$BQ$18, VALUE(_xlfn.CONCAT($AA858, ".", TEXT($F858, "0")))))))</f>
        <v/>
      </c>
      <c r="AD858" s="22" t="str">
        <f t="shared" si="198"/>
        <v/>
      </c>
      <c r="AE858" s="7" t="str">
        <f t="shared" si="199"/>
        <v/>
      </c>
      <c r="AF858" s="22" t="str">
        <f t="shared" si="197"/>
        <v/>
      </c>
      <c r="AH858" s="22" t="str">
        <f>IF($AJ858="", "", COUNTIF($AJ$11:$AJ$1010, "&lt;"&amp;$AJ858)+1+COUNTIF($AJ$11:$AJ858, $AJ858)-1)</f>
        <v/>
      </c>
      <c r="AJ858" s="22" t="str">
        <f t="shared" si="200"/>
        <v/>
      </c>
      <c r="AL858" s="43" t="str">
        <f t="shared" si="201"/>
        <v/>
      </c>
      <c r="AN858" s="6" t="str">
        <f t="shared" si="202"/>
        <v/>
      </c>
      <c r="AO858" s="7" t="str">
        <f t="shared" si="203"/>
        <v/>
      </c>
      <c r="AP858" s="6" t="str">
        <f t="shared" si="204"/>
        <v/>
      </c>
      <c r="AQ858" s="7" t="str">
        <f t="shared" ca="1" si="205"/>
        <v/>
      </c>
      <c r="AS858" s="22" t="str">
        <f t="shared" si="206"/>
        <v/>
      </c>
      <c r="AT858" s="32" t="str">
        <f t="shared" si="207"/>
        <v/>
      </c>
      <c r="AU858" s="43" t="str">
        <f t="shared" si="208"/>
        <v/>
      </c>
      <c r="AW858" s="22" t="str">
        <f t="shared" si="209"/>
        <v/>
      </c>
    </row>
    <row r="859" spans="1:49" x14ac:dyDescent="0.25">
      <c r="A859" s="28"/>
      <c r="B859" s="79"/>
      <c r="C859" s="80"/>
      <c r="D859" s="81"/>
      <c r="E859" s="82"/>
      <c r="F859" s="82"/>
      <c r="G859" s="83"/>
      <c r="H859" s="79"/>
      <c r="I859" s="81"/>
      <c r="J859" s="81"/>
      <c r="K859" s="81"/>
      <c r="L859" s="81"/>
      <c r="M859" s="81"/>
      <c r="N859" s="81"/>
      <c r="O859" s="81"/>
      <c r="P859" s="81"/>
      <c r="Q859" s="84"/>
      <c r="R859" s="85"/>
      <c r="S859" s="28"/>
      <c r="X859" s="22" t="str">
        <f t="shared" si="195"/>
        <v/>
      </c>
      <c r="Y859" s="32" t="str">
        <f t="shared" si="196"/>
        <v/>
      </c>
      <c r="AA859" s="22" t="str">
        <f>IF($D859="", "", IFERROR(INDEX('Intro &amp; Setup'!$BQ$33:$BQ$37, MATCH($D859, 'Intro &amp; Setup'!$AP$33:$AP$37, 0)), ""))</f>
        <v/>
      </c>
      <c r="AB859" s="22" t="str">
        <f>IF(AND($D859="", $F859=""), "", IF($R859=$U$3, "", IF($AB$8='Intro &amp; Setup'!$BQ$19, VALUE(_xlfn.CONCAT(TEXT($F859, "0"), ".", $AA859)), IF($AB$8='Intro &amp; Setup'!$BQ$18, VALUE(_xlfn.CONCAT($AA859, ".", TEXT($F859, "0")))))))</f>
        <v/>
      </c>
      <c r="AD859" s="22" t="str">
        <f t="shared" si="198"/>
        <v/>
      </c>
      <c r="AE859" s="7" t="str">
        <f t="shared" si="199"/>
        <v/>
      </c>
      <c r="AF859" s="22" t="str">
        <f t="shared" si="197"/>
        <v/>
      </c>
      <c r="AH859" s="22" t="str">
        <f>IF($AJ859="", "", COUNTIF($AJ$11:$AJ$1010, "&lt;"&amp;$AJ859)+1+COUNTIF($AJ$11:$AJ859, $AJ859)-1)</f>
        <v/>
      </c>
      <c r="AJ859" s="22" t="str">
        <f t="shared" si="200"/>
        <v/>
      </c>
      <c r="AL859" s="43" t="str">
        <f t="shared" si="201"/>
        <v/>
      </c>
      <c r="AN859" s="6" t="str">
        <f t="shared" si="202"/>
        <v/>
      </c>
      <c r="AO859" s="7" t="str">
        <f t="shared" si="203"/>
        <v/>
      </c>
      <c r="AP859" s="6" t="str">
        <f t="shared" si="204"/>
        <v/>
      </c>
      <c r="AQ859" s="7" t="str">
        <f t="shared" ca="1" si="205"/>
        <v/>
      </c>
      <c r="AS859" s="22" t="str">
        <f t="shared" si="206"/>
        <v/>
      </c>
      <c r="AT859" s="32" t="str">
        <f t="shared" si="207"/>
        <v/>
      </c>
      <c r="AU859" s="43" t="str">
        <f t="shared" si="208"/>
        <v/>
      </c>
      <c r="AW859" s="22" t="str">
        <f t="shared" si="209"/>
        <v/>
      </c>
    </row>
    <row r="860" spans="1:49" x14ac:dyDescent="0.25">
      <c r="A860" s="28"/>
      <c r="B860" s="79"/>
      <c r="C860" s="80"/>
      <c r="D860" s="81"/>
      <c r="E860" s="82"/>
      <c r="F860" s="82"/>
      <c r="G860" s="83"/>
      <c r="H860" s="79"/>
      <c r="I860" s="81"/>
      <c r="J860" s="81"/>
      <c r="K860" s="81"/>
      <c r="L860" s="81"/>
      <c r="M860" s="81"/>
      <c r="N860" s="81"/>
      <c r="O860" s="81"/>
      <c r="P860" s="81"/>
      <c r="Q860" s="84"/>
      <c r="R860" s="85"/>
      <c r="S860" s="28"/>
      <c r="X860" s="22" t="str">
        <f t="shared" si="195"/>
        <v/>
      </c>
      <c r="Y860" s="32" t="str">
        <f t="shared" si="196"/>
        <v/>
      </c>
      <c r="AA860" s="22" t="str">
        <f>IF($D860="", "", IFERROR(INDEX('Intro &amp; Setup'!$BQ$33:$BQ$37, MATCH($D860, 'Intro &amp; Setup'!$AP$33:$AP$37, 0)), ""))</f>
        <v/>
      </c>
      <c r="AB860" s="22" t="str">
        <f>IF(AND($D860="", $F860=""), "", IF($R860=$U$3, "", IF($AB$8='Intro &amp; Setup'!$BQ$19, VALUE(_xlfn.CONCAT(TEXT($F860, "0"), ".", $AA860)), IF($AB$8='Intro &amp; Setup'!$BQ$18, VALUE(_xlfn.CONCAT($AA860, ".", TEXT($F860, "0")))))))</f>
        <v/>
      </c>
      <c r="AD860" s="22" t="str">
        <f t="shared" si="198"/>
        <v/>
      </c>
      <c r="AE860" s="7" t="str">
        <f t="shared" si="199"/>
        <v/>
      </c>
      <c r="AF860" s="22" t="str">
        <f t="shared" si="197"/>
        <v/>
      </c>
      <c r="AH860" s="22" t="str">
        <f>IF($AJ860="", "", COUNTIF($AJ$11:$AJ$1010, "&lt;"&amp;$AJ860)+1+COUNTIF($AJ$11:$AJ860, $AJ860)-1)</f>
        <v/>
      </c>
      <c r="AJ860" s="22" t="str">
        <f t="shared" si="200"/>
        <v/>
      </c>
      <c r="AL860" s="43" t="str">
        <f t="shared" si="201"/>
        <v/>
      </c>
      <c r="AN860" s="6" t="str">
        <f t="shared" si="202"/>
        <v/>
      </c>
      <c r="AO860" s="7" t="str">
        <f t="shared" si="203"/>
        <v/>
      </c>
      <c r="AP860" s="6" t="str">
        <f t="shared" si="204"/>
        <v/>
      </c>
      <c r="AQ860" s="7" t="str">
        <f t="shared" ca="1" si="205"/>
        <v/>
      </c>
      <c r="AS860" s="22" t="str">
        <f t="shared" si="206"/>
        <v/>
      </c>
      <c r="AT860" s="32" t="str">
        <f t="shared" si="207"/>
        <v/>
      </c>
      <c r="AU860" s="43" t="str">
        <f t="shared" si="208"/>
        <v/>
      </c>
      <c r="AW860" s="22" t="str">
        <f t="shared" si="209"/>
        <v/>
      </c>
    </row>
    <row r="861" spans="1:49" x14ac:dyDescent="0.25">
      <c r="A861" s="28"/>
      <c r="B861" s="79"/>
      <c r="C861" s="80"/>
      <c r="D861" s="81"/>
      <c r="E861" s="82"/>
      <c r="F861" s="82"/>
      <c r="G861" s="83"/>
      <c r="H861" s="79"/>
      <c r="I861" s="81"/>
      <c r="J861" s="81"/>
      <c r="K861" s="81"/>
      <c r="L861" s="81"/>
      <c r="M861" s="81"/>
      <c r="N861" s="81"/>
      <c r="O861" s="81"/>
      <c r="P861" s="81"/>
      <c r="Q861" s="84"/>
      <c r="R861" s="85"/>
      <c r="S861" s="28"/>
      <c r="X861" s="22" t="str">
        <f t="shared" si="195"/>
        <v/>
      </c>
      <c r="Y861" s="32" t="str">
        <f t="shared" si="196"/>
        <v/>
      </c>
      <c r="AA861" s="22" t="str">
        <f>IF($D861="", "", IFERROR(INDEX('Intro &amp; Setup'!$BQ$33:$BQ$37, MATCH($D861, 'Intro &amp; Setup'!$AP$33:$AP$37, 0)), ""))</f>
        <v/>
      </c>
      <c r="AB861" s="22" t="str">
        <f>IF(AND($D861="", $F861=""), "", IF($R861=$U$3, "", IF($AB$8='Intro &amp; Setup'!$BQ$19, VALUE(_xlfn.CONCAT(TEXT($F861, "0"), ".", $AA861)), IF($AB$8='Intro &amp; Setup'!$BQ$18, VALUE(_xlfn.CONCAT($AA861, ".", TEXT($F861, "0")))))))</f>
        <v/>
      </c>
      <c r="AD861" s="22" t="str">
        <f t="shared" si="198"/>
        <v/>
      </c>
      <c r="AE861" s="7" t="str">
        <f t="shared" si="199"/>
        <v/>
      </c>
      <c r="AF861" s="22" t="str">
        <f t="shared" si="197"/>
        <v/>
      </c>
      <c r="AH861" s="22" t="str">
        <f>IF($AJ861="", "", COUNTIF($AJ$11:$AJ$1010, "&lt;"&amp;$AJ861)+1+COUNTIF($AJ$11:$AJ861, $AJ861)-1)</f>
        <v/>
      </c>
      <c r="AJ861" s="22" t="str">
        <f t="shared" si="200"/>
        <v/>
      </c>
      <c r="AL861" s="43" t="str">
        <f t="shared" si="201"/>
        <v/>
      </c>
      <c r="AN861" s="6" t="str">
        <f t="shared" si="202"/>
        <v/>
      </c>
      <c r="AO861" s="7" t="str">
        <f t="shared" si="203"/>
        <v/>
      </c>
      <c r="AP861" s="6" t="str">
        <f t="shared" si="204"/>
        <v/>
      </c>
      <c r="AQ861" s="7" t="str">
        <f t="shared" ca="1" si="205"/>
        <v/>
      </c>
      <c r="AS861" s="22" t="str">
        <f t="shared" si="206"/>
        <v/>
      </c>
      <c r="AT861" s="32" t="str">
        <f t="shared" si="207"/>
        <v/>
      </c>
      <c r="AU861" s="43" t="str">
        <f t="shared" si="208"/>
        <v/>
      </c>
      <c r="AW861" s="22" t="str">
        <f t="shared" si="209"/>
        <v/>
      </c>
    </row>
    <row r="862" spans="1:49" x14ac:dyDescent="0.25">
      <c r="A862" s="28"/>
      <c r="B862" s="79"/>
      <c r="C862" s="80"/>
      <c r="D862" s="81"/>
      <c r="E862" s="82"/>
      <c r="F862" s="82"/>
      <c r="G862" s="83"/>
      <c r="H862" s="79"/>
      <c r="I862" s="81"/>
      <c r="J862" s="81"/>
      <c r="K862" s="81"/>
      <c r="L862" s="81"/>
      <c r="M862" s="81"/>
      <c r="N862" s="81"/>
      <c r="O862" s="81"/>
      <c r="P862" s="81"/>
      <c r="Q862" s="84"/>
      <c r="R862" s="85"/>
      <c r="S862" s="28"/>
      <c r="X862" s="22" t="str">
        <f t="shared" si="195"/>
        <v/>
      </c>
      <c r="Y862" s="32" t="str">
        <f t="shared" si="196"/>
        <v/>
      </c>
      <c r="AA862" s="22" t="str">
        <f>IF($D862="", "", IFERROR(INDEX('Intro &amp; Setup'!$BQ$33:$BQ$37, MATCH($D862, 'Intro &amp; Setup'!$AP$33:$AP$37, 0)), ""))</f>
        <v/>
      </c>
      <c r="AB862" s="22" t="str">
        <f>IF(AND($D862="", $F862=""), "", IF($R862=$U$3, "", IF($AB$8='Intro &amp; Setup'!$BQ$19, VALUE(_xlfn.CONCAT(TEXT($F862, "0"), ".", $AA862)), IF($AB$8='Intro &amp; Setup'!$BQ$18, VALUE(_xlfn.CONCAT($AA862, ".", TEXT($F862, "0")))))))</f>
        <v/>
      </c>
      <c r="AD862" s="22" t="str">
        <f t="shared" si="198"/>
        <v/>
      </c>
      <c r="AE862" s="7" t="str">
        <f t="shared" si="199"/>
        <v/>
      </c>
      <c r="AF862" s="22" t="str">
        <f t="shared" si="197"/>
        <v/>
      </c>
      <c r="AH862" s="22" t="str">
        <f>IF($AJ862="", "", COUNTIF($AJ$11:$AJ$1010, "&lt;"&amp;$AJ862)+1+COUNTIF($AJ$11:$AJ862, $AJ862)-1)</f>
        <v/>
      </c>
      <c r="AJ862" s="22" t="str">
        <f t="shared" si="200"/>
        <v/>
      </c>
      <c r="AL862" s="43" t="str">
        <f t="shared" si="201"/>
        <v/>
      </c>
      <c r="AN862" s="6" t="str">
        <f t="shared" si="202"/>
        <v/>
      </c>
      <c r="AO862" s="7" t="str">
        <f t="shared" si="203"/>
        <v/>
      </c>
      <c r="AP862" s="6" t="str">
        <f t="shared" si="204"/>
        <v/>
      </c>
      <c r="AQ862" s="7" t="str">
        <f t="shared" ca="1" si="205"/>
        <v/>
      </c>
      <c r="AS862" s="22" t="str">
        <f t="shared" si="206"/>
        <v/>
      </c>
      <c r="AT862" s="32" t="str">
        <f t="shared" si="207"/>
        <v/>
      </c>
      <c r="AU862" s="43" t="str">
        <f t="shared" si="208"/>
        <v/>
      </c>
      <c r="AW862" s="22" t="str">
        <f t="shared" si="209"/>
        <v/>
      </c>
    </row>
    <row r="863" spans="1:49" x14ac:dyDescent="0.25">
      <c r="A863" s="28"/>
      <c r="B863" s="79"/>
      <c r="C863" s="80"/>
      <c r="D863" s="81"/>
      <c r="E863" s="82"/>
      <c r="F863" s="82"/>
      <c r="G863" s="83"/>
      <c r="H863" s="79"/>
      <c r="I863" s="81"/>
      <c r="J863" s="81"/>
      <c r="K863" s="81"/>
      <c r="L863" s="81"/>
      <c r="M863" s="81"/>
      <c r="N863" s="81"/>
      <c r="O863" s="81"/>
      <c r="P863" s="81"/>
      <c r="Q863" s="84"/>
      <c r="R863" s="85"/>
      <c r="S863" s="28"/>
      <c r="X863" s="22" t="str">
        <f t="shared" si="195"/>
        <v/>
      </c>
      <c r="Y863" s="32" t="str">
        <f t="shared" si="196"/>
        <v/>
      </c>
      <c r="AA863" s="22" t="str">
        <f>IF($D863="", "", IFERROR(INDEX('Intro &amp; Setup'!$BQ$33:$BQ$37, MATCH($D863, 'Intro &amp; Setup'!$AP$33:$AP$37, 0)), ""))</f>
        <v/>
      </c>
      <c r="AB863" s="22" t="str">
        <f>IF(AND($D863="", $F863=""), "", IF($R863=$U$3, "", IF($AB$8='Intro &amp; Setup'!$BQ$19, VALUE(_xlfn.CONCAT(TEXT($F863, "0"), ".", $AA863)), IF($AB$8='Intro &amp; Setup'!$BQ$18, VALUE(_xlfn.CONCAT($AA863, ".", TEXT($F863, "0")))))))</f>
        <v/>
      </c>
      <c r="AD863" s="22" t="str">
        <f t="shared" si="198"/>
        <v/>
      </c>
      <c r="AE863" s="7" t="str">
        <f t="shared" si="199"/>
        <v/>
      </c>
      <c r="AF863" s="22" t="str">
        <f t="shared" si="197"/>
        <v/>
      </c>
      <c r="AH863" s="22" t="str">
        <f>IF($AJ863="", "", COUNTIF($AJ$11:$AJ$1010, "&lt;"&amp;$AJ863)+1+COUNTIF($AJ$11:$AJ863, $AJ863)-1)</f>
        <v/>
      </c>
      <c r="AJ863" s="22" t="str">
        <f t="shared" si="200"/>
        <v/>
      </c>
      <c r="AL863" s="43" t="str">
        <f t="shared" si="201"/>
        <v/>
      </c>
      <c r="AN863" s="6" t="str">
        <f t="shared" si="202"/>
        <v/>
      </c>
      <c r="AO863" s="7" t="str">
        <f t="shared" si="203"/>
        <v/>
      </c>
      <c r="AP863" s="6" t="str">
        <f t="shared" si="204"/>
        <v/>
      </c>
      <c r="AQ863" s="7" t="str">
        <f t="shared" ca="1" si="205"/>
        <v/>
      </c>
      <c r="AS863" s="22" t="str">
        <f t="shared" si="206"/>
        <v/>
      </c>
      <c r="AT863" s="32" t="str">
        <f t="shared" si="207"/>
        <v/>
      </c>
      <c r="AU863" s="43" t="str">
        <f t="shared" si="208"/>
        <v/>
      </c>
      <c r="AW863" s="22" t="str">
        <f t="shared" si="209"/>
        <v/>
      </c>
    </row>
    <row r="864" spans="1:49" x14ac:dyDescent="0.25">
      <c r="A864" s="28"/>
      <c r="B864" s="79"/>
      <c r="C864" s="80"/>
      <c r="D864" s="81"/>
      <c r="E864" s="82"/>
      <c r="F864" s="82"/>
      <c r="G864" s="83"/>
      <c r="H864" s="79"/>
      <c r="I864" s="81"/>
      <c r="J864" s="81"/>
      <c r="K864" s="81"/>
      <c r="L864" s="81"/>
      <c r="M864" s="81"/>
      <c r="N864" s="81"/>
      <c r="O864" s="81"/>
      <c r="P864" s="81"/>
      <c r="Q864" s="84"/>
      <c r="R864" s="85"/>
      <c r="S864" s="28"/>
      <c r="X864" s="22" t="str">
        <f t="shared" si="195"/>
        <v/>
      </c>
      <c r="Y864" s="32" t="str">
        <f t="shared" si="196"/>
        <v/>
      </c>
      <c r="AA864" s="22" t="str">
        <f>IF($D864="", "", IFERROR(INDEX('Intro &amp; Setup'!$BQ$33:$BQ$37, MATCH($D864, 'Intro &amp; Setup'!$AP$33:$AP$37, 0)), ""))</f>
        <v/>
      </c>
      <c r="AB864" s="22" t="str">
        <f>IF(AND($D864="", $F864=""), "", IF($R864=$U$3, "", IF($AB$8='Intro &amp; Setup'!$BQ$19, VALUE(_xlfn.CONCAT(TEXT($F864, "0"), ".", $AA864)), IF($AB$8='Intro &amp; Setup'!$BQ$18, VALUE(_xlfn.CONCAT($AA864, ".", TEXT($F864, "0")))))))</f>
        <v/>
      </c>
      <c r="AD864" s="22" t="str">
        <f t="shared" si="198"/>
        <v/>
      </c>
      <c r="AE864" s="7" t="str">
        <f t="shared" si="199"/>
        <v/>
      </c>
      <c r="AF864" s="22" t="str">
        <f t="shared" si="197"/>
        <v/>
      </c>
      <c r="AH864" s="22" t="str">
        <f>IF($AJ864="", "", COUNTIF($AJ$11:$AJ$1010, "&lt;"&amp;$AJ864)+1+COUNTIF($AJ$11:$AJ864, $AJ864)-1)</f>
        <v/>
      </c>
      <c r="AJ864" s="22" t="str">
        <f t="shared" si="200"/>
        <v/>
      </c>
      <c r="AL864" s="43" t="str">
        <f t="shared" si="201"/>
        <v/>
      </c>
      <c r="AN864" s="6" t="str">
        <f t="shared" si="202"/>
        <v/>
      </c>
      <c r="AO864" s="7" t="str">
        <f t="shared" si="203"/>
        <v/>
      </c>
      <c r="AP864" s="6" t="str">
        <f t="shared" si="204"/>
        <v/>
      </c>
      <c r="AQ864" s="7" t="str">
        <f t="shared" ca="1" si="205"/>
        <v/>
      </c>
      <c r="AS864" s="22" t="str">
        <f t="shared" si="206"/>
        <v/>
      </c>
      <c r="AT864" s="32" t="str">
        <f t="shared" si="207"/>
        <v/>
      </c>
      <c r="AU864" s="43" t="str">
        <f t="shared" si="208"/>
        <v/>
      </c>
      <c r="AW864" s="22" t="str">
        <f t="shared" si="209"/>
        <v/>
      </c>
    </row>
    <row r="865" spans="1:49" x14ac:dyDescent="0.25">
      <c r="A865" s="28"/>
      <c r="B865" s="79"/>
      <c r="C865" s="80"/>
      <c r="D865" s="81"/>
      <c r="E865" s="82"/>
      <c r="F865" s="82"/>
      <c r="G865" s="83"/>
      <c r="H865" s="79"/>
      <c r="I865" s="81"/>
      <c r="J865" s="81"/>
      <c r="K865" s="81"/>
      <c r="L865" s="81"/>
      <c r="M865" s="81"/>
      <c r="N865" s="81"/>
      <c r="O865" s="81"/>
      <c r="P865" s="81"/>
      <c r="Q865" s="84"/>
      <c r="R865" s="85"/>
      <c r="S865" s="28"/>
      <c r="X865" s="22" t="str">
        <f t="shared" si="195"/>
        <v/>
      </c>
      <c r="Y865" s="32" t="str">
        <f t="shared" si="196"/>
        <v/>
      </c>
      <c r="AA865" s="22" t="str">
        <f>IF($D865="", "", IFERROR(INDEX('Intro &amp; Setup'!$BQ$33:$BQ$37, MATCH($D865, 'Intro &amp; Setup'!$AP$33:$AP$37, 0)), ""))</f>
        <v/>
      </c>
      <c r="AB865" s="22" t="str">
        <f>IF(AND($D865="", $F865=""), "", IF($R865=$U$3, "", IF($AB$8='Intro &amp; Setup'!$BQ$19, VALUE(_xlfn.CONCAT(TEXT($F865, "0"), ".", $AA865)), IF($AB$8='Intro &amp; Setup'!$BQ$18, VALUE(_xlfn.CONCAT($AA865, ".", TEXT($F865, "0")))))))</f>
        <v/>
      </c>
      <c r="AD865" s="22" t="str">
        <f t="shared" si="198"/>
        <v/>
      </c>
      <c r="AE865" s="7" t="str">
        <f t="shared" si="199"/>
        <v/>
      </c>
      <c r="AF865" s="22" t="str">
        <f t="shared" si="197"/>
        <v/>
      </c>
      <c r="AH865" s="22" t="str">
        <f>IF($AJ865="", "", COUNTIF($AJ$11:$AJ$1010, "&lt;"&amp;$AJ865)+1+COUNTIF($AJ$11:$AJ865, $AJ865)-1)</f>
        <v/>
      </c>
      <c r="AJ865" s="22" t="str">
        <f t="shared" si="200"/>
        <v/>
      </c>
      <c r="AL865" s="43" t="str">
        <f t="shared" si="201"/>
        <v/>
      </c>
      <c r="AN865" s="6" t="str">
        <f t="shared" si="202"/>
        <v/>
      </c>
      <c r="AO865" s="7" t="str">
        <f t="shared" si="203"/>
        <v/>
      </c>
      <c r="AP865" s="6" t="str">
        <f t="shared" si="204"/>
        <v/>
      </c>
      <c r="AQ865" s="7" t="str">
        <f t="shared" ca="1" si="205"/>
        <v/>
      </c>
      <c r="AS865" s="22" t="str">
        <f t="shared" si="206"/>
        <v/>
      </c>
      <c r="AT865" s="32" t="str">
        <f t="shared" si="207"/>
        <v/>
      </c>
      <c r="AU865" s="43" t="str">
        <f t="shared" si="208"/>
        <v/>
      </c>
      <c r="AW865" s="22" t="str">
        <f t="shared" si="209"/>
        <v/>
      </c>
    </row>
    <row r="866" spans="1:49" x14ac:dyDescent="0.25">
      <c r="A866" s="28"/>
      <c r="B866" s="79"/>
      <c r="C866" s="80"/>
      <c r="D866" s="81"/>
      <c r="E866" s="82"/>
      <c r="F866" s="82"/>
      <c r="G866" s="83"/>
      <c r="H866" s="79"/>
      <c r="I866" s="81"/>
      <c r="J866" s="81"/>
      <c r="K866" s="81"/>
      <c r="L866" s="81"/>
      <c r="M866" s="81"/>
      <c r="N866" s="81"/>
      <c r="O866" s="81"/>
      <c r="P866" s="81"/>
      <c r="Q866" s="84"/>
      <c r="R866" s="85"/>
      <c r="S866" s="28"/>
      <c r="X866" s="22" t="str">
        <f t="shared" si="195"/>
        <v/>
      </c>
      <c r="Y866" s="32" t="str">
        <f t="shared" si="196"/>
        <v/>
      </c>
      <c r="AA866" s="22" t="str">
        <f>IF($D866="", "", IFERROR(INDEX('Intro &amp; Setup'!$BQ$33:$BQ$37, MATCH($D866, 'Intro &amp; Setup'!$AP$33:$AP$37, 0)), ""))</f>
        <v/>
      </c>
      <c r="AB866" s="22" t="str">
        <f>IF(AND($D866="", $F866=""), "", IF($R866=$U$3, "", IF($AB$8='Intro &amp; Setup'!$BQ$19, VALUE(_xlfn.CONCAT(TEXT($F866, "0"), ".", $AA866)), IF($AB$8='Intro &amp; Setup'!$BQ$18, VALUE(_xlfn.CONCAT($AA866, ".", TEXT($F866, "0")))))))</f>
        <v/>
      </c>
      <c r="AD866" s="22" t="str">
        <f t="shared" si="198"/>
        <v/>
      </c>
      <c r="AE866" s="7" t="str">
        <f t="shared" si="199"/>
        <v/>
      </c>
      <c r="AF866" s="22" t="str">
        <f t="shared" si="197"/>
        <v/>
      </c>
      <c r="AH866" s="22" t="str">
        <f>IF($AJ866="", "", COUNTIF($AJ$11:$AJ$1010, "&lt;"&amp;$AJ866)+1+COUNTIF($AJ$11:$AJ866, $AJ866)-1)</f>
        <v/>
      </c>
      <c r="AJ866" s="22" t="str">
        <f t="shared" si="200"/>
        <v/>
      </c>
      <c r="AL866" s="43" t="str">
        <f t="shared" si="201"/>
        <v/>
      </c>
      <c r="AN866" s="6" t="str">
        <f t="shared" si="202"/>
        <v/>
      </c>
      <c r="AO866" s="7" t="str">
        <f t="shared" si="203"/>
        <v/>
      </c>
      <c r="AP866" s="6" t="str">
        <f t="shared" si="204"/>
        <v/>
      </c>
      <c r="AQ866" s="7" t="str">
        <f t="shared" ca="1" si="205"/>
        <v/>
      </c>
      <c r="AS866" s="22" t="str">
        <f t="shared" si="206"/>
        <v/>
      </c>
      <c r="AT866" s="32" t="str">
        <f t="shared" si="207"/>
        <v/>
      </c>
      <c r="AU866" s="43" t="str">
        <f t="shared" si="208"/>
        <v/>
      </c>
      <c r="AW866" s="22" t="str">
        <f t="shared" si="209"/>
        <v/>
      </c>
    </row>
    <row r="867" spans="1:49" x14ac:dyDescent="0.25">
      <c r="A867" s="28"/>
      <c r="B867" s="79"/>
      <c r="C867" s="80"/>
      <c r="D867" s="81"/>
      <c r="E867" s="82"/>
      <c r="F867" s="82"/>
      <c r="G867" s="83"/>
      <c r="H867" s="79"/>
      <c r="I867" s="81"/>
      <c r="J867" s="81"/>
      <c r="K867" s="81"/>
      <c r="L867" s="81"/>
      <c r="M867" s="81"/>
      <c r="N867" s="81"/>
      <c r="O867" s="81"/>
      <c r="P867" s="81"/>
      <c r="Q867" s="84"/>
      <c r="R867" s="85"/>
      <c r="S867" s="28"/>
      <c r="X867" s="22" t="str">
        <f t="shared" si="195"/>
        <v/>
      </c>
      <c r="Y867" s="32" t="str">
        <f t="shared" si="196"/>
        <v/>
      </c>
      <c r="AA867" s="22" t="str">
        <f>IF($D867="", "", IFERROR(INDEX('Intro &amp; Setup'!$BQ$33:$BQ$37, MATCH($D867, 'Intro &amp; Setup'!$AP$33:$AP$37, 0)), ""))</f>
        <v/>
      </c>
      <c r="AB867" s="22" t="str">
        <f>IF(AND($D867="", $F867=""), "", IF($R867=$U$3, "", IF($AB$8='Intro &amp; Setup'!$BQ$19, VALUE(_xlfn.CONCAT(TEXT($F867, "0"), ".", $AA867)), IF($AB$8='Intro &amp; Setup'!$BQ$18, VALUE(_xlfn.CONCAT($AA867, ".", TEXT($F867, "0")))))))</f>
        <v/>
      </c>
      <c r="AD867" s="22" t="str">
        <f t="shared" si="198"/>
        <v/>
      </c>
      <c r="AE867" s="7" t="str">
        <f t="shared" si="199"/>
        <v/>
      </c>
      <c r="AF867" s="22" t="str">
        <f t="shared" si="197"/>
        <v/>
      </c>
      <c r="AH867" s="22" t="str">
        <f>IF($AJ867="", "", COUNTIF($AJ$11:$AJ$1010, "&lt;"&amp;$AJ867)+1+COUNTIF($AJ$11:$AJ867, $AJ867)-1)</f>
        <v/>
      </c>
      <c r="AJ867" s="22" t="str">
        <f t="shared" si="200"/>
        <v/>
      </c>
      <c r="AL867" s="43" t="str">
        <f t="shared" si="201"/>
        <v/>
      </c>
      <c r="AN867" s="6" t="str">
        <f t="shared" si="202"/>
        <v/>
      </c>
      <c r="AO867" s="7" t="str">
        <f t="shared" si="203"/>
        <v/>
      </c>
      <c r="AP867" s="6" t="str">
        <f t="shared" si="204"/>
        <v/>
      </c>
      <c r="AQ867" s="7" t="str">
        <f t="shared" ca="1" si="205"/>
        <v/>
      </c>
      <c r="AS867" s="22" t="str">
        <f t="shared" si="206"/>
        <v/>
      </c>
      <c r="AT867" s="32" t="str">
        <f t="shared" si="207"/>
        <v/>
      </c>
      <c r="AU867" s="43" t="str">
        <f t="shared" si="208"/>
        <v/>
      </c>
      <c r="AW867" s="22" t="str">
        <f t="shared" si="209"/>
        <v/>
      </c>
    </row>
    <row r="868" spans="1:49" x14ac:dyDescent="0.25">
      <c r="A868" s="28"/>
      <c r="B868" s="79"/>
      <c r="C868" s="80"/>
      <c r="D868" s="81"/>
      <c r="E868" s="82"/>
      <c r="F868" s="82"/>
      <c r="G868" s="83"/>
      <c r="H868" s="79"/>
      <c r="I868" s="81"/>
      <c r="J868" s="81"/>
      <c r="K868" s="81"/>
      <c r="L868" s="81"/>
      <c r="M868" s="81"/>
      <c r="N868" s="81"/>
      <c r="O868" s="81"/>
      <c r="P868" s="81"/>
      <c r="Q868" s="84"/>
      <c r="R868" s="85"/>
      <c r="S868" s="28"/>
      <c r="X868" s="22" t="str">
        <f t="shared" si="195"/>
        <v/>
      </c>
      <c r="Y868" s="32" t="str">
        <f t="shared" si="196"/>
        <v/>
      </c>
      <c r="AA868" s="22" t="str">
        <f>IF($D868="", "", IFERROR(INDEX('Intro &amp; Setup'!$BQ$33:$BQ$37, MATCH($D868, 'Intro &amp; Setup'!$AP$33:$AP$37, 0)), ""))</f>
        <v/>
      </c>
      <c r="AB868" s="22" t="str">
        <f>IF(AND($D868="", $F868=""), "", IF($R868=$U$3, "", IF($AB$8='Intro &amp; Setup'!$BQ$19, VALUE(_xlfn.CONCAT(TEXT($F868, "0"), ".", $AA868)), IF($AB$8='Intro &amp; Setup'!$BQ$18, VALUE(_xlfn.CONCAT($AA868, ".", TEXT($F868, "0")))))))</f>
        <v/>
      </c>
      <c r="AD868" s="22" t="str">
        <f t="shared" si="198"/>
        <v/>
      </c>
      <c r="AE868" s="7" t="str">
        <f t="shared" si="199"/>
        <v/>
      </c>
      <c r="AF868" s="22" t="str">
        <f t="shared" si="197"/>
        <v/>
      </c>
      <c r="AH868" s="22" t="str">
        <f>IF($AJ868="", "", COUNTIF($AJ$11:$AJ$1010, "&lt;"&amp;$AJ868)+1+COUNTIF($AJ$11:$AJ868, $AJ868)-1)</f>
        <v/>
      </c>
      <c r="AJ868" s="22" t="str">
        <f t="shared" si="200"/>
        <v/>
      </c>
      <c r="AL868" s="43" t="str">
        <f t="shared" si="201"/>
        <v/>
      </c>
      <c r="AN868" s="6" t="str">
        <f t="shared" si="202"/>
        <v/>
      </c>
      <c r="AO868" s="7" t="str">
        <f t="shared" si="203"/>
        <v/>
      </c>
      <c r="AP868" s="6" t="str">
        <f t="shared" si="204"/>
        <v/>
      </c>
      <c r="AQ868" s="7" t="str">
        <f t="shared" ca="1" si="205"/>
        <v/>
      </c>
      <c r="AS868" s="22" t="str">
        <f t="shared" si="206"/>
        <v/>
      </c>
      <c r="AT868" s="32" t="str">
        <f t="shared" si="207"/>
        <v/>
      </c>
      <c r="AU868" s="43" t="str">
        <f t="shared" si="208"/>
        <v/>
      </c>
      <c r="AW868" s="22" t="str">
        <f t="shared" si="209"/>
        <v/>
      </c>
    </row>
    <row r="869" spans="1:49" x14ac:dyDescent="0.25">
      <c r="A869" s="28"/>
      <c r="B869" s="79"/>
      <c r="C869" s="80"/>
      <c r="D869" s="81"/>
      <c r="E869" s="82"/>
      <c r="F869" s="82"/>
      <c r="G869" s="83"/>
      <c r="H869" s="79"/>
      <c r="I869" s="81"/>
      <c r="J869" s="81"/>
      <c r="K869" s="81"/>
      <c r="L869" s="81"/>
      <c r="M869" s="81"/>
      <c r="N869" s="81"/>
      <c r="O869" s="81"/>
      <c r="P869" s="81"/>
      <c r="Q869" s="84"/>
      <c r="R869" s="85"/>
      <c r="S869" s="28"/>
      <c r="X869" s="22" t="str">
        <f t="shared" si="195"/>
        <v/>
      </c>
      <c r="Y869" s="32" t="str">
        <f t="shared" si="196"/>
        <v/>
      </c>
      <c r="AA869" s="22" t="str">
        <f>IF($D869="", "", IFERROR(INDEX('Intro &amp; Setup'!$BQ$33:$BQ$37, MATCH($D869, 'Intro &amp; Setup'!$AP$33:$AP$37, 0)), ""))</f>
        <v/>
      </c>
      <c r="AB869" s="22" t="str">
        <f>IF(AND($D869="", $F869=""), "", IF($R869=$U$3, "", IF($AB$8='Intro &amp; Setup'!$BQ$19, VALUE(_xlfn.CONCAT(TEXT($F869, "0"), ".", $AA869)), IF($AB$8='Intro &amp; Setup'!$BQ$18, VALUE(_xlfn.CONCAT($AA869, ".", TEXT($F869, "0")))))))</f>
        <v/>
      </c>
      <c r="AD869" s="22" t="str">
        <f t="shared" si="198"/>
        <v/>
      </c>
      <c r="AE869" s="7" t="str">
        <f t="shared" si="199"/>
        <v/>
      </c>
      <c r="AF869" s="22" t="str">
        <f t="shared" si="197"/>
        <v/>
      </c>
      <c r="AH869" s="22" t="str">
        <f>IF($AJ869="", "", COUNTIF($AJ$11:$AJ$1010, "&lt;"&amp;$AJ869)+1+COUNTIF($AJ$11:$AJ869, $AJ869)-1)</f>
        <v/>
      </c>
      <c r="AJ869" s="22" t="str">
        <f t="shared" si="200"/>
        <v/>
      </c>
      <c r="AL869" s="43" t="str">
        <f t="shared" si="201"/>
        <v/>
      </c>
      <c r="AN869" s="6" t="str">
        <f t="shared" si="202"/>
        <v/>
      </c>
      <c r="AO869" s="7" t="str">
        <f t="shared" si="203"/>
        <v/>
      </c>
      <c r="AP869" s="6" t="str">
        <f t="shared" si="204"/>
        <v/>
      </c>
      <c r="AQ869" s="7" t="str">
        <f t="shared" ca="1" si="205"/>
        <v/>
      </c>
      <c r="AS869" s="22" t="str">
        <f t="shared" si="206"/>
        <v/>
      </c>
      <c r="AT869" s="32" t="str">
        <f t="shared" si="207"/>
        <v/>
      </c>
      <c r="AU869" s="43" t="str">
        <f t="shared" si="208"/>
        <v/>
      </c>
      <c r="AW869" s="22" t="str">
        <f t="shared" si="209"/>
        <v/>
      </c>
    </row>
    <row r="870" spans="1:49" x14ac:dyDescent="0.25">
      <c r="A870" s="28"/>
      <c r="B870" s="79"/>
      <c r="C870" s="80"/>
      <c r="D870" s="81"/>
      <c r="E870" s="82"/>
      <c r="F870" s="82"/>
      <c r="G870" s="83"/>
      <c r="H870" s="79"/>
      <c r="I870" s="81"/>
      <c r="J870" s="81"/>
      <c r="K870" s="81"/>
      <c r="L870" s="81"/>
      <c r="M870" s="81"/>
      <c r="N870" s="81"/>
      <c r="O870" s="81"/>
      <c r="P870" s="81"/>
      <c r="Q870" s="84"/>
      <c r="R870" s="85"/>
      <c r="S870" s="28"/>
      <c r="X870" s="22" t="str">
        <f t="shared" si="195"/>
        <v/>
      </c>
      <c r="Y870" s="32" t="str">
        <f t="shared" si="196"/>
        <v/>
      </c>
      <c r="AA870" s="22" t="str">
        <f>IF($D870="", "", IFERROR(INDEX('Intro &amp; Setup'!$BQ$33:$BQ$37, MATCH($D870, 'Intro &amp; Setup'!$AP$33:$AP$37, 0)), ""))</f>
        <v/>
      </c>
      <c r="AB870" s="22" t="str">
        <f>IF(AND($D870="", $F870=""), "", IF($R870=$U$3, "", IF($AB$8='Intro &amp; Setup'!$BQ$19, VALUE(_xlfn.CONCAT(TEXT($F870, "0"), ".", $AA870)), IF($AB$8='Intro &amp; Setup'!$BQ$18, VALUE(_xlfn.CONCAT($AA870, ".", TEXT($F870, "0")))))))</f>
        <v/>
      </c>
      <c r="AD870" s="22" t="str">
        <f t="shared" si="198"/>
        <v/>
      </c>
      <c r="AE870" s="7" t="str">
        <f t="shared" si="199"/>
        <v/>
      </c>
      <c r="AF870" s="22" t="str">
        <f t="shared" si="197"/>
        <v/>
      </c>
      <c r="AH870" s="22" t="str">
        <f>IF($AJ870="", "", COUNTIF($AJ$11:$AJ$1010, "&lt;"&amp;$AJ870)+1+COUNTIF($AJ$11:$AJ870, $AJ870)-1)</f>
        <v/>
      </c>
      <c r="AJ870" s="22" t="str">
        <f t="shared" si="200"/>
        <v/>
      </c>
      <c r="AL870" s="43" t="str">
        <f t="shared" si="201"/>
        <v/>
      </c>
      <c r="AN870" s="6" t="str">
        <f t="shared" si="202"/>
        <v/>
      </c>
      <c r="AO870" s="7" t="str">
        <f t="shared" si="203"/>
        <v/>
      </c>
      <c r="AP870" s="6" t="str">
        <f t="shared" si="204"/>
        <v/>
      </c>
      <c r="AQ870" s="7" t="str">
        <f t="shared" ca="1" si="205"/>
        <v/>
      </c>
      <c r="AS870" s="22" t="str">
        <f t="shared" si="206"/>
        <v/>
      </c>
      <c r="AT870" s="32" t="str">
        <f t="shared" si="207"/>
        <v/>
      </c>
      <c r="AU870" s="43" t="str">
        <f t="shared" si="208"/>
        <v/>
      </c>
      <c r="AW870" s="22" t="str">
        <f t="shared" si="209"/>
        <v/>
      </c>
    </row>
    <row r="871" spans="1:49" x14ac:dyDescent="0.25">
      <c r="A871" s="28"/>
      <c r="B871" s="79"/>
      <c r="C871" s="80"/>
      <c r="D871" s="81"/>
      <c r="E871" s="82"/>
      <c r="F871" s="82"/>
      <c r="G871" s="83"/>
      <c r="H871" s="79"/>
      <c r="I871" s="81"/>
      <c r="J871" s="81"/>
      <c r="K871" s="81"/>
      <c r="L871" s="81"/>
      <c r="M871" s="81"/>
      <c r="N871" s="81"/>
      <c r="O871" s="81"/>
      <c r="P871" s="81"/>
      <c r="Q871" s="84"/>
      <c r="R871" s="85"/>
      <c r="S871" s="28"/>
      <c r="X871" s="22" t="str">
        <f t="shared" si="195"/>
        <v/>
      </c>
      <c r="Y871" s="32" t="str">
        <f t="shared" si="196"/>
        <v/>
      </c>
      <c r="AA871" s="22" t="str">
        <f>IF($D871="", "", IFERROR(INDEX('Intro &amp; Setup'!$BQ$33:$BQ$37, MATCH($D871, 'Intro &amp; Setup'!$AP$33:$AP$37, 0)), ""))</f>
        <v/>
      </c>
      <c r="AB871" s="22" t="str">
        <f>IF(AND($D871="", $F871=""), "", IF($R871=$U$3, "", IF($AB$8='Intro &amp; Setup'!$BQ$19, VALUE(_xlfn.CONCAT(TEXT($F871, "0"), ".", $AA871)), IF($AB$8='Intro &amp; Setup'!$BQ$18, VALUE(_xlfn.CONCAT($AA871, ".", TEXT($F871, "0")))))))</f>
        <v/>
      </c>
      <c r="AD871" s="22" t="str">
        <f t="shared" si="198"/>
        <v/>
      </c>
      <c r="AE871" s="7" t="str">
        <f t="shared" si="199"/>
        <v/>
      </c>
      <c r="AF871" s="22" t="str">
        <f t="shared" si="197"/>
        <v/>
      </c>
      <c r="AH871" s="22" t="str">
        <f>IF($AJ871="", "", COUNTIF($AJ$11:$AJ$1010, "&lt;"&amp;$AJ871)+1+COUNTIF($AJ$11:$AJ871, $AJ871)-1)</f>
        <v/>
      </c>
      <c r="AJ871" s="22" t="str">
        <f t="shared" si="200"/>
        <v/>
      </c>
      <c r="AL871" s="43" t="str">
        <f t="shared" si="201"/>
        <v/>
      </c>
      <c r="AN871" s="6" t="str">
        <f t="shared" si="202"/>
        <v/>
      </c>
      <c r="AO871" s="7" t="str">
        <f t="shared" si="203"/>
        <v/>
      </c>
      <c r="AP871" s="6" t="str">
        <f t="shared" si="204"/>
        <v/>
      </c>
      <c r="AQ871" s="7" t="str">
        <f t="shared" ca="1" si="205"/>
        <v/>
      </c>
      <c r="AS871" s="22" t="str">
        <f t="shared" si="206"/>
        <v/>
      </c>
      <c r="AT871" s="32" t="str">
        <f t="shared" si="207"/>
        <v/>
      </c>
      <c r="AU871" s="43" t="str">
        <f t="shared" si="208"/>
        <v/>
      </c>
      <c r="AW871" s="22" t="str">
        <f t="shared" si="209"/>
        <v/>
      </c>
    </row>
    <row r="872" spans="1:49" x14ac:dyDescent="0.25">
      <c r="A872" s="28"/>
      <c r="B872" s="79"/>
      <c r="C872" s="80"/>
      <c r="D872" s="81"/>
      <c r="E872" s="82"/>
      <c r="F872" s="82"/>
      <c r="G872" s="83"/>
      <c r="H872" s="79"/>
      <c r="I872" s="81"/>
      <c r="J872" s="81"/>
      <c r="K872" s="81"/>
      <c r="L872" s="81"/>
      <c r="M872" s="81"/>
      <c r="N872" s="81"/>
      <c r="O872" s="81"/>
      <c r="P872" s="81"/>
      <c r="Q872" s="84"/>
      <c r="R872" s="85"/>
      <c r="S872" s="28"/>
      <c r="X872" s="22" t="str">
        <f t="shared" si="195"/>
        <v/>
      </c>
      <c r="Y872" s="32" t="str">
        <f t="shared" si="196"/>
        <v/>
      </c>
      <c r="AA872" s="22" t="str">
        <f>IF($D872="", "", IFERROR(INDEX('Intro &amp; Setup'!$BQ$33:$BQ$37, MATCH($D872, 'Intro &amp; Setup'!$AP$33:$AP$37, 0)), ""))</f>
        <v/>
      </c>
      <c r="AB872" s="22" t="str">
        <f>IF(AND($D872="", $F872=""), "", IF($R872=$U$3, "", IF($AB$8='Intro &amp; Setup'!$BQ$19, VALUE(_xlfn.CONCAT(TEXT($F872, "0"), ".", $AA872)), IF($AB$8='Intro &amp; Setup'!$BQ$18, VALUE(_xlfn.CONCAT($AA872, ".", TEXT($F872, "0")))))))</f>
        <v/>
      </c>
      <c r="AD872" s="22" t="str">
        <f t="shared" si="198"/>
        <v/>
      </c>
      <c r="AE872" s="7" t="str">
        <f t="shared" si="199"/>
        <v/>
      </c>
      <c r="AF872" s="22" t="str">
        <f t="shared" si="197"/>
        <v/>
      </c>
      <c r="AH872" s="22" t="str">
        <f>IF($AJ872="", "", COUNTIF($AJ$11:$AJ$1010, "&lt;"&amp;$AJ872)+1+COUNTIF($AJ$11:$AJ872, $AJ872)-1)</f>
        <v/>
      </c>
      <c r="AJ872" s="22" t="str">
        <f t="shared" si="200"/>
        <v/>
      </c>
      <c r="AL872" s="43" t="str">
        <f t="shared" si="201"/>
        <v/>
      </c>
      <c r="AN872" s="6" t="str">
        <f t="shared" si="202"/>
        <v/>
      </c>
      <c r="AO872" s="7" t="str">
        <f t="shared" si="203"/>
        <v/>
      </c>
      <c r="AP872" s="6" t="str">
        <f t="shared" si="204"/>
        <v/>
      </c>
      <c r="AQ872" s="7" t="str">
        <f t="shared" ca="1" si="205"/>
        <v/>
      </c>
      <c r="AS872" s="22" t="str">
        <f t="shared" si="206"/>
        <v/>
      </c>
      <c r="AT872" s="32" t="str">
        <f t="shared" si="207"/>
        <v/>
      </c>
      <c r="AU872" s="43" t="str">
        <f t="shared" si="208"/>
        <v/>
      </c>
      <c r="AW872" s="22" t="str">
        <f t="shared" si="209"/>
        <v/>
      </c>
    </row>
    <row r="873" spans="1:49" x14ac:dyDescent="0.25">
      <c r="A873" s="28"/>
      <c r="B873" s="79"/>
      <c r="C873" s="80"/>
      <c r="D873" s="81"/>
      <c r="E873" s="82"/>
      <c r="F873" s="82"/>
      <c r="G873" s="83"/>
      <c r="H873" s="79"/>
      <c r="I873" s="81"/>
      <c r="J873" s="81"/>
      <c r="K873" s="81"/>
      <c r="L873" s="81"/>
      <c r="M873" s="81"/>
      <c r="N873" s="81"/>
      <c r="O873" s="81"/>
      <c r="P873" s="81"/>
      <c r="Q873" s="84"/>
      <c r="R873" s="85"/>
      <c r="S873" s="28"/>
      <c r="X873" s="22" t="str">
        <f t="shared" si="195"/>
        <v/>
      </c>
      <c r="Y873" s="32" t="str">
        <f t="shared" si="196"/>
        <v/>
      </c>
      <c r="AA873" s="22" t="str">
        <f>IF($D873="", "", IFERROR(INDEX('Intro &amp; Setup'!$BQ$33:$BQ$37, MATCH($D873, 'Intro &amp; Setup'!$AP$33:$AP$37, 0)), ""))</f>
        <v/>
      </c>
      <c r="AB873" s="22" t="str">
        <f>IF(AND($D873="", $F873=""), "", IF($R873=$U$3, "", IF($AB$8='Intro &amp; Setup'!$BQ$19, VALUE(_xlfn.CONCAT(TEXT($F873, "0"), ".", $AA873)), IF($AB$8='Intro &amp; Setup'!$BQ$18, VALUE(_xlfn.CONCAT($AA873, ".", TEXT($F873, "0")))))))</f>
        <v/>
      </c>
      <c r="AD873" s="22" t="str">
        <f t="shared" si="198"/>
        <v/>
      </c>
      <c r="AE873" s="7" t="str">
        <f t="shared" si="199"/>
        <v/>
      </c>
      <c r="AF873" s="22" t="str">
        <f t="shared" si="197"/>
        <v/>
      </c>
      <c r="AH873" s="22" t="str">
        <f>IF($AJ873="", "", COUNTIF($AJ$11:$AJ$1010, "&lt;"&amp;$AJ873)+1+COUNTIF($AJ$11:$AJ873, $AJ873)-1)</f>
        <v/>
      </c>
      <c r="AJ873" s="22" t="str">
        <f t="shared" si="200"/>
        <v/>
      </c>
      <c r="AL873" s="43" t="str">
        <f t="shared" si="201"/>
        <v/>
      </c>
      <c r="AN873" s="6" t="str">
        <f t="shared" si="202"/>
        <v/>
      </c>
      <c r="AO873" s="7" t="str">
        <f t="shared" si="203"/>
        <v/>
      </c>
      <c r="AP873" s="6" t="str">
        <f t="shared" si="204"/>
        <v/>
      </c>
      <c r="AQ873" s="7" t="str">
        <f t="shared" ca="1" si="205"/>
        <v/>
      </c>
      <c r="AS873" s="22" t="str">
        <f t="shared" si="206"/>
        <v/>
      </c>
      <c r="AT873" s="32" t="str">
        <f t="shared" si="207"/>
        <v/>
      </c>
      <c r="AU873" s="43" t="str">
        <f t="shared" si="208"/>
        <v/>
      </c>
      <c r="AW873" s="22" t="str">
        <f t="shared" si="209"/>
        <v/>
      </c>
    </row>
    <row r="874" spans="1:49" x14ac:dyDescent="0.25">
      <c r="A874" s="28"/>
      <c r="B874" s="79"/>
      <c r="C874" s="80"/>
      <c r="D874" s="81"/>
      <c r="E874" s="82"/>
      <c r="F874" s="82"/>
      <c r="G874" s="83"/>
      <c r="H874" s="79"/>
      <c r="I874" s="81"/>
      <c r="J874" s="81"/>
      <c r="K874" s="81"/>
      <c r="L874" s="81"/>
      <c r="M874" s="81"/>
      <c r="N874" s="81"/>
      <c r="O874" s="81"/>
      <c r="P874" s="81"/>
      <c r="Q874" s="84"/>
      <c r="R874" s="85"/>
      <c r="S874" s="28"/>
      <c r="X874" s="22" t="str">
        <f t="shared" si="195"/>
        <v/>
      </c>
      <c r="Y874" s="32" t="str">
        <f t="shared" si="196"/>
        <v/>
      </c>
      <c r="AA874" s="22" t="str">
        <f>IF($D874="", "", IFERROR(INDEX('Intro &amp; Setup'!$BQ$33:$BQ$37, MATCH($D874, 'Intro &amp; Setup'!$AP$33:$AP$37, 0)), ""))</f>
        <v/>
      </c>
      <c r="AB874" s="22" t="str">
        <f>IF(AND($D874="", $F874=""), "", IF($R874=$U$3, "", IF($AB$8='Intro &amp; Setup'!$BQ$19, VALUE(_xlfn.CONCAT(TEXT($F874, "0"), ".", $AA874)), IF($AB$8='Intro &amp; Setup'!$BQ$18, VALUE(_xlfn.CONCAT($AA874, ".", TEXT($F874, "0")))))))</f>
        <v/>
      </c>
      <c r="AD874" s="22" t="str">
        <f t="shared" si="198"/>
        <v/>
      </c>
      <c r="AE874" s="7" t="str">
        <f t="shared" si="199"/>
        <v/>
      </c>
      <c r="AF874" s="22" t="str">
        <f t="shared" si="197"/>
        <v/>
      </c>
      <c r="AH874" s="22" t="str">
        <f>IF($AJ874="", "", COUNTIF($AJ$11:$AJ$1010, "&lt;"&amp;$AJ874)+1+COUNTIF($AJ$11:$AJ874, $AJ874)-1)</f>
        <v/>
      </c>
      <c r="AJ874" s="22" t="str">
        <f t="shared" si="200"/>
        <v/>
      </c>
      <c r="AL874" s="43" t="str">
        <f t="shared" si="201"/>
        <v/>
      </c>
      <c r="AN874" s="6" t="str">
        <f t="shared" si="202"/>
        <v/>
      </c>
      <c r="AO874" s="7" t="str">
        <f t="shared" si="203"/>
        <v/>
      </c>
      <c r="AP874" s="6" t="str">
        <f t="shared" si="204"/>
        <v/>
      </c>
      <c r="AQ874" s="7" t="str">
        <f t="shared" ca="1" si="205"/>
        <v/>
      </c>
      <c r="AS874" s="22" t="str">
        <f t="shared" si="206"/>
        <v/>
      </c>
      <c r="AT874" s="32" t="str">
        <f t="shared" si="207"/>
        <v/>
      </c>
      <c r="AU874" s="43" t="str">
        <f t="shared" si="208"/>
        <v/>
      </c>
      <c r="AW874" s="22" t="str">
        <f t="shared" si="209"/>
        <v/>
      </c>
    </row>
    <row r="875" spans="1:49" x14ac:dyDescent="0.25">
      <c r="A875" s="28"/>
      <c r="B875" s="79"/>
      <c r="C875" s="80"/>
      <c r="D875" s="81"/>
      <c r="E875" s="82"/>
      <c r="F875" s="82"/>
      <c r="G875" s="83"/>
      <c r="H875" s="79"/>
      <c r="I875" s="81"/>
      <c r="J875" s="81"/>
      <c r="K875" s="81"/>
      <c r="L875" s="81"/>
      <c r="M875" s="81"/>
      <c r="N875" s="81"/>
      <c r="O875" s="81"/>
      <c r="P875" s="81"/>
      <c r="Q875" s="84"/>
      <c r="R875" s="85"/>
      <c r="S875" s="28"/>
      <c r="X875" s="22" t="str">
        <f t="shared" si="195"/>
        <v/>
      </c>
      <c r="Y875" s="32" t="str">
        <f t="shared" si="196"/>
        <v/>
      </c>
      <c r="AA875" s="22" t="str">
        <f>IF($D875="", "", IFERROR(INDEX('Intro &amp; Setup'!$BQ$33:$BQ$37, MATCH($D875, 'Intro &amp; Setup'!$AP$33:$AP$37, 0)), ""))</f>
        <v/>
      </c>
      <c r="AB875" s="22" t="str">
        <f>IF(AND($D875="", $F875=""), "", IF($R875=$U$3, "", IF($AB$8='Intro &amp; Setup'!$BQ$19, VALUE(_xlfn.CONCAT(TEXT($F875, "0"), ".", $AA875)), IF($AB$8='Intro &amp; Setup'!$BQ$18, VALUE(_xlfn.CONCAT($AA875, ".", TEXT($F875, "0")))))))</f>
        <v/>
      </c>
      <c r="AD875" s="22" t="str">
        <f t="shared" si="198"/>
        <v/>
      </c>
      <c r="AE875" s="7" t="str">
        <f t="shared" si="199"/>
        <v/>
      </c>
      <c r="AF875" s="22" t="str">
        <f t="shared" si="197"/>
        <v/>
      </c>
      <c r="AH875" s="22" t="str">
        <f>IF($AJ875="", "", COUNTIF($AJ$11:$AJ$1010, "&lt;"&amp;$AJ875)+1+COUNTIF($AJ$11:$AJ875, $AJ875)-1)</f>
        <v/>
      </c>
      <c r="AJ875" s="22" t="str">
        <f t="shared" si="200"/>
        <v/>
      </c>
      <c r="AL875" s="43" t="str">
        <f t="shared" si="201"/>
        <v/>
      </c>
      <c r="AN875" s="6" t="str">
        <f t="shared" si="202"/>
        <v/>
      </c>
      <c r="AO875" s="7" t="str">
        <f t="shared" si="203"/>
        <v/>
      </c>
      <c r="AP875" s="6" t="str">
        <f t="shared" si="204"/>
        <v/>
      </c>
      <c r="AQ875" s="7" t="str">
        <f t="shared" ca="1" si="205"/>
        <v/>
      </c>
      <c r="AS875" s="22" t="str">
        <f t="shared" si="206"/>
        <v/>
      </c>
      <c r="AT875" s="32" t="str">
        <f t="shared" si="207"/>
        <v/>
      </c>
      <c r="AU875" s="43" t="str">
        <f t="shared" si="208"/>
        <v/>
      </c>
      <c r="AW875" s="22" t="str">
        <f t="shared" si="209"/>
        <v/>
      </c>
    </row>
    <row r="876" spans="1:49" x14ac:dyDescent="0.25">
      <c r="A876" s="28"/>
      <c r="B876" s="79"/>
      <c r="C876" s="80"/>
      <c r="D876" s="81"/>
      <c r="E876" s="82"/>
      <c r="F876" s="82"/>
      <c r="G876" s="83"/>
      <c r="H876" s="79"/>
      <c r="I876" s="81"/>
      <c r="J876" s="81"/>
      <c r="K876" s="81"/>
      <c r="L876" s="81"/>
      <c r="M876" s="81"/>
      <c r="N876" s="81"/>
      <c r="O876" s="81"/>
      <c r="P876" s="81"/>
      <c r="Q876" s="84"/>
      <c r="R876" s="85"/>
      <c r="S876" s="28"/>
      <c r="X876" s="22" t="str">
        <f t="shared" si="195"/>
        <v/>
      </c>
      <c r="Y876" s="32" t="str">
        <f t="shared" si="196"/>
        <v/>
      </c>
      <c r="AA876" s="22" t="str">
        <f>IF($D876="", "", IFERROR(INDEX('Intro &amp; Setup'!$BQ$33:$BQ$37, MATCH($D876, 'Intro &amp; Setup'!$AP$33:$AP$37, 0)), ""))</f>
        <v/>
      </c>
      <c r="AB876" s="22" t="str">
        <f>IF(AND($D876="", $F876=""), "", IF($R876=$U$3, "", IF($AB$8='Intro &amp; Setup'!$BQ$19, VALUE(_xlfn.CONCAT(TEXT($F876, "0"), ".", $AA876)), IF($AB$8='Intro &amp; Setup'!$BQ$18, VALUE(_xlfn.CONCAT($AA876, ".", TEXT($F876, "0")))))))</f>
        <v/>
      </c>
      <c r="AD876" s="22" t="str">
        <f t="shared" si="198"/>
        <v/>
      </c>
      <c r="AE876" s="7" t="str">
        <f t="shared" si="199"/>
        <v/>
      </c>
      <c r="AF876" s="22" t="str">
        <f t="shared" si="197"/>
        <v/>
      </c>
      <c r="AH876" s="22" t="str">
        <f>IF($AJ876="", "", COUNTIF($AJ$11:$AJ$1010, "&lt;"&amp;$AJ876)+1+COUNTIF($AJ$11:$AJ876, $AJ876)-1)</f>
        <v/>
      </c>
      <c r="AJ876" s="22" t="str">
        <f t="shared" si="200"/>
        <v/>
      </c>
      <c r="AL876" s="43" t="str">
        <f t="shared" si="201"/>
        <v/>
      </c>
      <c r="AN876" s="6" t="str">
        <f t="shared" si="202"/>
        <v/>
      </c>
      <c r="AO876" s="7" t="str">
        <f t="shared" si="203"/>
        <v/>
      </c>
      <c r="AP876" s="6" t="str">
        <f t="shared" si="204"/>
        <v/>
      </c>
      <c r="AQ876" s="7" t="str">
        <f t="shared" ca="1" si="205"/>
        <v/>
      </c>
      <c r="AS876" s="22" t="str">
        <f t="shared" si="206"/>
        <v/>
      </c>
      <c r="AT876" s="32" t="str">
        <f t="shared" si="207"/>
        <v/>
      </c>
      <c r="AU876" s="43" t="str">
        <f t="shared" si="208"/>
        <v/>
      </c>
      <c r="AW876" s="22" t="str">
        <f t="shared" si="209"/>
        <v/>
      </c>
    </row>
    <row r="877" spans="1:49" x14ac:dyDescent="0.25">
      <c r="A877" s="28"/>
      <c r="B877" s="79"/>
      <c r="C877" s="80"/>
      <c r="D877" s="81"/>
      <c r="E877" s="82"/>
      <c r="F877" s="82"/>
      <c r="G877" s="83"/>
      <c r="H877" s="79"/>
      <c r="I877" s="81"/>
      <c r="J877" s="81"/>
      <c r="K877" s="81"/>
      <c r="L877" s="81"/>
      <c r="M877" s="81"/>
      <c r="N877" s="81"/>
      <c r="O877" s="81"/>
      <c r="P877" s="81"/>
      <c r="Q877" s="84"/>
      <c r="R877" s="85"/>
      <c r="S877" s="28"/>
      <c r="X877" s="22" t="str">
        <f t="shared" si="195"/>
        <v/>
      </c>
      <c r="Y877" s="32" t="str">
        <f t="shared" si="196"/>
        <v/>
      </c>
      <c r="AA877" s="22" t="str">
        <f>IF($D877="", "", IFERROR(INDEX('Intro &amp; Setup'!$BQ$33:$BQ$37, MATCH($D877, 'Intro &amp; Setup'!$AP$33:$AP$37, 0)), ""))</f>
        <v/>
      </c>
      <c r="AB877" s="22" t="str">
        <f>IF(AND($D877="", $F877=""), "", IF($R877=$U$3, "", IF($AB$8='Intro &amp; Setup'!$BQ$19, VALUE(_xlfn.CONCAT(TEXT($F877, "0"), ".", $AA877)), IF($AB$8='Intro &amp; Setup'!$BQ$18, VALUE(_xlfn.CONCAT($AA877, ".", TEXT($F877, "0")))))))</f>
        <v/>
      </c>
      <c r="AD877" s="22" t="str">
        <f t="shared" si="198"/>
        <v/>
      </c>
      <c r="AE877" s="7" t="str">
        <f t="shared" si="199"/>
        <v/>
      </c>
      <c r="AF877" s="22" t="str">
        <f t="shared" si="197"/>
        <v/>
      </c>
      <c r="AH877" s="22" t="str">
        <f>IF($AJ877="", "", COUNTIF($AJ$11:$AJ$1010, "&lt;"&amp;$AJ877)+1+COUNTIF($AJ$11:$AJ877, $AJ877)-1)</f>
        <v/>
      </c>
      <c r="AJ877" s="22" t="str">
        <f t="shared" si="200"/>
        <v/>
      </c>
      <c r="AL877" s="43" t="str">
        <f t="shared" si="201"/>
        <v/>
      </c>
      <c r="AN877" s="6" t="str">
        <f t="shared" si="202"/>
        <v/>
      </c>
      <c r="AO877" s="7" t="str">
        <f t="shared" si="203"/>
        <v/>
      </c>
      <c r="AP877" s="6" t="str">
        <f t="shared" si="204"/>
        <v/>
      </c>
      <c r="AQ877" s="7" t="str">
        <f t="shared" ca="1" si="205"/>
        <v/>
      </c>
      <c r="AS877" s="22" t="str">
        <f t="shared" si="206"/>
        <v/>
      </c>
      <c r="AT877" s="32" t="str">
        <f t="shared" si="207"/>
        <v/>
      </c>
      <c r="AU877" s="43" t="str">
        <f t="shared" si="208"/>
        <v/>
      </c>
      <c r="AW877" s="22" t="str">
        <f t="shared" si="209"/>
        <v/>
      </c>
    </row>
    <row r="878" spans="1:49" x14ac:dyDescent="0.25">
      <c r="A878" s="28"/>
      <c r="B878" s="79"/>
      <c r="C878" s="80"/>
      <c r="D878" s="81"/>
      <c r="E878" s="82"/>
      <c r="F878" s="82"/>
      <c r="G878" s="83"/>
      <c r="H878" s="79"/>
      <c r="I878" s="81"/>
      <c r="J878" s="81"/>
      <c r="K878" s="81"/>
      <c r="L878" s="81"/>
      <c r="M878" s="81"/>
      <c r="N878" s="81"/>
      <c r="O878" s="81"/>
      <c r="P878" s="81"/>
      <c r="Q878" s="84"/>
      <c r="R878" s="85"/>
      <c r="S878" s="28"/>
      <c r="X878" s="22" t="str">
        <f t="shared" si="195"/>
        <v/>
      </c>
      <c r="Y878" s="32" t="str">
        <f t="shared" si="196"/>
        <v/>
      </c>
      <c r="AA878" s="22" t="str">
        <f>IF($D878="", "", IFERROR(INDEX('Intro &amp; Setup'!$BQ$33:$BQ$37, MATCH($D878, 'Intro &amp; Setup'!$AP$33:$AP$37, 0)), ""))</f>
        <v/>
      </c>
      <c r="AB878" s="22" t="str">
        <f>IF(AND($D878="", $F878=""), "", IF($R878=$U$3, "", IF($AB$8='Intro &amp; Setup'!$BQ$19, VALUE(_xlfn.CONCAT(TEXT($F878, "0"), ".", $AA878)), IF($AB$8='Intro &amp; Setup'!$BQ$18, VALUE(_xlfn.CONCAT($AA878, ".", TEXT($F878, "0")))))))</f>
        <v/>
      </c>
      <c r="AD878" s="22" t="str">
        <f t="shared" si="198"/>
        <v/>
      </c>
      <c r="AE878" s="7" t="str">
        <f t="shared" si="199"/>
        <v/>
      </c>
      <c r="AF878" s="22" t="str">
        <f t="shared" si="197"/>
        <v/>
      </c>
      <c r="AH878" s="22" t="str">
        <f>IF($AJ878="", "", COUNTIF($AJ$11:$AJ$1010, "&lt;"&amp;$AJ878)+1+COUNTIF($AJ$11:$AJ878, $AJ878)-1)</f>
        <v/>
      </c>
      <c r="AJ878" s="22" t="str">
        <f t="shared" si="200"/>
        <v/>
      </c>
      <c r="AL878" s="43" t="str">
        <f t="shared" si="201"/>
        <v/>
      </c>
      <c r="AN878" s="6" t="str">
        <f t="shared" si="202"/>
        <v/>
      </c>
      <c r="AO878" s="7" t="str">
        <f t="shared" si="203"/>
        <v/>
      </c>
      <c r="AP878" s="6" t="str">
        <f t="shared" si="204"/>
        <v/>
      </c>
      <c r="AQ878" s="7" t="str">
        <f t="shared" ca="1" si="205"/>
        <v/>
      </c>
      <c r="AS878" s="22" t="str">
        <f t="shared" si="206"/>
        <v/>
      </c>
      <c r="AT878" s="32" t="str">
        <f t="shared" si="207"/>
        <v/>
      </c>
      <c r="AU878" s="43" t="str">
        <f t="shared" si="208"/>
        <v/>
      </c>
      <c r="AW878" s="22" t="str">
        <f t="shared" si="209"/>
        <v/>
      </c>
    </row>
    <row r="879" spans="1:49" x14ac:dyDescent="0.25">
      <c r="A879" s="28"/>
      <c r="B879" s="79"/>
      <c r="C879" s="80"/>
      <c r="D879" s="81"/>
      <c r="E879" s="82"/>
      <c r="F879" s="82"/>
      <c r="G879" s="83"/>
      <c r="H879" s="79"/>
      <c r="I879" s="81"/>
      <c r="J879" s="81"/>
      <c r="K879" s="81"/>
      <c r="L879" s="81"/>
      <c r="M879" s="81"/>
      <c r="N879" s="81"/>
      <c r="O879" s="81"/>
      <c r="P879" s="81"/>
      <c r="Q879" s="84"/>
      <c r="R879" s="85"/>
      <c r="S879" s="28"/>
      <c r="X879" s="22" t="str">
        <f t="shared" si="195"/>
        <v/>
      </c>
      <c r="Y879" s="32" t="str">
        <f t="shared" si="196"/>
        <v/>
      </c>
      <c r="AA879" s="22" t="str">
        <f>IF($D879="", "", IFERROR(INDEX('Intro &amp; Setup'!$BQ$33:$BQ$37, MATCH($D879, 'Intro &amp; Setup'!$AP$33:$AP$37, 0)), ""))</f>
        <v/>
      </c>
      <c r="AB879" s="22" t="str">
        <f>IF(AND($D879="", $F879=""), "", IF($R879=$U$3, "", IF($AB$8='Intro &amp; Setup'!$BQ$19, VALUE(_xlfn.CONCAT(TEXT($F879, "0"), ".", $AA879)), IF($AB$8='Intro &amp; Setup'!$BQ$18, VALUE(_xlfn.CONCAT($AA879, ".", TEXT($F879, "0")))))))</f>
        <v/>
      </c>
      <c r="AD879" s="22" t="str">
        <f t="shared" si="198"/>
        <v/>
      </c>
      <c r="AE879" s="7" t="str">
        <f t="shared" si="199"/>
        <v/>
      </c>
      <c r="AF879" s="22" t="str">
        <f t="shared" si="197"/>
        <v/>
      </c>
      <c r="AH879" s="22" t="str">
        <f>IF($AJ879="", "", COUNTIF($AJ$11:$AJ$1010, "&lt;"&amp;$AJ879)+1+COUNTIF($AJ$11:$AJ879, $AJ879)-1)</f>
        <v/>
      </c>
      <c r="AJ879" s="22" t="str">
        <f t="shared" si="200"/>
        <v/>
      </c>
      <c r="AL879" s="43" t="str">
        <f t="shared" si="201"/>
        <v/>
      </c>
      <c r="AN879" s="6" t="str">
        <f t="shared" si="202"/>
        <v/>
      </c>
      <c r="AO879" s="7" t="str">
        <f t="shared" si="203"/>
        <v/>
      </c>
      <c r="AP879" s="6" t="str">
        <f t="shared" si="204"/>
        <v/>
      </c>
      <c r="AQ879" s="7" t="str">
        <f t="shared" ca="1" si="205"/>
        <v/>
      </c>
      <c r="AS879" s="22" t="str">
        <f t="shared" si="206"/>
        <v/>
      </c>
      <c r="AT879" s="32" t="str">
        <f t="shared" si="207"/>
        <v/>
      </c>
      <c r="AU879" s="43" t="str">
        <f t="shared" si="208"/>
        <v/>
      </c>
      <c r="AW879" s="22" t="str">
        <f t="shared" si="209"/>
        <v/>
      </c>
    </row>
    <row r="880" spans="1:49" x14ac:dyDescent="0.25">
      <c r="A880" s="28"/>
      <c r="B880" s="79"/>
      <c r="C880" s="80"/>
      <c r="D880" s="81"/>
      <c r="E880" s="82"/>
      <c r="F880" s="82"/>
      <c r="G880" s="83"/>
      <c r="H880" s="79"/>
      <c r="I880" s="81"/>
      <c r="J880" s="81"/>
      <c r="K880" s="81"/>
      <c r="L880" s="81"/>
      <c r="M880" s="81"/>
      <c r="N880" s="81"/>
      <c r="O880" s="81"/>
      <c r="P880" s="81"/>
      <c r="Q880" s="84"/>
      <c r="R880" s="85"/>
      <c r="S880" s="28"/>
      <c r="X880" s="22" t="str">
        <f t="shared" si="195"/>
        <v/>
      </c>
      <c r="Y880" s="32" t="str">
        <f t="shared" si="196"/>
        <v/>
      </c>
      <c r="AA880" s="22" t="str">
        <f>IF($D880="", "", IFERROR(INDEX('Intro &amp; Setup'!$BQ$33:$BQ$37, MATCH($D880, 'Intro &amp; Setup'!$AP$33:$AP$37, 0)), ""))</f>
        <v/>
      </c>
      <c r="AB880" s="22" t="str">
        <f>IF(AND($D880="", $F880=""), "", IF($R880=$U$3, "", IF($AB$8='Intro &amp; Setup'!$BQ$19, VALUE(_xlfn.CONCAT(TEXT($F880, "0"), ".", $AA880)), IF($AB$8='Intro &amp; Setup'!$BQ$18, VALUE(_xlfn.CONCAT($AA880, ".", TEXT($F880, "0")))))))</f>
        <v/>
      </c>
      <c r="AD880" s="22" t="str">
        <f t="shared" si="198"/>
        <v/>
      </c>
      <c r="AE880" s="7" t="str">
        <f t="shared" si="199"/>
        <v/>
      </c>
      <c r="AF880" s="22" t="str">
        <f t="shared" si="197"/>
        <v/>
      </c>
      <c r="AH880" s="22" t="str">
        <f>IF($AJ880="", "", COUNTIF($AJ$11:$AJ$1010, "&lt;"&amp;$AJ880)+1+COUNTIF($AJ$11:$AJ880, $AJ880)-1)</f>
        <v/>
      </c>
      <c r="AJ880" s="22" t="str">
        <f t="shared" si="200"/>
        <v/>
      </c>
      <c r="AL880" s="43" t="str">
        <f t="shared" si="201"/>
        <v/>
      </c>
      <c r="AN880" s="6" t="str">
        <f t="shared" si="202"/>
        <v/>
      </c>
      <c r="AO880" s="7" t="str">
        <f t="shared" si="203"/>
        <v/>
      </c>
      <c r="AP880" s="6" t="str">
        <f t="shared" si="204"/>
        <v/>
      </c>
      <c r="AQ880" s="7" t="str">
        <f t="shared" ca="1" si="205"/>
        <v/>
      </c>
      <c r="AS880" s="22" t="str">
        <f t="shared" si="206"/>
        <v/>
      </c>
      <c r="AT880" s="32" t="str">
        <f t="shared" si="207"/>
        <v/>
      </c>
      <c r="AU880" s="43" t="str">
        <f t="shared" si="208"/>
        <v/>
      </c>
      <c r="AW880" s="22" t="str">
        <f t="shared" si="209"/>
        <v/>
      </c>
    </row>
    <row r="881" spans="1:49" x14ac:dyDescent="0.25">
      <c r="A881" s="28"/>
      <c r="B881" s="79"/>
      <c r="C881" s="80"/>
      <c r="D881" s="81"/>
      <c r="E881" s="82"/>
      <c r="F881" s="82"/>
      <c r="G881" s="83"/>
      <c r="H881" s="79"/>
      <c r="I881" s="81"/>
      <c r="J881" s="81"/>
      <c r="K881" s="81"/>
      <c r="L881" s="81"/>
      <c r="M881" s="81"/>
      <c r="N881" s="81"/>
      <c r="O881" s="81"/>
      <c r="P881" s="81"/>
      <c r="Q881" s="84"/>
      <c r="R881" s="85"/>
      <c r="S881" s="28"/>
      <c r="X881" s="22" t="str">
        <f t="shared" si="195"/>
        <v/>
      </c>
      <c r="Y881" s="32" t="str">
        <f t="shared" si="196"/>
        <v/>
      </c>
      <c r="AA881" s="22" t="str">
        <f>IF($D881="", "", IFERROR(INDEX('Intro &amp; Setup'!$BQ$33:$BQ$37, MATCH($D881, 'Intro &amp; Setup'!$AP$33:$AP$37, 0)), ""))</f>
        <v/>
      </c>
      <c r="AB881" s="22" t="str">
        <f>IF(AND($D881="", $F881=""), "", IF($R881=$U$3, "", IF($AB$8='Intro &amp; Setup'!$BQ$19, VALUE(_xlfn.CONCAT(TEXT($F881, "0"), ".", $AA881)), IF($AB$8='Intro &amp; Setup'!$BQ$18, VALUE(_xlfn.CONCAT($AA881, ".", TEXT($F881, "0")))))))</f>
        <v/>
      </c>
      <c r="AD881" s="22" t="str">
        <f t="shared" si="198"/>
        <v/>
      </c>
      <c r="AE881" s="7" t="str">
        <f t="shared" si="199"/>
        <v/>
      </c>
      <c r="AF881" s="22" t="str">
        <f t="shared" si="197"/>
        <v/>
      </c>
      <c r="AH881" s="22" t="str">
        <f>IF($AJ881="", "", COUNTIF($AJ$11:$AJ$1010, "&lt;"&amp;$AJ881)+1+COUNTIF($AJ$11:$AJ881, $AJ881)-1)</f>
        <v/>
      </c>
      <c r="AJ881" s="22" t="str">
        <f t="shared" si="200"/>
        <v/>
      </c>
      <c r="AL881" s="43" t="str">
        <f t="shared" si="201"/>
        <v/>
      </c>
      <c r="AN881" s="6" t="str">
        <f t="shared" si="202"/>
        <v/>
      </c>
      <c r="AO881" s="7" t="str">
        <f t="shared" si="203"/>
        <v/>
      </c>
      <c r="AP881" s="6" t="str">
        <f t="shared" si="204"/>
        <v/>
      </c>
      <c r="AQ881" s="7" t="str">
        <f t="shared" ca="1" si="205"/>
        <v/>
      </c>
      <c r="AS881" s="22" t="str">
        <f t="shared" si="206"/>
        <v/>
      </c>
      <c r="AT881" s="32" t="str">
        <f t="shared" si="207"/>
        <v/>
      </c>
      <c r="AU881" s="43" t="str">
        <f t="shared" si="208"/>
        <v/>
      </c>
      <c r="AW881" s="22" t="str">
        <f t="shared" si="209"/>
        <v/>
      </c>
    </row>
    <row r="882" spans="1:49" x14ac:dyDescent="0.25">
      <c r="A882" s="28"/>
      <c r="B882" s="79"/>
      <c r="C882" s="80"/>
      <c r="D882" s="81"/>
      <c r="E882" s="82"/>
      <c r="F882" s="82"/>
      <c r="G882" s="83"/>
      <c r="H882" s="79"/>
      <c r="I882" s="81"/>
      <c r="J882" s="81"/>
      <c r="K882" s="81"/>
      <c r="L882" s="81"/>
      <c r="M882" s="81"/>
      <c r="N882" s="81"/>
      <c r="O882" s="81"/>
      <c r="P882" s="81"/>
      <c r="Q882" s="84"/>
      <c r="R882" s="85"/>
      <c r="S882" s="28"/>
      <c r="X882" s="22" t="str">
        <f t="shared" si="195"/>
        <v/>
      </c>
      <c r="Y882" s="32" t="str">
        <f t="shared" si="196"/>
        <v/>
      </c>
      <c r="AA882" s="22" t="str">
        <f>IF($D882="", "", IFERROR(INDEX('Intro &amp; Setup'!$BQ$33:$BQ$37, MATCH($D882, 'Intro &amp; Setup'!$AP$33:$AP$37, 0)), ""))</f>
        <v/>
      </c>
      <c r="AB882" s="22" t="str">
        <f>IF(AND($D882="", $F882=""), "", IF($R882=$U$3, "", IF($AB$8='Intro &amp; Setup'!$BQ$19, VALUE(_xlfn.CONCAT(TEXT($F882, "0"), ".", $AA882)), IF($AB$8='Intro &amp; Setup'!$BQ$18, VALUE(_xlfn.CONCAT($AA882, ".", TEXT($F882, "0")))))))</f>
        <v/>
      </c>
      <c r="AD882" s="22" t="str">
        <f t="shared" si="198"/>
        <v/>
      </c>
      <c r="AE882" s="7" t="str">
        <f t="shared" si="199"/>
        <v/>
      </c>
      <c r="AF882" s="22" t="str">
        <f t="shared" si="197"/>
        <v/>
      </c>
      <c r="AH882" s="22" t="str">
        <f>IF($AJ882="", "", COUNTIF($AJ$11:$AJ$1010, "&lt;"&amp;$AJ882)+1+COUNTIF($AJ$11:$AJ882, $AJ882)-1)</f>
        <v/>
      </c>
      <c r="AJ882" s="22" t="str">
        <f t="shared" si="200"/>
        <v/>
      </c>
      <c r="AL882" s="43" t="str">
        <f t="shared" si="201"/>
        <v/>
      </c>
      <c r="AN882" s="6" t="str">
        <f t="shared" si="202"/>
        <v/>
      </c>
      <c r="AO882" s="7" t="str">
        <f t="shared" si="203"/>
        <v/>
      </c>
      <c r="AP882" s="6" t="str">
        <f t="shared" si="204"/>
        <v/>
      </c>
      <c r="AQ882" s="7" t="str">
        <f t="shared" ca="1" si="205"/>
        <v/>
      </c>
      <c r="AS882" s="22" t="str">
        <f t="shared" si="206"/>
        <v/>
      </c>
      <c r="AT882" s="32" t="str">
        <f t="shared" si="207"/>
        <v/>
      </c>
      <c r="AU882" s="43" t="str">
        <f t="shared" si="208"/>
        <v/>
      </c>
      <c r="AW882" s="22" t="str">
        <f t="shared" si="209"/>
        <v/>
      </c>
    </row>
    <row r="883" spans="1:49" x14ac:dyDescent="0.25">
      <c r="A883" s="28"/>
      <c r="B883" s="79"/>
      <c r="C883" s="80"/>
      <c r="D883" s="81"/>
      <c r="E883" s="82"/>
      <c r="F883" s="82"/>
      <c r="G883" s="83"/>
      <c r="H883" s="79"/>
      <c r="I883" s="81"/>
      <c r="J883" s="81"/>
      <c r="K883" s="81"/>
      <c r="L883" s="81"/>
      <c r="M883" s="81"/>
      <c r="N883" s="81"/>
      <c r="O883" s="81"/>
      <c r="P883" s="81"/>
      <c r="Q883" s="84"/>
      <c r="R883" s="85"/>
      <c r="S883" s="28"/>
      <c r="X883" s="22" t="str">
        <f t="shared" si="195"/>
        <v/>
      </c>
      <c r="Y883" s="32" t="str">
        <f t="shared" si="196"/>
        <v/>
      </c>
      <c r="AA883" s="22" t="str">
        <f>IF($D883="", "", IFERROR(INDEX('Intro &amp; Setup'!$BQ$33:$BQ$37, MATCH($D883, 'Intro &amp; Setup'!$AP$33:$AP$37, 0)), ""))</f>
        <v/>
      </c>
      <c r="AB883" s="22" t="str">
        <f>IF(AND($D883="", $F883=""), "", IF($R883=$U$3, "", IF($AB$8='Intro &amp; Setup'!$BQ$19, VALUE(_xlfn.CONCAT(TEXT($F883, "0"), ".", $AA883)), IF($AB$8='Intro &amp; Setup'!$BQ$18, VALUE(_xlfn.CONCAT($AA883, ".", TEXT($F883, "0")))))))</f>
        <v/>
      </c>
      <c r="AD883" s="22" t="str">
        <f t="shared" si="198"/>
        <v/>
      </c>
      <c r="AE883" s="7" t="str">
        <f t="shared" si="199"/>
        <v/>
      </c>
      <c r="AF883" s="22" t="str">
        <f t="shared" si="197"/>
        <v/>
      </c>
      <c r="AH883" s="22" t="str">
        <f>IF($AJ883="", "", COUNTIF($AJ$11:$AJ$1010, "&lt;"&amp;$AJ883)+1+COUNTIF($AJ$11:$AJ883, $AJ883)-1)</f>
        <v/>
      </c>
      <c r="AJ883" s="22" t="str">
        <f t="shared" si="200"/>
        <v/>
      </c>
      <c r="AL883" s="43" t="str">
        <f t="shared" si="201"/>
        <v/>
      </c>
      <c r="AN883" s="6" t="str">
        <f t="shared" si="202"/>
        <v/>
      </c>
      <c r="AO883" s="7" t="str">
        <f t="shared" si="203"/>
        <v/>
      </c>
      <c r="AP883" s="6" t="str">
        <f t="shared" si="204"/>
        <v/>
      </c>
      <c r="AQ883" s="7" t="str">
        <f t="shared" ca="1" si="205"/>
        <v/>
      </c>
      <c r="AS883" s="22" t="str">
        <f t="shared" si="206"/>
        <v/>
      </c>
      <c r="AT883" s="32" t="str">
        <f t="shared" si="207"/>
        <v/>
      </c>
      <c r="AU883" s="43" t="str">
        <f t="shared" si="208"/>
        <v/>
      </c>
      <c r="AW883" s="22" t="str">
        <f t="shared" si="209"/>
        <v/>
      </c>
    </row>
    <row r="884" spans="1:49" x14ac:dyDescent="0.25">
      <c r="A884" s="28"/>
      <c r="B884" s="79"/>
      <c r="C884" s="80"/>
      <c r="D884" s="81"/>
      <c r="E884" s="82"/>
      <c r="F884" s="82"/>
      <c r="G884" s="83"/>
      <c r="H884" s="79"/>
      <c r="I884" s="81"/>
      <c r="J884" s="81"/>
      <c r="K884" s="81"/>
      <c r="L884" s="81"/>
      <c r="M884" s="81"/>
      <c r="N884" s="81"/>
      <c r="O884" s="81"/>
      <c r="P884" s="81"/>
      <c r="Q884" s="84"/>
      <c r="R884" s="85"/>
      <c r="S884" s="28"/>
      <c r="X884" s="22" t="str">
        <f t="shared" si="195"/>
        <v/>
      </c>
      <c r="Y884" s="32" t="str">
        <f t="shared" si="196"/>
        <v/>
      </c>
      <c r="AA884" s="22" t="str">
        <f>IF($D884="", "", IFERROR(INDEX('Intro &amp; Setup'!$BQ$33:$BQ$37, MATCH($D884, 'Intro &amp; Setup'!$AP$33:$AP$37, 0)), ""))</f>
        <v/>
      </c>
      <c r="AB884" s="22" t="str">
        <f>IF(AND($D884="", $F884=""), "", IF($R884=$U$3, "", IF($AB$8='Intro &amp; Setup'!$BQ$19, VALUE(_xlfn.CONCAT(TEXT($F884, "0"), ".", $AA884)), IF($AB$8='Intro &amp; Setup'!$BQ$18, VALUE(_xlfn.CONCAT($AA884, ".", TEXT($F884, "0")))))))</f>
        <v/>
      </c>
      <c r="AD884" s="22" t="str">
        <f t="shared" si="198"/>
        <v/>
      </c>
      <c r="AE884" s="7" t="str">
        <f t="shared" si="199"/>
        <v/>
      </c>
      <c r="AF884" s="22" t="str">
        <f t="shared" si="197"/>
        <v/>
      </c>
      <c r="AH884" s="22" t="str">
        <f>IF($AJ884="", "", COUNTIF($AJ$11:$AJ$1010, "&lt;"&amp;$AJ884)+1+COUNTIF($AJ$11:$AJ884, $AJ884)-1)</f>
        <v/>
      </c>
      <c r="AJ884" s="22" t="str">
        <f t="shared" si="200"/>
        <v/>
      </c>
      <c r="AL884" s="43" t="str">
        <f t="shared" si="201"/>
        <v/>
      </c>
      <c r="AN884" s="6" t="str">
        <f t="shared" si="202"/>
        <v/>
      </c>
      <c r="AO884" s="7" t="str">
        <f t="shared" si="203"/>
        <v/>
      </c>
      <c r="AP884" s="6" t="str">
        <f t="shared" si="204"/>
        <v/>
      </c>
      <c r="AQ884" s="7" t="str">
        <f t="shared" ca="1" si="205"/>
        <v/>
      </c>
      <c r="AS884" s="22" t="str">
        <f t="shared" si="206"/>
        <v/>
      </c>
      <c r="AT884" s="32" t="str">
        <f t="shared" si="207"/>
        <v/>
      </c>
      <c r="AU884" s="43" t="str">
        <f t="shared" si="208"/>
        <v/>
      </c>
      <c r="AW884" s="22" t="str">
        <f t="shared" si="209"/>
        <v/>
      </c>
    </row>
    <row r="885" spans="1:49" x14ac:dyDescent="0.25">
      <c r="A885" s="28"/>
      <c r="B885" s="79"/>
      <c r="C885" s="80"/>
      <c r="D885" s="81"/>
      <c r="E885" s="82"/>
      <c r="F885" s="82"/>
      <c r="G885" s="83"/>
      <c r="H885" s="79"/>
      <c r="I885" s="81"/>
      <c r="J885" s="81"/>
      <c r="K885" s="81"/>
      <c r="L885" s="81"/>
      <c r="M885" s="81"/>
      <c r="N885" s="81"/>
      <c r="O885" s="81"/>
      <c r="P885" s="81"/>
      <c r="Q885" s="84"/>
      <c r="R885" s="85"/>
      <c r="S885" s="28"/>
      <c r="X885" s="22" t="str">
        <f t="shared" si="195"/>
        <v/>
      </c>
      <c r="Y885" s="32" t="str">
        <f t="shared" si="196"/>
        <v/>
      </c>
      <c r="AA885" s="22" t="str">
        <f>IF($D885="", "", IFERROR(INDEX('Intro &amp; Setup'!$BQ$33:$BQ$37, MATCH($D885, 'Intro &amp; Setup'!$AP$33:$AP$37, 0)), ""))</f>
        <v/>
      </c>
      <c r="AB885" s="22" t="str">
        <f>IF(AND($D885="", $F885=""), "", IF($R885=$U$3, "", IF($AB$8='Intro &amp; Setup'!$BQ$19, VALUE(_xlfn.CONCAT(TEXT($F885, "0"), ".", $AA885)), IF($AB$8='Intro &amp; Setup'!$BQ$18, VALUE(_xlfn.CONCAT($AA885, ".", TEXT($F885, "0")))))))</f>
        <v/>
      </c>
      <c r="AD885" s="22" t="str">
        <f t="shared" si="198"/>
        <v/>
      </c>
      <c r="AE885" s="7" t="str">
        <f t="shared" si="199"/>
        <v/>
      </c>
      <c r="AF885" s="22" t="str">
        <f t="shared" si="197"/>
        <v/>
      </c>
      <c r="AH885" s="22" t="str">
        <f>IF($AJ885="", "", COUNTIF($AJ$11:$AJ$1010, "&lt;"&amp;$AJ885)+1+COUNTIF($AJ$11:$AJ885, $AJ885)-1)</f>
        <v/>
      </c>
      <c r="AJ885" s="22" t="str">
        <f t="shared" si="200"/>
        <v/>
      </c>
      <c r="AL885" s="43" t="str">
        <f t="shared" si="201"/>
        <v/>
      </c>
      <c r="AN885" s="6" t="str">
        <f t="shared" si="202"/>
        <v/>
      </c>
      <c r="AO885" s="7" t="str">
        <f t="shared" si="203"/>
        <v/>
      </c>
      <c r="AP885" s="6" t="str">
        <f t="shared" si="204"/>
        <v/>
      </c>
      <c r="AQ885" s="7" t="str">
        <f t="shared" ca="1" si="205"/>
        <v/>
      </c>
      <c r="AS885" s="22" t="str">
        <f t="shared" si="206"/>
        <v/>
      </c>
      <c r="AT885" s="32" t="str">
        <f t="shared" si="207"/>
        <v/>
      </c>
      <c r="AU885" s="43" t="str">
        <f t="shared" si="208"/>
        <v/>
      </c>
      <c r="AW885" s="22" t="str">
        <f t="shared" si="209"/>
        <v/>
      </c>
    </row>
    <row r="886" spans="1:49" x14ac:dyDescent="0.25">
      <c r="A886" s="28"/>
      <c r="B886" s="79"/>
      <c r="C886" s="80"/>
      <c r="D886" s="81"/>
      <c r="E886" s="82"/>
      <c r="F886" s="82"/>
      <c r="G886" s="83"/>
      <c r="H886" s="79"/>
      <c r="I886" s="81"/>
      <c r="J886" s="81"/>
      <c r="K886" s="81"/>
      <c r="L886" s="81"/>
      <c r="M886" s="81"/>
      <c r="N886" s="81"/>
      <c r="O886" s="81"/>
      <c r="P886" s="81"/>
      <c r="Q886" s="84"/>
      <c r="R886" s="85"/>
      <c r="S886" s="28"/>
      <c r="X886" s="22" t="str">
        <f t="shared" si="195"/>
        <v/>
      </c>
      <c r="Y886" s="32" t="str">
        <f t="shared" si="196"/>
        <v/>
      </c>
      <c r="AA886" s="22" t="str">
        <f>IF($D886="", "", IFERROR(INDEX('Intro &amp; Setup'!$BQ$33:$BQ$37, MATCH($D886, 'Intro &amp; Setup'!$AP$33:$AP$37, 0)), ""))</f>
        <v/>
      </c>
      <c r="AB886" s="22" t="str">
        <f>IF(AND($D886="", $F886=""), "", IF($R886=$U$3, "", IF($AB$8='Intro &amp; Setup'!$BQ$19, VALUE(_xlfn.CONCAT(TEXT($F886, "0"), ".", $AA886)), IF($AB$8='Intro &amp; Setup'!$BQ$18, VALUE(_xlfn.CONCAT($AA886, ".", TEXT($F886, "0")))))))</f>
        <v/>
      </c>
      <c r="AD886" s="22" t="str">
        <f t="shared" si="198"/>
        <v/>
      </c>
      <c r="AE886" s="7" t="str">
        <f t="shared" si="199"/>
        <v/>
      </c>
      <c r="AF886" s="22" t="str">
        <f t="shared" si="197"/>
        <v/>
      </c>
      <c r="AH886" s="22" t="str">
        <f>IF($AJ886="", "", COUNTIF($AJ$11:$AJ$1010, "&lt;"&amp;$AJ886)+1+COUNTIF($AJ$11:$AJ886, $AJ886)-1)</f>
        <v/>
      </c>
      <c r="AJ886" s="22" t="str">
        <f t="shared" si="200"/>
        <v/>
      </c>
      <c r="AL886" s="43" t="str">
        <f t="shared" si="201"/>
        <v/>
      </c>
      <c r="AN886" s="6" t="str">
        <f t="shared" si="202"/>
        <v/>
      </c>
      <c r="AO886" s="7" t="str">
        <f t="shared" si="203"/>
        <v/>
      </c>
      <c r="AP886" s="6" t="str">
        <f t="shared" si="204"/>
        <v/>
      </c>
      <c r="AQ886" s="7" t="str">
        <f t="shared" ca="1" si="205"/>
        <v/>
      </c>
      <c r="AS886" s="22" t="str">
        <f t="shared" si="206"/>
        <v/>
      </c>
      <c r="AT886" s="32" t="str">
        <f t="shared" si="207"/>
        <v/>
      </c>
      <c r="AU886" s="43" t="str">
        <f t="shared" si="208"/>
        <v/>
      </c>
      <c r="AW886" s="22" t="str">
        <f t="shared" si="209"/>
        <v/>
      </c>
    </row>
    <row r="887" spans="1:49" x14ac:dyDescent="0.25">
      <c r="A887" s="28"/>
      <c r="B887" s="79"/>
      <c r="C887" s="80"/>
      <c r="D887" s="81"/>
      <c r="E887" s="82"/>
      <c r="F887" s="82"/>
      <c r="G887" s="83"/>
      <c r="H887" s="79"/>
      <c r="I887" s="81"/>
      <c r="J887" s="81"/>
      <c r="K887" s="81"/>
      <c r="L887" s="81"/>
      <c r="M887" s="81"/>
      <c r="N887" s="81"/>
      <c r="O887" s="81"/>
      <c r="P887" s="81"/>
      <c r="Q887" s="84"/>
      <c r="R887" s="85"/>
      <c r="S887" s="28"/>
      <c r="X887" s="22" t="str">
        <f t="shared" si="195"/>
        <v/>
      </c>
      <c r="Y887" s="32" t="str">
        <f t="shared" si="196"/>
        <v/>
      </c>
      <c r="AA887" s="22" t="str">
        <f>IF($D887="", "", IFERROR(INDEX('Intro &amp; Setup'!$BQ$33:$BQ$37, MATCH($D887, 'Intro &amp; Setup'!$AP$33:$AP$37, 0)), ""))</f>
        <v/>
      </c>
      <c r="AB887" s="22" t="str">
        <f>IF(AND($D887="", $F887=""), "", IF($R887=$U$3, "", IF($AB$8='Intro &amp; Setup'!$BQ$19, VALUE(_xlfn.CONCAT(TEXT($F887, "0"), ".", $AA887)), IF($AB$8='Intro &amp; Setup'!$BQ$18, VALUE(_xlfn.CONCAT($AA887, ".", TEXT($F887, "0")))))))</f>
        <v/>
      </c>
      <c r="AD887" s="22" t="str">
        <f t="shared" si="198"/>
        <v/>
      </c>
      <c r="AE887" s="7" t="str">
        <f t="shared" si="199"/>
        <v/>
      </c>
      <c r="AF887" s="22" t="str">
        <f t="shared" si="197"/>
        <v/>
      </c>
      <c r="AH887" s="22" t="str">
        <f>IF($AJ887="", "", COUNTIF($AJ$11:$AJ$1010, "&lt;"&amp;$AJ887)+1+COUNTIF($AJ$11:$AJ887, $AJ887)-1)</f>
        <v/>
      </c>
      <c r="AJ887" s="22" t="str">
        <f t="shared" si="200"/>
        <v/>
      </c>
      <c r="AL887" s="43" t="str">
        <f t="shared" si="201"/>
        <v/>
      </c>
      <c r="AN887" s="6" t="str">
        <f t="shared" si="202"/>
        <v/>
      </c>
      <c r="AO887" s="7" t="str">
        <f t="shared" si="203"/>
        <v/>
      </c>
      <c r="AP887" s="6" t="str">
        <f t="shared" si="204"/>
        <v/>
      </c>
      <c r="AQ887" s="7" t="str">
        <f t="shared" ca="1" si="205"/>
        <v/>
      </c>
      <c r="AS887" s="22" t="str">
        <f t="shared" si="206"/>
        <v/>
      </c>
      <c r="AT887" s="32" t="str">
        <f t="shared" si="207"/>
        <v/>
      </c>
      <c r="AU887" s="43" t="str">
        <f t="shared" si="208"/>
        <v/>
      </c>
      <c r="AW887" s="22" t="str">
        <f t="shared" si="209"/>
        <v/>
      </c>
    </row>
    <row r="888" spans="1:49" x14ac:dyDescent="0.25">
      <c r="A888" s="28"/>
      <c r="B888" s="79"/>
      <c r="C888" s="80"/>
      <c r="D888" s="81"/>
      <c r="E888" s="82"/>
      <c r="F888" s="82"/>
      <c r="G888" s="83"/>
      <c r="H888" s="79"/>
      <c r="I888" s="81"/>
      <c r="J888" s="81"/>
      <c r="K888" s="81"/>
      <c r="L888" s="81"/>
      <c r="M888" s="81"/>
      <c r="N888" s="81"/>
      <c r="O888" s="81"/>
      <c r="P888" s="81"/>
      <c r="Q888" s="84"/>
      <c r="R888" s="85"/>
      <c r="S888" s="28"/>
      <c r="X888" s="22" t="str">
        <f t="shared" si="195"/>
        <v/>
      </c>
      <c r="Y888" s="32" t="str">
        <f t="shared" si="196"/>
        <v/>
      </c>
      <c r="AA888" s="22" t="str">
        <f>IF($D888="", "", IFERROR(INDEX('Intro &amp; Setup'!$BQ$33:$BQ$37, MATCH($D888, 'Intro &amp; Setup'!$AP$33:$AP$37, 0)), ""))</f>
        <v/>
      </c>
      <c r="AB888" s="22" t="str">
        <f>IF(AND($D888="", $F888=""), "", IF($R888=$U$3, "", IF($AB$8='Intro &amp; Setup'!$BQ$19, VALUE(_xlfn.CONCAT(TEXT($F888, "0"), ".", $AA888)), IF($AB$8='Intro &amp; Setup'!$BQ$18, VALUE(_xlfn.CONCAT($AA888, ".", TEXT($F888, "0")))))))</f>
        <v/>
      </c>
      <c r="AD888" s="22" t="str">
        <f t="shared" si="198"/>
        <v/>
      </c>
      <c r="AE888" s="7" t="str">
        <f t="shared" si="199"/>
        <v/>
      </c>
      <c r="AF888" s="22" t="str">
        <f t="shared" si="197"/>
        <v/>
      </c>
      <c r="AH888" s="22" t="str">
        <f>IF($AJ888="", "", COUNTIF($AJ$11:$AJ$1010, "&lt;"&amp;$AJ888)+1+COUNTIF($AJ$11:$AJ888, $AJ888)-1)</f>
        <v/>
      </c>
      <c r="AJ888" s="22" t="str">
        <f t="shared" si="200"/>
        <v/>
      </c>
      <c r="AL888" s="43" t="str">
        <f t="shared" si="201"/>
        <v/>
      </c>
      <c r="AN888" s="6" t="str">
        <f t="shared" si="202"/>
        <v/>
      </c>
      <c r="AO888" s="7" t="str">
        <f t="shared" si="203"/>
        <v/>
      </c>
      <c r="AP888" s="6" t="str">
        <f t="shared" si="204"/>
        <v/>
      </c>
      <c r="AQ888" s="7" t="str">
        <f t="shared" ca="1" si="205"/>
        <v/>
      </c>
      <c r="AS888" s="22" t="str">
        <f t="shared" si="206"/>
        <v/>
      </c>
      <c r="AT888" s="32" t="str">
        <f t="shared" si="207"/>
        <v/>
      </c>
      <c r="AU888" s="43" t="str">
        <f t="shared" si="208"/>
        <v/>
      </c>
      <c r="AW888" s="22" t="str">
        <f t="shared" si="209"/>
        <v/>
      </c>
    </row>
    <row r="889" spans="1:49" x14ac:dyDescent="0.25">
      <c r="A889" s="28"/>
      <c r="B889" s="79"/>
      <c r="C889" s="80"/>
      <c r="D889" s="81"/>
      <c r="E889" s="82"/>
      <c r="F889" s="82"/>
      <c r="G889" s="83"/>
      <c r="H889" s="79"/>
      <c r="I889" s="81"/>
      <c r="J889" s="81"/>
      <c r="K889" s="81"/>
      <c r="L889" s="81"/>
      <c r="M889" s="81"/>
      <c r="N889" s="81"/>
      <c r="O889" s="81"/>
      <c r="P889" s="81"/>
      <c r="Q889" s="84"/>
      <c r="R889" s="85"/>
      <c r="S889" s="28"/>
      <c r="X889" s="22" t="str">
        <f t="shared" si="195"/>
        <v/>
      </c>
      <c r="Y889" s="32" t="str">
        <f t="shared" si="196"/>
        <v/>
      </c>
      <c r="AA889" s="22" t="str">
        <f>IF($D889="", "", IFERROR(INDEX('Intro &amp; Setup'!$BQ$33:$BQ$37, MATCH($D889, 'Intro &amp; Setup'!$AP$33:$AP$37, 0)), ""))</f>
        <v/>
      </c>
      <c r="AB889" s="22" t="str">
        <f>IF(AND($D889="", $F889=""), "", IF($R889=$U$3, "", IF($AB$8='Intro &amp; Setup'!$BQ$19, VALUE(_xlfn.CONCAT(TEXT($F889, "0"), ".", $AA889)), IF($AB$8='Intro &amp; Setup'!$BQ$18, VALUE(_xlfn.CONCAT($AA889, ".", TEXT($F889, "0")))))))</f>
        <v/>
      </c>
      <c r="AD889" s="22" t="str">
        <f t="shared" si="198"/>
        <v/>
      </c>
      <c r="AE889" s="7" t="str">
        <f t="shared" si="199"/>
        <v/>
      </c>
      <c r="AF889" s="22" t="str">
        <f t="shared" si="197"/>
        <v/>
      </c>
      <c r="AH889" s="22" t="str">
        <f>IF($AJ889="", "", COUNTIF($AJ$11:$AJ$1010, "&lt;"&amp;$AJ889)+1+COUNTIF($AJ$11:$AJ889, $AJ889)-1)</f>
        <v/>
      </c>
      <c r="AJ889" s="22" t="str">
        <f t="shared" si="200"/>
        <v/>
      </c>
      <c r="AL889" s="43" t="str">
        <f t="shared" si="201"/>
        <v/>
      </c>
      <c r="AN889" s="6" t="str">
        <f t="shared" si="202"/>
        <v/>
      </c>
      <c r="AO889" s="7" t="str">
        <f t="shared" si="203"/>
        <v/>
      </c>
      <c r="AP889" s="6" t="str">
        <f t="shared" si="204"/>
        <v/>
      </c>
      <c r="AQ889" s="7" t="str">
        <f t="shared" ca="1" si="205"/>
        <v/>
      </c>
      <c r="AS889" s="22" t="str">
        <f t="shared" si="206"/>
        <v/>
      </c>
      <c r="AT889" s="32" t="str">
        <f t="shared" si="207"/>
        <v/>
      </c>
      <c r="AU889" s="43" t="str">
        <f t="shared" si="208"/>
        <v/>
      </c>
      <c r="AW889" s="22" t="str">
        <f t="shared" si="209"/>
        <v/>
      </c>
    </row>
    <row r="890" spans="1:49" x14ac:dyDescent="0.25">
      <c r="A890" s="28"/>
      <c r="B890" s="79"/>
      <c r="C890" s="80"/>
      <c r="D890" s="81"/>
      <c r="E890" s="82"/>
      <c r="F890" s="82"/>
      <c r="G890" s="83"/>
      <c r="H890" s="79"/>
      <c r="I890" s="81"/>
      <c r="J890" s="81"/>
      <c r="K890" s="81"/>
      <c r="L890" s="81"/>
      <c r="M890" s="81"/>
      <c r="N890" s="81"/>
      <c r="O890" s="81"/>
      <c r="P890" s="81"/>
      <c r="Q890" s="84"/>
      <c r="R890" s="85"/>
      <c r="S890" s="28"/>
      <c r="X890" s="22" t="str">
        <f t="shared" si="195"/>
        <v/>
      </c>
      <c r="Y890" s="32" t="str">
        <f t="shared" si="196"/>
        <v/>
      </c>
      <c r="AA890" s="22" t="str">
        <f>IF($D890="", "", IFERROR(INDEX('Intro &amp; Setup'!$BQ$33:$BQ$37, MATCH($D890, 'Intro &amp; Setup'!$AP$33:$AP$37, 0)), ""))</f>
        <v/>
      </c>
      <c r="AB890" s="22" t="str">
        <f>IF(AND($D890="", $F890=""), "", IF($R890=$U$3, "", IF($AB$8='Intro &amp; Setup'!$BQ$19, VALUE(_xlfn.CONCAT(TEXT($F890, "0"), ".", $AA890)), IF($AB$8='Intro &amp; Setup'!$BQ$18, VALUE(_xlfn.CONCAT($AA890, ".", TEXT($F890, "0")))))))</f>
        <v/>
      </c>
      <c r="AD890" s="22" t="str">
        <f t="shared" si="198"/>
        <v/>
      </c>
      <c r="AE890" s="7" t="str">
        <f t="shared" si="199"/>
        <v/>
      </c>
      <c r="AF890" s="22" t="str">
        <f t="shared" si="197"/>
        <v/>
      </c>
      <c r="AH890" s="22" t="str">
        <f>IF($AJ890="", "", COUNTIF($AJ$11:$AJ$1010, "&lt;"&amp;$AJ890)+1+COUNTIF($AJ$11:$AJ890, $AJ890)-1)</f>
        <v/>
      </c>
      <c r="AJ890" s="22" t="str">
        <f t="shared" si="200"/>
        <v/>
      </c>
      <c r="AL890" s="43" t="str">
        <f t="shared" si="201"/>
        <v/>
      </c>
      <c r="AN890" s="6" t="str">
        <f t="shared" si="202"/>
        <v/>
      </c>
      <c r="AO890" s="7" t="str">
        <f t="shared" si="203"/>
        <v/>
      </c>
      <c r="AP890" s="6" t="str">
        <f t="shared" si="204"/>
        <v/>
      </c>
      <c r="AQ890" s="7" t="str">
        <f t="shared" ca="1" si="205"/>
        <v/>
      </c>
      <c r="AS890" s="22" t="str">
        <f t="shared" si="206"/>
        <v/>
      </c>
      <c r="AT890" s="32" t="str">
        <f t="shared" si="207"/>
        <v/>
      </c>
      <c r="AU890" s="43" t="str">
        <f t="shared" si="208"/>
        <v/>
      </c>
      <c r="AW890" s="22" t="str">
        <f t="shared" si="209"/>
        <v/>
      </c>
    </row>
    <row r="891" spans="1:49" x14ac:dyDescent="0.25">
      <c r="A891" s="28"/>
      <c r="B891" s="79"/>
      <c r="C891" s="80"/>
      <c r="D891" s="81"/>
      <c r="E891" s="82"/>
      <c r="F891" s="82"/>
      <c r="G891" s="83"/>
      <c r="H891" s="79"/>
      <c r="I891" s="81"/>
      <c r="J891" s="81"/>
      <c r="K891" s="81"/>
      <c r="L891" s="81"/>
      <c r="M891" s="81"/>
      <c r="N891" s="81"/>
      <c r="O891" s="81"/>
      <c r="P891" s="81"/>
      <c r="Q891" s="84"/>
      <c r="R891" s="85"/>
      <c r="S891" s="28"/>
      <c r="X891" s="22" t="str">
        <f t="shared" si="195"/>
        <v/>
      </c>
      <c r="Y891" s="32" t="str">
        <f t="shared" si="196"/>
        <v/>
      </c>
      <c r="AA891" s="22" t="str">
        <f>IF($D891="", "", IFERROR(INDEX('Intro &amp; Setup'!$BQ$33:$BQ$37, MATCH($D891, 'Intro &amp; Setup'!$AP$33:$AP$37, 0)), ""))</f>
        <v/>
      </c>
      <c r="AB891" s="22" t="str">
        <f>IF(AND($D891="", $F891=""), "", IF($R891=$U$3, "", IF($AB$8='Intro &amp; Setup'!$BQ$19, VALUE(_xlfn.CONCAT(TEXT($F891, "0"), ".", $AA891)), IF($AB$8='Intro &amp; Setup'!$BQ$18, VALUE(_xlfn.CONCAT($AA891, ".", TEXT($F891, "0")))))))</f>
        <v/>
      </c>
      <c r="AD891" s="22" t="str">
        <f t="shared" si="198"/>
        <v/>
      </c>
      <c r="AE891" s="7" t="str">
        <f t="shared" si="199"/>
        <v/>
      </c>
      <c r="AF891" s="22" t="str">
        <f t="shared" si="197"/>
        <v/>
      </c>
      <c r="AH891" s="22" t="str">
        <f>IF($AJ891="", "", COUNTIF($AJ$11:$AJ$1010, "&lt;"&amp;$AJ891)+1+COUNTIF($AJ$11:$AJ891, $AJ891)-1)</f>
        <v/>
      </c>
      <c r="AJ891" s="22" t="str">
        <f t="shared" si="200"/>
        <v/>
      </c>
      <c r="AL891" s="43" t="str">
        <f t="shared" si="201"/>
        <v/>
      </c>
      <c r="AN891" s="6" t="str">
        <f t="shared" si="202"/>
        <v/>
      </c>
      <c r="AO891" s="7" t="str">
        <f t="shared" si="203"/>
        <v/>
      </c>
      <c r="AP891" s="6" t="str">
        <f t="shared" si="204"/>
        <v/>
      </c>
      <c r="AQ891" s="7" t="str">
        <f t="shared" ca="1" si="205"/>
        <v/>
      </c>
      <c r="AS891" s="22" t="str">
        <f t="shared" si="206"/>
        <v/>
      </c>
      <c r="AT891" s="32" t="str">
        <f t="shared" si="207"/>
        <v/>
      </c>
      <c r="AU891" s="43" t="str">
        <f t="shared" si="208"/>
        <v/>
      </c>
      <c r="AW891" s="22" t="str">
        <f t="shared" si="209"/>
        <v/>
      </c>
    </row>
    <row r="892" spans="1:49" x14ac:dyDescent="0.25">
      <c r="A892" s="28"/>
      <c r="B892" s="79"/>
      <c r="C892" s="80"/>
      <c r="D892" s="81"/>
      <c r="E892" s="82"/>
      <c r="F892" s="82"/>
      <c r="G892" s="83"/>
      <c r="H892" s="79"/>
      <c r="I892" s="81"/>
      <c r="J892" s="81"/>
      <c r="K892" s="81"/>
      <c r="L892" s="81"/>
      <c r="M892" s="81"/>
      <c r="N892" s="81"/>
      <c r="O892" s="81"/>
      <c r="P892" s="81"/>
      <c r="Q892" s="84"/>
      <c r="R892" s="85"/>
      <c r="S892" s="28"/>
      <c r="X892" s="22" t="str">
        <f t="shared" si="195"/>
        <v/>
      </c>
      <c r="Y892" s="32" t="str">
        <f t="shared" si="196"/>
        <v/>
      </c>
      <c r="AA892" s="22" t="str">
        <f>IF($D892="", "", IFERROR(INDEX('Intro &amp; Setup'!$BQ$33:$BQ$37, MATCH($D892, 'Intro &amp; Setup'!$AP$33:$AP$37, 0)), ""))</f>
        <v/>
      </c>
      <c r="AB892" s="22" t="str">
        <f>IF(AND($D892="", $F892=""), "", IF($R892=$U$3, "", IF($AB$8='Intro &amp; Setup'!$BQ$19, VALUE(_xlfn.CONCAT(TEXT($F892, "0"), ".", $AA892)), IF($AB$8='Intro &amp; Setup'!$BQ$18, VALUE(_xlfn.CONCAT($AA892, ".", TEXT($F892, "0")))))))</f>
        <v/>
      </c>
      <c r="AD892" s="22" t="str">
        <f t="shared" si="198"/>
        <v/>
      </c>
      <c r="AE892" s="7" t="str">
        <f t="shared" si="199"/>
        <v/>
      </c>
      <c r="AF892" s="22" t="str">
        <f t="shared" si="197"/>
        <v/>
      </c>
      <c r="AH892" s="22" t="str">
        <f>IF($AJ892="", "", COUNTIF($AJ$11:$AJ$1010, "&lt;"&amp;$AJ892)+1+COUNTIF($AJ$11:$AJ892, $AJ892)-1)</f>
        <v/>
      </c>
      <c r="AJ892" s="22" t="str">
        <f t="shared" si="200"/>
        <v/>
      </c>
      <c r="AL892" s="43" t="str">
        <f t="shared" si="201"/>
        <v/>
      </c>
      <c r="AN892" s="6" t="str">
        <f t="shared" si="202"/>
        <v/>
      </c>
      <c r="AO892" s="7" t="str">
        <f t="shared" si="203"/>
        <v/>
      </c>
      <c r="AP892" s="6" t="str">
        <f t="shared" si="204"/>
        <v/>
      </c>
      <c r="AQ892" s="7" t="str">
        <f t="shared" ca="1" si="205"/>
        <v/>
      </c>
      <c r="AS892" s="22" t="str">
        <f t="shared" si="206"/>
        <v/>
      </c>
      <c r="AT892" s="32" t="str">
        <f t="shared" si="207"/>
        <v/>
      </c>
      <c r="AU892" s="43" t="str">
        <f t="shared" si="208"/>
        <v/>
      </c>
      <c r="AW892" s="22" t="str">
        <f t="shared" si="209"/>
        <v/>
      </c>
    </row>
    <row r="893" spans="1:49" x14ac:dyDescent="0.25">
      <c r="A893" s="28"/>
      <c r="B893" s="79"/>
      <c r="C893" s="80"/>
      <c r="D893" s="81"/>
      <c r="E893" s="82"/>
      <c r="F893" s="82"/>
      <c r="G893" s="83"/>
      <c r="H893" s="79"/>
      <c r="I893" s="81"/>
      <c r="J893" s="81"/>
      <c r="K893" s="81"/>
      <c r="L893" s="81"/>
      <c r="M893" s="81"/>
      <c r="N893" s="81"/>
      <c r="O893" s="81"/>
      <c r="P893" s="81"/>
      <c r="Q893" s="84"/>
      <c r="R893" s="85"/>
      <c r="S893" s="28"/>
      <c r="X893" s="22" t="str">
        <f t="shared" si="195"/>
        <v/>
      </c>
      <c r="Y893" s="32" t="str">
        <f t="shared" si="196"/>
        <v/>
      </c>
      <c r="AA893" s="22" t="str">
        <f>IF($D893="", "", IFERROR(INDEX('Intro &amp; Setup'!$BQ$33:$BQ$37, MATCH($D893, 'Intro &amp; Setup'!$AP$33:$AP$37, 0)), ""))</f>
        <v/>
      </c>
      <c r="AB893" s="22" t="str">
        <f>IF(AND($D893="", $F893=""), "", IF($R893=$U$3, "", IF($AB$8='Intro &amp; Setup'!$BQ$19, VALUE(_xlfn.CONCAT(TEXT($F893, "0"), ".", $AA893)), IF($AB$8='Intro &amp; Setup'!$BQ$18, VALUE(_xlfn.CONCAT($AA893, ".", TEXT($F893, "0")))))))</f>
        <v/>
      </c>
      <c r="AD893" s="22" t="str">
        <f t="shared" si="198"/>
        <v/>
      </c>
      <c r="AE893" s="7" t="str">
        <f t="shared" si="199"/>
        <v/>
      </c>
      <c r="AF893" s="22" t="str">
        <f t="shared" si="197"/>
        <v/>
      </c>
      <c r="AH893" s="22" t="str">
        <f>IF($AJ893="", "", COUNTIF($AJ$11:$AJ$1010, "&lt;"&amp;$AJ893)+1+COUNTIF($AJ$11:$AJ893, $AJ893)-1)</f>
        <v/>
      </c>
      <c r="AJ893" s="22" t="str">
        <f t="shared" si="200"/>
        <v/>
      </c>
      <c r="AL893" s="43" t="str">
        <f t="shared" si="201"/>
        <v/>
      </c>
      <c r="AN893" s="6" t="str">
        <f t="shared" si="202"/>
        <v/>
      </c>
      <c r="AO893" s="7" t="str">
        <f t="shared" si="203"/>
        <v/>
      </c>
      <c r="AP893" s="6" t="str">
        <f t="shared" si="204"/>
        <v/>
      </c>
      <c r="AQ893" s="7" t="str">
        <f t="shared" ca="1" si="205"/>
        <v/>
      </c>
      <c r="AS893" s="22" t="str">
        <f t="shared" si="206"/>
        <v/>
      </c>
      <c r="AT893" s="32" t="str">
        <f t="shared" si="207"/>
        <v/>
      </c>
      <c r="AU893" s="43" t="str">
        <f t="shared" si="208"/>
        <v/>
      </c>
      <c r="AW893" s="22" t="str">
        <f t="shared" si="209"/>
        <v/>
      </c>
    </row>
    <row r="894" spans="1:49" x14ac:dyDescent="0.25">
      <c r="A894" s="28"/>
      <c r="B894" s="79"/>
      <c r="C894" s="80"/>
      <c r="D894" s="81"/>
      <c r="E894" s="82"/>
      <c r="F894" s="82"/>
      <c r="G894" s="83"/>
      <c r="H894" s="79"/>
      <c r="I894" s="81"/>
      <c r="J894" s="81"/>
      <c r="K894" s="81"/>
      <c r="L894" s="81"/>
      <c r="M894" s="81"/>
      <c r="N894" s="81"/>
      <c r="O894" s="81"/>
      <c r="P894" s="81"/>
      <c r="Q894" s="84"/>
      <c r="R894" s="85"/>
      <c r="S894" s="28"/>
      <c r="X894" s="22" t="str">
        <f t="shared" si="195"/>
        <v/>
      </c>
      <c r="Y894" s="32" t="str">
        <f t="shared" si="196"/>
        <v/>
      </c>
      <c r="AA894" s="22" t="str">
        <f>IF($D894="", "", IFERROR(INDEX('Intro &amp; Setup'!$BQ$33:$BQ$37, MATCH($D894, 'Intro &amp; Setup'!$AP$33:$AP$37, 0)), ""))</f>
        <v/>
      </c>
      <c r="AB894" s="22" t="str">
        <f>IF(AND($D894="", $F894=""), "", IF($R894=$U$3, "", IF($AB$8='Intro &amp; Setup'!$BQ$19, VALUE(_xlfn.CONCAT(TEXT($F894, "0"), ".", $AA894)), IF($AB$8='Intro &amp; Setup'!$BQ$18, VALUE(_xlfn.CONCAT($AA894, ".", TEXT($F894, "0")))))))</f>
        <v/>
      </c>
      <c r="AD894" s="22" t="str">
        <f t="shared" si="198"/>
        <v/>
      </c>
      <c r="AE894" s="7" t="str">
        <f t="shared" si="199"/>
        <v/>
      </c>
      <c r="AF894" s="22" t="str">
        <f t="shared" si="197"/>
        <v/>
      </c>
      <c r="AH894" s="22" t="str">
        <f>IF($AJ894="", "", COUNTIF($AJ$11:$AJ$1010, "&lt;"&amp;$AJ894)+1+COUNTIF($AJ$11:$AJ894, $AJ894)-1)</f>
        <v/>
      </c>
      <c r="AJ894" s="22" t="str">
        <f t="shared" si="200"/>
        <v/>
      </c>
      <c r="AL894" s="43" t="str">
        <f t="shared" si="201"/>
        <v/>
      </c>
      <c r="AN894" s="6" t="str">
        <f t="shared" si="202"/>
        <v/>
      </c>
      <c r="AO894" s="7" t="str">
        <f t="shared" si="203"/>
        <v/>
      </c>
      <c r="AP894" s="6" t="str">
        <f t="shared" si="204"/>
        <v/>
      </c>
      <c r="AQ894" s="7" t="str">
        <f t="shared" ca="1" si="205"/>
        <v/>
      </c>
      <c r="AS894" s="22" t="str">
        <f t="shared" si="206"/>
        <v/>
      </c>
      <c r="AT894" s="32" t="str">
        <f t="shared" si="207"/>
        <v/>
      </c>
      <c r="AU894" s="43" t="str">
        <f t="shared" si="208"/>
        <v/>
      </c>
      <c r="AW894" s="22" t="str">
        <f t="shared" si="209"/>
        <v/>
      </c>
    </row>
    <row r="895" spans="1:49" x14ac:dyDescent="0.25">
      <c r="A895" s="28"/>
      <c r="B895" s="79"/>
      <c r="C895" s="80"/>
      <c r="D895" s="81"/>
      <c r="E895" s="82"/>
      <c r="F895" s="82"/>
      <c r="G895" s="83"/>
      <c r="H895" s="79"/>
      <c r="I895" s="81"/>
      <c r="J895" s="81"/>
      <c r="K895" s="81"/>
      <c r="L895" s="81"/>
      <c r="M895" s="81"/>
      <c r="N895" s="81"/>
      <c r="O895" s="81"/>
      <c r="P895" s="81"/>
      <c r="Q895" s="84"/>
      <c r="R895" s="85"/>
      <c r="S895" s="28"/>
      <c r="X895" s="22" t="str">
        <f t="shared" si="195"/>
        <v/>
      </c>
      <c r="Y895" s="32" t="str">
        <f t="shared" si="196"/>
        <v/>
      </c>
      <c r="AA895" s="22" t="str">
        <f>IF($D895="", "", IFERROR(INDEX('Intro &amp; Setup'!$BQ$33:$BQ$37, MATCH($D895, 'Intro &amp; Setup'!$AP$33:$AP$37, 0)), ""))</f>
        <v/>
      </c>
      <c r="AB895" s="22" t="str">
        <f>IF(AND($D895="", $F895=""), "", IF($R895=$U$3, "", IF($AB$8='Intro &amp; Setup'!$BQ$19, VALUE(_xlfn.CONCAT(TEXT($F895, "0"), ".", $AA895)), IF($AB$8='Intro &amp; Setup'!$BQ$18, VALUE(_xlfn.CONCAT($AA895, ".", TEXT($F895, "0")))))))</f>
        <v/>
      </c>
      <c r="AD895" s="22" t="str">
        <f t="shared" si="198"/>
        <v/>
      </c>
      <c r="AE895" s="7" t="str">
        <f t="shared" si="199"/>
        <v/>
      </c>
      <c r="AF895" s="22" t="str">
        <f t="shared" si="197"/>
        <v/>
      </c>
      <c r="AH895" s="22" t="str">
        <f>IF($AJ895="", "", COUNTIF($AJ$11:$AJ$1010, "&lt;"&amp;$AJ895)+1+COUNTIF($AJ$11:$AJ895, $AJ895)-1)</f>
        <v/>
      </c>
      <c r="AJ895" s="22" t="str">
        <f t="shared" si="200"/>
        <v/>
      </c>
      <c r="AL895" s="43" t="str">
        <f t="shared" si="201"/>
        <v/>
      </c>
      <c r="AN895" s="6" t="str">
        <f t="shared" si="202"/>
        <v/>
      </c>
      <c r="AO895" s="7" t="str">
        <f t="shared" si="203"/>
        <v/>
      </c>
      <c r="AP895" s="6" t="str">
        <f t="shared" si="204"/>
        <v/>
      </c>
      <c r="AQ895" s="7" t="str">
        <f t="shared" ca="1" si="205"/>
        <v/>
      </c>
      <c r="AS895" s="22" t="str">
        <f t="shared" si="206"/>
        <v/>
      </c>
      <c r="AT895" s="32" t="str">
        <f t="shared" si="207"/>
        <v/>
      </c>
      <c r="AU895" s="43" t="str">
        <f t="shared" si="208"/>
        <v/>
      </c>
      <c r="AW895" s="22" t="str">
        <f t="shared" si="209"/>
        <v/>
      </c>
    </row>
    <row r="896" spans="1:49" x14ac:dyDescent="0.25">
      <c r="A896" s="28"/>
      <c r="B896" s="79"/>
      <c r="C896" s="80"/>
      <c r="D896" s="81"/>
      <c r="E896" s="82"/>
      <c r="F896" s="82"/>
      <c r="G896" s="83"/>
      <c r="H896" s="79"/>
      <c r="I896" s="81"/>
      <c r="J896" s="81"/>
      <c r="K896" s="81"/>
      <c r="L896" s="81"/>
      <c r="M896" s="81"/>
      <c r="N896" s="81"/>
      <c r="O896" s="81"/>
      <c r="P896" s="81"/>
      <c r="Q896" s="84"/>
      <c r="R896" s="85"/>
      <c r="S896" s="28"/>
      <c r="X896" s="22" t="str">
        <f t="shared" si="195"/>
        <v/>
      </c>
      <c r="Y896" s="32" t="str">
        <f t="shared" si="196"/>
        <v/>
      </c>
      <c r="AA896" s="22" t="str">
        <f>IF($D896="", "", IFERROR(INDEX('Intro &amp; Setup'!$BQ$33:$BQ$37, MATCH($D896, 'Intro &amp; Setup'!$AP$33:$AP$37, 0)), ""))</f>
        <v/>
      </c>
      <c r="AB896" s="22" t="str">
        <f>IF(AND($D896="", $F896=""), "", IF($R896=$U$3, "", IF($AB$8='Intro &amp; Setup'!$BQ$19, VALUE(_xlfn.CONCAT(TEXT($F896, "0"), ".", $AA896)), IF($AB$8='Intro &amp; Setup'!$BQ$18, VALUE(_xlfn.CONCAT($AA896, ".", TEXT($F896, "0")))))))</f>
        <v/>
      </c>
      <c r="AD896" s="22" t="str">
        <f t="shared" si="198"/>
        <v/>
      </c>
      <c r="AE896" s="7" t="str">
        <f t="shared" si="199"/>
        <v/>
      </c>
      <c r="AF896" s="22" t="str">
        <f t="shared" si="197"/>
        <v/>
      </c>
      <c r="AH896" s="22" t="str">
        <f>IF($AJ896="", "", COUNTIF($AJ$11:$AJ$1010, "&lt;"&amp;$AJ896)+1+COUNTIF($AJ$11:$AJ896, $AJ896)-1)</f>
        <v/>
      </c>
      <c r="AJ896" s="22" t="str">
        <f t="shared" si="200"/>
        <v/>
      </c>
      <c r="AL896" s="43" t="str">
        <f t="shared" si="201"/>
        <v/>
      </c>
      <c r="AN896" s="6" t="str">
        <f t="shared" si="202"/>
        <v/>
      </c>
      <c r="AO896" s="7" t="str">
        <f t="shared" si="203"/>
        <v/>
      </c>
      <c r="AP896" s="6" t="str">
        <f t="shared" si="204"/>
        <v/>
      </c>
      <c r="AQ896" s="7" t="str">
        <f t="shared" ca="1" si="205"/>
        <v/>
      </c>
      <c r="AS896" s="22" t="str">
        <f t="shared" si="206"/>
        <v/>
      </c>
      <c r="AT896" s="32" t="str">
        <f t="shared" si="207"/>
        <v/>
      </c>
      <c r="AU896" s="43" t="str">
        <f t="shared" si="208"/>
        <v/>
      </c>
      <c r="AW896" s="22" t="str">
        <f t="shared" si="209"/>
        <v/>
      </c>
    </row>
    <row r="897" spans="1:49" x14ac:dyDescent="0.25">
      <c r="A897" s="28"/>
      <c r="B897" s="79"/>
      <c r="C897" s="80"/>
      <c r="D897" s="81"/>
      <c r="E897" s="82"/>
      <c r="F897" s="82"/>
      <c r="G897" s="83"/>
      <c r="H897" s="79"/>
      <c r="I897" s="81"/>
      <c r="J897" s="81"/>
      <c r="K897" s="81"/>
      <c r="L897" s="81"/>
      <c r="M897" s="81"/>
      <c r="N897" s="81"/>
      <c r="O897" s="81"/>
      <c r="P897" s="81"/>
      <c r="Q897" s="84"/>
      <c r="R897" s="85"/>
      <c r="S897" s="28"/>
      <c r="X897" s="22" t="str">
        <f t="shared" si="195"/>
        <v/>
      </c>
      <c r="Y897" s="32" t="str">
        <f t="shared" si="196"/>
        <v/>
      </c>
      <c r="AA897" s="22" t="str">
        <f>IF($D897="", "", IFERROR(INDEX('Intro &amp; Setup'!$BQ$33:$BQ$37, MATCH($D897, 'Intro &amp; Setup'!$AP$33:$AP$37, 0)), ""))</f>
        <v/>
      </c>
      <c r="AB897" s="22" t="str">
        <f>IF(AND($D897="", $F897=""), "", IF($R897=$U$3, "", IF($AB$8='Intro &amp; Setup'!$BQ$19, VALUE(_xlfn.CONCAT(TEXT($F897, "0"), ".", $AA897)), IF($AB$8='Intro &amp; Setup'!$BQ$18, VALUE(_xlfn.CONCAT($AA897, ".", TEXT($F897, "0")))))))</f>
        <v/>
      </c>
      <c r="AD897" s="22" t="str">
        <f t="shared" si="198"/>
        <v/>
      </c>
      <c r="AE897" s="7" t="str">
        <f t="shared" si="199"/>
        <v/>
      </c>
      <c r="AF897" s="22" t="str">
        <f t="shared" si="197"/>
        <v/>
      </c>
      <c r="AH897" s="22" t="str">
        <f>IF($AJ897="", "", COUNTIF($AJ$11:$AJ$1010, "&lt;"&amp;$AJ897)+1+COUNTIF($AJ$11:$AJ897, $AJ897)-1)</f>
        <v/>
      </c>
      <c r="AJ897" s="22" t="str">
        <f t="shared" si="200"/>
        <v/>
      </c>
      <c r="AL897" s="43" t="str">
        <f t="shared" si="201"/>
        <v/>
      </c>
      <c r="AN897" s="6" t="str">
        <f t="shared" si="202"/>
        <v/>
      </c>
      <c r="AO897" s="7" t="str">
        <f t="shared" si="203"/>
        <v/>
      </c>
      <c r="AP897" s="6" t="str">
        <f t="shared" si="204"/>
        <v/>
      </c>
      <c r="AQ897" s="7" t="str">
        <f t="shared" ca="1" si="205"/>
        <v/>
      </c>
      <c r="AS897" s="22" t="str">
        <f t="shared" si="206"/>
        <v/>
      </c>
      <c r="AT897" s="32" t="str">
        <f t="shared" si="207"/>
        <v/>
      </c>
      <c r="AU897" s="43" t="str">
        <f t="shared" si="208"/>
        <v/>
      </c>
      <c r="AW897" s="22" t="str">
        <f t="shared" si="209"/>
        <v/>
      </c>
    </row>
    <row r="898" spans="1:49" x14ac:dyDescent="0.25">
      <c r="A898" s="28"/>
      <c r="B898" s="79"/>
      <c r="C898" s="80"/>
      <c r="D898" s="81"/>
      <c r="E898" s="82"/>
      <c r="F898" s="82"/>
      <c r="G898" s="83"/>
      <c r="H898" s="79"/>
      <c r="I898" s="81"/>
      <c r="J898" s="81"/>
      <c r="K898" s="81"/>
      <c r="L898" s="81"/>
      <c r="M898" s="81"/>
      <c r="N898" s="81"/>
      <c r="O898" s="81"/>
      <c r="P898" s="81"/>
      <c r="Q898" s="84"/>
      <c r="R898" s="85"/>
      <c r="S898" s="28"/>
      <c r="X898" s="22" t="str">
        <f t="shared" si="195"/>
        <v/>
      </c>
      <c r="Y898" s="32" t="str">
        <f t="shared" si="196"/>
        <v/>
      </c>
      <c r="AA898" s="22" t="str">
        <f>IF($D898="", "", IFERROR(INDEX('Intro &amp; Setup'!$BQ$33:$BQ$37, MATCH($D898, 'Intro &amp; Setup'!$AP$33:$AP$37, 0)), ""))</f>
        <v/>
      </c>
      <c r="AB898" s="22" t="str">
        <f>IF(AND($D898="", $F898=""), "", IF($R898=$U$3, "", IF($AB$8='Intro &amp; Setup'!$BQ$19, VALUE(_xlfn.CONCAT(TEXT($F898, "0"), ".", $AA898)), IF($AB$8='Intro &amp; Setup'!$BQ$18, VALUE(_xlfn.CONCAT($AA898, ".", TEXT($F898, "0")))))))</f>
        <v/>
      </c>
      <c r="AD898" s="22" t="str">
        <f t="shared" si="198"/>
        <v/>
      </c>
      <c r="AE898" s="7" t="str">
        <f t="shared" si="199"/>
        <v/>
      </c>
      <c r="AF898" s="22" t="str">
        <f t="shared" si="197"/>
        <v/>
      </c>
      <c r="AH898" s="22" t="str">
        <f>IF($AJ898="", "", COUNTIF($AJ$11:$AJ$1010, "&lt;"&amp;$AJ898)+1+COUNTIF($AJ$11:$AJ898, $AJ898)-1)</f>
        <v/>
      </c>
      <c r="AJ898" s="22" t="str">
        <f t="shared" si="200"/>
        <v/>
      </c>
      <c r="AL898" s="43" t="str">
        <f t="shared" si="201"/>
        <v/>
      </c>
      <c r="AN898" s="6" t="str">
        <f t="shared" si="202"/>
        <v/>
      </c>
      <c r="AO898" s="7" t="str">
        <f t="shared" si="203"/>
        <v/>
      </c>
      <c r="AP898" s="6" t="str">
        <f t="shared" si="204"/>
        <v/>
      </c>
      <c r="AQ898" s="7" t="str">
        <f t="shared" ca="1" si="205"/>
        <v/>
      </c>
      <c r="AS898" s="22" t="str">
        <f t="shared" si="206"/>
        <v/>
      </c>
      <c r="AT898" s="32" t="str">
        <f t="shared" si="207"/>
        <v/>
      </c>
      <c r="AU898" s="43" t="str">
        <f t="shared" si="208"/>
        <v/>
      </c>
      <c r="AW898" s="22" t="str">
        <f t="shared" si="209"/>
        <v/>
      </c>
    </row>
    <row r="899" spans="1:49" x14ac:dyDescent="0.25">
      <c r="A899" s="28"/>
      <c r="B899" s="79"/>
      <c r="C899" s="80"/>
      <c r="D899" s="81"/>
      <c r="E899" s="82"/>
      <c r="F899" s="82"/>
      <c r="G899" s="83"/>
      <c r="H899" s="79"/>
      <c r="I899" s="81"/>
      <c r="J899" s="81"/>
      <c r="K899" s="81"/>
      <c r="L899" s="81"/>
      <c r="M899" s="81"/>
      <c r="N899" s="81"/>
      <c r="O899" s="81"/>
      <c r="P899" s="81"/>
      <c r="Q899" s="84"/>
      <c r="R899" s="85"/>
      <c r="S899" s="28"/>
      <c r="X899" s="22" t="str">
        <f t="shared" si="195"/>
        <v/>
      </c>
      <c r="Y899" s="32" t="str">
        <f t="shared" si="196"/>
        <v/>
      </c>
      <c r="AA899" s="22" t="str">
        <f>IF($D899="", "", IFERROR(INDEX('Intro &amp; Setup'!$BQ$33:$BQ$37, MATCH($D899, 'Intro &amp; Setup'!$AP$33:$AP$37, 0)), ""))</f>
        <v/>
      </c>
      <c r="AB899" s="22" t="str">
        <f>IF(AND($D899="", $F899=""), "", IF($R899=$U$3, "", IF($AB$8='Intro &amp; Setup'!$BQ$19, VALUE(_xlfn.CONCAT(TEXT($F899, "0"), ".", $AA899)), IF($AB$8='Intro &amp; Setup'!$BQ$18, VALUE(_xlfn.CONCAT($AA899, ".", TEXT($F899, "0")))))))</f>
        <v/>
      </c>
      <c r="AD899" s="22" t="str">
        <f t="shared" si="198"/>
        <v/>
      </c>
      <c r="AE899" s="7" t="str">
        <f t="shared" si="199"/>
        <v/>
      </c>
      <c r="AF899" s="22" t="str">
        <f t="shared" si="197"/>
        <v/>
      </c>
      <c r="AH899" s="22" t="str">
        <f>IF($AJ899="", "", COUNTIF($AJ$11:$AJ$1010, "&lt;"&amp;$AJ899)+1+COUNTIF($AJ$11:$AJ899, $AJ899)-1)</f>
        <v/>
      </c>
      <c r="AJ899" s="22" t="str">
        <f t="shared" si="200"/>
        <v/>
      </c>
      <c r="AL899" s="43" t="str">
        <f t="shared" si="201"/>
        <v/>
      </c>
      <c r="AN899" s="6" t="str">
        <f t="shared" si="202"/>
        <v/>
      </c>
      <c r="AO899" s="7" t="str">
        <f t="shared" si="203"/>
        <v/>
      </c>
      <c r="AP899" s="6" t="str">
        <f t="shared" si="204"/>
        <v/>
      </c>
      <c r="AQ899" s="7" t="str">
        <f t="shared" ca="1" si="205"/>
        <v/>
      </c>
      <c r="AS899" s="22" t="str">
        <f t="shared" si="206"/>
        <v/>
      </c>
      <c r="AT899" s="32" t="str">
        <f t="shared" si="207"/>
        <v/>
      </c>
      <c r="AU899" s="43" t="str">
        <f t="shared" si="208"/>
        <v/>
      </c>
      <c r="AW899" s="22" t="str">
        <f t="shared" si="209"/>
        <v/>
      </c>
    </row>
    <row r="900" spans="1:49" x14ac:dyDescent="0.25">
      <c r="A900" s="28"/>
      <c r="B900" s="79"/>
      <c r="C900" s="80"/>
      <c r="D900" s="81"/>
      <c r="E900" s="82"/>
      <c r="F900" s="82"/>
      <c r="G900" s="83"/>
      <c r="H900" s="79"/>
      <c r="I900" s="81"/>
      <c r="J900" s="81"/>
      <c r="K900" s="81"/>
      <c r="L900" s="81"/>
      <c r="M900" s="81"/>
      <c r="N900" s="81"/>
      <c r="O900" s="81"/>
      <c r="P900" s="81"/>
      <c r="Q900" s="84"/>
      <c r="R900" s="85"/>
      <c r="S900" s="28"/>
      <c r="X900" s="22" t="str">
        <f t="shared" si="195"/>
        <v/>
      </c>
      <c r="Y900" s="32" t="str">
        <f t="shared" si="196"/>
        <v/>
      </c>
      <c r="AA900" s="22" t="str">
        <f>IF($D900="", "", IFERROR(INDEX('Intro &amp; Setup'!$BQ$33:$BQ$37, MATCH($D900, 'Intro &amp; Setup'!$AP$33:$AP$37, 0)), ""))</f>
        <v/>
      </c>
      <c r="AB900" s="22" t="str">
        <f>IF(AND($D900="", $F900=""), "", IF($R900=$U$3, "", IF($AB$8='Intro &amp; Setup'!$BQ$19, VALUE(_xlfn.CONCAT(TEXT($F900, "0"), ".", $AA900)), IF($AB$8='Intro &amp; Setup'!$BQ$18, VALUE(_xlfn.CONCAT($AA900, ".", TEXT($F900, "0")))))))</f>
        <v/>
      </c>
      <c r="AD900" s="22" t="str">
        <f t="shared" si="198"/>
        <v/>
      </c>
      <c r="AE900" s="7" t="str">
        <f t="shared" si="199"/>
        <v/>
      </c>
      <c r="AF900" s="22" t="str">
        <f t="shared" si="197"/>
        <v/>
      </c>
      <c r="AH900" s="22" t="str">
        <f>IF($AJ900="", "", COUNTIF($AJ$11:$AJ$1010, "&lt;"&amp;$AJ900)+1+COUNTIF($AJ$11:$AJ900, $AJ900)-1)</f>
        <v/>
      </c>
      <c r="AJ900" s="22" t="str">
        <f t="shared" si="200"/>
        <v/>
      </c>
      <c r="AL900" s="43" t="str">
        <f t="shared" si="201"/>
        <v/>
      </c>
      <c r="AN900" s="6" t="str">
        <f t="shared" si="202"/>
        <v/>
      </c>
      <c r="AO900" s="7" t="str">
        <f t="shared" si="203"/>
        <v/>
      </c>
      <c r="AP900" s="6" t="str">
        <f t="shared" si="204"/>
        <v/>
      </c>
      <c r="AQ900" s="7" t="str">
        <f t="shared" ca="1" si="205"/>
        <v/>
      </c>
      <c r="AS900" s="22" t="str">
        <f t="shared" si="206"/>
        <v/>
      </c>
      <c r="AT900" s="32" t="str">
        <f t="shared" si="207"/>
        <v/>
      </c>
      <c r="AU900" s="43" t="str">
        <f t="shared" si="208"/>
        <v/>
      </c>
      <c r="AW900" s="22" t="str">
        <f t="shared" si="209"/>
        <v/>
      </c>
    </row>
    <row r="901" spans="1:49" x14ac:dyDescent="0.25">
      <c r="A901" s="28"/>
      <c r="B901" s="79"/>
      <c r="C901" s="80"/>
      <c r="D901" s="81"/>
      <c r="E901" s="82"/>
      <c r="F901" s="82"/>
      <c r="G901" s="83"/>
      <c r="H901" s="79"/>
      <c r="I901" s="81"/>
      <c r="J901" s="81"/>
      <c r="K901" s="81"/>
      <c r="L901" s="81"/>
      <c r="M901" s="81"/>
      <c r="N901" s="81"/>
      <c r="O901" s="81"/>
      <c r="P901" s="81"/>
      <c r="Q901" s="84"/>
      <c r="R901" s="85"/>
      <c r="S901" s="28"/>
      <c r="X901" s="22" t="str">
        <f t="shared" si="195"/>
        <v/>
      </c>
      <c r="Y901" s="32" t="str">
        <f t="shared" si="196"/>
        <v/>
      </c>
      <c r="AA901" s="22" t="str">
        <f>IF($D901="", "", IFERROR(INDEX('Intro &amp; Setup'!$BQ$33:$BQ$37, MATCH($D901, 'Intro &amp; Setup'!$AP$33:$AP$37, 0)), ""))</f>
        <v/>
      </c>
      <c r="AB901" s="22" t="str">
        <f>IF(AND($D901="", $F901=""), "", IF($R901=$U$3, "", IF($AB$8='Intro &amp; Setup'!$BQ$19, VALUE(_xlfn.CONCAT(TEXT($F901, "0"), ".", $AA901)), IF($AB$8='Intro &amp; Setup'!$BQ$18, VALUE(_xlfn.CONCAT($AA901, ".", TEXT($F901, "0")))))))</f>
        <v/>
      </c>
      <c r="AD901" s="22" t="str">
        <f t="shared" si="198"/>
        <v/>
      </c>
      <c r="AE901" s="7" t="str">
        <f t="shared" si="199"/>
        <v/>
      </c>
      <c r="AF901" s="22" t="str">
        <f t="shared" si="197"/>
        <v/>
      </c>
      <c r="AH901" s="22" t="str">
        <f>IF($AJ901="", "", COUNTIF($AJ$11:$AJ$1010, "&lt;"&amp;$AJ901)+1+COUNTIF($AJ$11:$AJ901, $AJ901)-1)</f>
        <v/>
      </c>
      <c r="AJ901" s="22" t="str">
        <f t="shared" si="200"/>
        <v/>
      </c>
      <c r="AL901" s="43" t="str">
        <f t="shared" si="201"/>
        <v/>
      </c>
      <c r="AN901" s="6" t="str">
        <f t="shared" si="202"/>
        <v/>
      </c>
      <c r="AO901" s="7" t="str">
        <f t="shared" si="203"/>
        <v/>
      </c>
      <c r="AP901" s="6" t="str">
        <f t="shared" si="204"/>
        <v/>
      </c>
      <c r="AQ901" s="7" t="str">
        <f t="shared" ca="1" si="205"/>
        <v/>
      </c>
      <c r="AS901" s="22" t="str">
        <f t="shared" si="206"/>
        <v/>
      </c>
      <c r="AT901" s="32" t="str">
        <f t="shared" si="207"/>
        <v/>
      </c>
      <c r="AU901" s="43" t="str">
        <f t="shared" si="208"/>
        <v/>
      </c>
      <c r="AW901" s="22" t="str">
        <f t="shared" si="209"/>
        <v/>
      </c>
    </row>
    <row r="902" spans="1:49" x14ac:dyDescent="0.25">
      <c r="A902" s="28"/>
      <c r="B902" s="79"/>
      <c r="C902" s="80"/>
      <c r="D902" s="81"/>
      <c r="E902" s="82"/>
      <c r="F902" s="82"/>
      <c r="G902" s="83"/>
      <c r="H902" s="79"/>
      <c r="I902" s="81"/>
      <c r="J902" s="81"/>
      <c r="K902" s="81"/>
      <c r="L902" s="81"/>
      <c r="M902" s="81"/>
      <c r="N902" s="81"/>
      <c r="O902" s="81"/>
      <c r="P902" s="81"/>
      <c r="Q902" s="84"/>
      <c r="R902" s="85"/>
      <c r="S902" s="28"/>
      <c r="X902" s="22" t="str">
        <f t="shared" si="195"/>
        <v/>
      </c>
      <c r="Y902" s="32" t="str">
        <f t="shared" si="196"/>
        <v/>
      </c>
      <c r="AA902" s="22" t="str">
        <f>IF($D902="", "", IFERROR(INDEX('Intro &amp; Setup'!$BQ$33:$BQ$37, MATCH($D902, 'Intro &amp; Setup'!$AP$33:$AP$37, 0)), ""))</f>
        <v/>
      </c>
      <c r="AB902" s="22" t="str">
        <f>IF(AND($D902="", $F902=""), "", IF($R902=$U$3, "", IF($AB$8='Intro &amp; Setup'!$BQ$19, VALUE(_xlfn.CONCAT(TEXT($F902, "0"), ".", $AA902)), IF($AB$8='Intro &amp; Setup'!$BQ$18, VALUE(_xlfn.CONCAT($AA902, ".", TEXT($F902, "0")))))))</f>
        <v/>
      </c>
      <c r="AD902" s="22" t="str">
        <f t="shared" si="198"/>
        <v/>
      </c>
      <c r="AE902" s="7" t="str">
        <f t="shared" si="199"/>
        <v/>
      </c>
      <c r="AF902" s="22" t="str">
        <f t="shared" si="197"/>
        <v/>
      </c>
      <c r="AH902" s="22" t="str">
        <f>IF($AJ902="", "", COUNTIF($AJ$11:$AJ$1010, "&lt;"&amp;$AJ902)+1+COUNTIF($AJ$11:$AJ902, $AJ902)-1)</f>
        <v/>
      </c>
      <c r="AJ902" s="22" t="str">
        <f t="shared" si="200"/>
        <v/>
      </c>
      <c r="AL902" s="43" t="str">
        <f t="shared" si="201"/>
        <v/>
      </c>
      <c r="AN902" s="6" t="str">
        <f t="shared" si="202"/>
        <v/>
      </c>
      <c r="AO902" s="7" t="str">
        <f t="shared" si="203"/>
        <v/>
      </c>
      <c r="AP902" s="6" t="str">
        <f t="shared" si="204"/>
        <v/>
      </c>
      <c r="AQ902" s="7" t="str">
        <f t="shared" ca="1" si="205"/>
        <v/>
      </c>
      <c r="AS902" s="22" t="str">
        <f t="shared" si="206"/>
        <v/>
      </c>
      <c r="AT902" s="32" t="str">
        <f t="shared" si="207"/>
        <v/>
      </c>
      <c r="AU902" s="43" t="str">
        <f t="shared" si="208"/>
        <v/>
      </c>
      <c r="AW902" s="22" t="str">
        <f t="shared" si="209"/>
        <v/>
      </c>
    </row>
    <row r="903" spans="1:49" x14ac:dyDescent="0.25">
      <c r="A903" s="28"/>
      <c r="B903" s="79"/>
      <c r="C903" s="80"/>
      <c r="D903" s="81"/>
      <c r="E903" s="82"/>
      <c r="F903" s="82"/>
      <c r="G903" s="83"/>
      <c r="H903" s="79"/>
      <c r="I903" s="81"/>
      <c r="J903" s="81"/>
      <c r="K903" s="81"/>
      <c r="L903" s="81"/>
      <c r="M903" s="81"/>
      <c r="N903" s="81"/>
      <c r="O903" s="81"/>
      <c r="P903" s="81"/>
      <c r="Q903" s="84"/>
      <c r="R903" s="85"/>
      <c r="S903" s="28"/>
      <c r="X903" s="22" t="str">
        <f t="shared" si="195"/>
        <v/>
      </c>
      <c r="Y903" s="32" t="str">
        <f t="shared" si="196"/>
        <v/>
      </c>
      <c r="AA903" s="22" t="str">
        <f>IF($D903="", "", IFERROR(INDEX('Intro &amp; Setup'!$BQ$33:$BQ$37, MATCH($D903, 'Intro &amp; Setup'!$AP$33:$AP$37, 0)), ""))</f>
        <v/>
      </c>
      <c r="AB903" s="22" t="str">
        <f>IF(AND($D903="", $F903=""), "", IF($R903=$U$3, "", IF($AB$8='Intro &amp; Setup'!$BQ$19, VALUE(_xlfn.CONCAT(TEXT($F903, "0"), ".", $AA903)), IF($AB$8='Intro &amp; Setup'!$BQ$18, VALUE(_xlfn.CONCAT($AA903, ".", TEXT($F903, "0")))))))</f>
        <v/>
      </c>
      <c r="AD903" s="22" t="str">
        <f t="shared" si="198"/>
        <v/>
      </c>
      <c r="AE903" s="7" t="str">
        <f t="shared" si="199"/>
        <v/>
      </c>
      <c r="AF903" s="22" t="str">
        <f t="shared" si="197"/>
        <v/>
      </c>
      <c r="AH903" s="22" t="str">
        <f>IF($AJ903="", "", COUNTIF($AJ$11:$AJ$1010, "&lt;"&amp;$AJ903)+1+COUNTIF($AJ$11:$AJ903, $AJ903)-1)</f>
        <v/>
      </c>
      <c r="AJ903" s="22" t="str">
        <f t="shared" si="200"/>
        <v/>
      </c>
      <c r="AL903" s="43" t="str">
        <f t="shared" si="201"/>
        <v/>
      </c>
      <c r="AN903" s="6" t="str">
        <f t="shared" si="202"/>
        <v/>
      </c>
      <c r="AO903" s="7" t="str">
        <f t="shared" si="203"/>
        <v/>
      </c>
      <c r="AP903" s="6" t="str">
        <f t="shared" si="204"/>
        <v/>
      </c>
      <c r="AQ903" s="7" t="str">
        <f t="shared" ca="1" si="205"/>
        <v/>
      </c>
      <c r="AS903" s="22" t="str">
        <f t="shared" si="206"/>
        <v/>
      </c>
      <c r="AT903" s="32" t="str">
        <f t="shared" si="207"/>
        <v/>
      </c>
      <c r="AU903" s="43" t="str">
        <f t="shared" si="208"/>
        <v/>
      </c>
      <c r="AW903" s="22" t="str">
        <f t="shared" si="209"/>
        <v/>
      </c>
    </row>
    <row r="904" spans="1:49" x14ac:dyDescent="0.25">
      <c r="A904" s="28"/>
      <c r="B904" s="79"/>
      <c r="C904" s="80"/>
      <c r="D904" s="81"/>
      <c r="E904" s="82"/>
      <c r="F904" s="82"/>
      <c r="G904" s="83"/>
      <c r="H904" s="79"/>
      <c r="I904" s="81"/>
      <c r="J904" s="81"/>
      <c r="K904" s="81"/>
      <c r="L904" s="81"/>
      <c r="M904" s="81"/>
      <c r="N904" s="81"/>
      <c r="O904" s="81"/>
      <c r="P904" s="81"/>
      <c r="Q904" s="84"/>
      <c r="R904" s="85"/>
      <c r="S904" s="28"/>
      <c r="X904" s="22" t="str">
        <f t="shared" si="195"/>
        <v/>
      </c>
      <c r="Y904" s="32" t="str">
        <f t="shared" si="196"/>
        <v/>
      </c>
      <c r="AA904" s="22" t="str">
        <f>IF($D904="", "", IFERROR(INDEX('Intro &amp; Setup'!$BQ$33:$BQ$37, MATCH($D904, 'Intro &amp; Setup'!$AP$33:$AP$37, 0)), ""))</f>
        <v/>
      </c>
      <c r="AB904" s="22" t="str">
        <f>IF(AND($D904="", $F904=""), "", IF($R904=$U$3, "", IF($AB$8='Intro &amp; Setup'!$BQ$19, VALUE(_xlfn.CONCAT(TEXT($F904, "0"), ".", $AA904)), IF($AB$8='Intro &amp; Setup'!$BQ$18, VALUE(_xlfn.CONCAT($AA904, ".", TEXT($F904, "0")))))))</f>
        <v/>
      </c>
      <c r="AD904" s="22" t="str">
        <f t="shared" si="198"/>
        <v/>
      </c>
      <c r="AE904" s="7" t="str">
        <f t="shared" si="199"/>
        <v/>
      </c>
      <c r="AF904" s="22" t="str">
        <f t="shared" si="197"/>
        <v/>
      </c>
      <c r="AH904" s="22" t="str">
        <f>IF($AJ904="", "", COUNTIF($AJ$11:$AJ$1010, "&lt;"&amp;$AJ904)+1+COUNTIF($AJ$11:$AJ904, $AJ904)-1)</f>
        <v/>
      </c>
      <c r="AJ904" s="22" t="str">
        <f t="shared" si="200"/>
        <v/>
      </c>
      <c r="AL904" s="43" t="str">
        <f t="shared" si="201"/>
        <v/>
      </c>
      <c r="AN904" s="6" t="str">
        <f t="shared" si="202"/>
        <v/>
      </c>
      <c r="AO904" s="7" t="str">
        <f t="shared" si="203"/>
        <v/>
      </c>
      <c r="AP904" s="6" t="str">
        <f t="shared" si="204"/>
        <v/>
      </c>
      <c r="AQ904" s="7" t="str">
        <f t="shared" ca="1" si="205"/>
        <v/>
      </c>
      <c r="AS904" s="22" t="str">
        <f t="shared" si="206"/>
        <v/>
      </c>
      <c r="AT904" s="32" t="str">
        <f t="shared" si="207"/>
        <v/>
      </c>
      <c r="AU904" s="43" t="str">
        <f t="shared" si="208"/>
        <v/>
      </c>
      <c r="AW904" s="22" t="str">
        <f t="shared" si="209"/>
        <v/>
      </c>
    </row>
    <row r="905" spans="1:49" x14ac:dyDescent="0.25">
      <c r="A905" s="28"/>
      <c r="B905" s="79"/>
      <c r="C905" s="80"/>
      <c r="D905" s="81"/>
      <c r="E905" s="82"/>
      <c r="F905" s="82"/>
      <c r="G905" s="83"/>
      <c r="H905" s="79"/>
      <c r="I905" s="81"/>
      <c r="J905" s="81"/>
      <c r="K905" s="81"/>
      <c r="L905" s="81"/>
      <c r="M905" s="81"/>
      <c r="N905" s="81"/>
      <c r="O905" s="81"/>
      <c r="P905" s="81"/>
      <c r="Q905" s="84"/>
      <c r="R905" s="85"/>
      <c r="S905" s="28"/>
      <c r="X905" s="22" t="str">
        <f t="shared" si="195"/>
        <v/>
      </c>
      <c r="Y905" s="32" t="str">
        <f t="shared" si="196"/>
        <v/>
      </c>
      <c r="AA905" s="22" t="str">
        <f>IF($D905="", "", IFERROR(INDEX('Intro &amp; Setup'!$BQ$33:$BQ$37, MATCH($D905, 'Intro &amp; Setup'!$AP$33:$AP$37, 0)), ""))</f>
        <v/>
      </c>
      <c r="AB905" s="22" t="str">
        <f>IF(AND($D905="", $F905=""), "", IF($R905=$U$3, "", IF($AB$8='Intro &amp; Setup'!$BQ$19, VALUE(_xlfn.CONCAT(TEXT($F905, "0"), ".", $AA905)), IF($AB$8='Intro &amp; Setup'!$BQ$18, VALUE(_xlfn.CONCAT($AA905, ".", TEXT($F905, "0")))))))</f>
        <v/>
      </c>
      <c r="AD905" s="22" t="str">
        <f t="shared" si="198"/>
        <v/>
      </c>
      <c r="AE905" s="7" t="str">
        <f t="shared" si="199"/>
        <v/>
      </c>
      <c r="AF905" s="22" t="str">
        <f t="shared" si="197"/>
        <v/>
      </c>
      <c r="AH905" s="22" t="str">
        <f>IF($AJ905="", "", COUNTIF($AJ$11:$AJ$1010, "&lt;"&amp;$AJ905)+1+COUNTIF($AJ$11:$AJ905, $AJ905)-1)</f>
        <v/>
      </c>
      <c r="AJ905" s="22" t="str">
        <f t="shared" si="200"/>
        <v/>
      </c>
      <c r="AL905" s="43" t="str">
        <f t="shared" si="201"/>
        <v/>
      </c>
      <c r="AN905" s="6" t="str">
        <f t="shared" si="202"/>
        <v/>
      </c>
      <c r="AO905" s="7" t="str">
        <f t="shared" si="203"/>
        <v/>
      </c>
      <c r="AP905" s="6" t="str">
        <f t="shared" si="204"/>
        <v/>
      </c>
      <c r="AQ905" s="7" t="str">
        <f t="shared" ca="1" si="205"/>
        <v/>
      </c>
      <c r="AS905" s="22" t="str">
        <f t="shared" si="206"/>
        <v/>
      </c>
      <c r="AT905" s="32" t="str">
        <f t="shared" si="207"/>
        <v/>
      </c>
      <c r="AU905" s="43" t="str">
        <f t="shared" si="208"/>
        <v/>
      </c>
      <c r="AW905" s="22" t="str">
        <f t="shared" si="209"/>
        <v/>
      </c>
    </row>
    <row r="906" spans="1:49" x14ac:dyDescent="0.25">
      <c r="A906" s="28"/>
      <c r="B906" s="79"/>
      <c r="C906" s="80"/>
      <c r="D906" s="81"/>
      <c r="E906" s="82"/>
      <c r="F906" s="82"/>
      <c r="G906" s="83"/>
      <c r="H906" s="79"/>
      <c r="I906" s="81"/>
      <c r="J906" s="81"/>
      <c r="K906" s="81"/>
      <c r="L906" s="81"/>
      <c r="M906" s="81"/>
      <c r="N906" s="81"/>
      <c r="O906" s="81"/>
      <c r="P906" s="81"/>
      <c r="Q906" s="84"/>
      <c r="R906" s="85"/>
      <c r="S906" s="28"/>
      <c r="X906" s="22" t="str">
        <f t="shared" si="195"/>
        <v/>
      </c>
      <c r="Y906" s="32" t="str">
        <f t="shared" si="196"/>
        <v/>
      </c>
      <c r="AA906" s="22" t="str">
        <f>IF($D906="", "", IFERROR(INDEX('Intro &amp; Setup'!$BQ$33:$BQ$37, MATCH($D906, 'Intro &amp; Setup'!$AP$33:$AP$37, 0)), ""))</f>
        <v/>
      </c>
      <c r="AB906" s="22" t="str">
        <f>IF(AND($D906="", $F906=""), "", IF($R906=$U$3, "", IF($AB$8='Intro &amp; Setup'!$BQ$19, VALUE(_xlfn.CONCAT(TEXT($F906, "0"), ".", $AA906)), IF($AB$8='Intro &amp; Setup'!$BQ$18, VALUE(_xlfn.CONCAT($AA906, ".", TEXT($F906, "0")))))))</f>
        <v/>
      </c>
      <c r="AD906" s="22" t="str">
        <f t="shared" si="198"/>
        <v/>
      </c>
      <c r="AE906" s="7" t="str">
        <f t="shared" si="199"/>
        <v/>
      </c>
      <c r="AF906" s="22" t="str">
        <f t="shared" si="197"/>
        <v/>
      </c>
      <c r="AH906" s="22" t="str">
        <f>IF($AJ906="", "", COUNTIF($AJ$11:$AJ$1010, "&lt;"&amp;$AJ906)+1+COUNTIF($AJ$11:$AJ906, $AJ906)-1)</f>
        <v/>
      </c>
      <c r="AJ906" s="22" t="str">
        <f t="shared" si="200"/>
        <v/>
      </c>
      <c r="AL906" s="43" t="str">
        <f t="shared" si="201"/>
        <v/>
      </c>
      <c r="AN906" s="6" t="str">
        <f t="shared" si="202"/>
        <v/>
      </c>
      <c r="AO906" s="7" t="str">
        <f t="shared" si="203"/>
        <v/>
      </c>
      <c r="AP906" s="6" t="str">
        <f t="shared" si="204"/>
        <v/>
      </c>
      <c r="AQ906" s="7" t="str">
        <f t="shared" ca="1" si="205"/>
        <v/>
      </c>
      <c r="AS906" s="22" t="str">
        <f t="shared" si="206"/>
        <v/>
      </c>
      <c r="AT906" s="32" t="str">
        <f t="shared" si="207"/>
        <v/>
      </c>
      <c r="AU906" s="43" t="str">
        <f t="shared" si="208"/>
        <v/>
      </c>
      <c r="AW906" s="22" t="str">
        <f t="shared" si="209"/>
        <v/>
      </c>
    </row>
    <row r="907" spans="1:49" x14ac:dyDescent="0.25">
      <c r="A907" s="28"/>
      <c r="B907" s="79"/>
      <c r="C907" s="80"/>
      <c r="D907" s="81"/>
      <c r="E907" s="82"/>
      <c r="F907" s="82"/>
      <c r="G907" s="83"/>
      <c r="H907" s="79"/>
      <c r="I907" s="81"/>
      <c r="J907" s="81"/>
      <c r="K907" s="81"/>
      <c r="L907" s="81"/>
      <c r="M907" s="81"/>
      <c r="N907" s="81"/>
      <c r="O907" s="81"/>
      <c r="P907" s="81"/>
      <c r="Q907" s="84"/>
      <c r="R907" s="85"/>
      <c r="S907" s="28"/>
      <c r="X907" s="22" t="str">
        <f t="shared" ref="X907:X970" si="210">IF($F907="", "", IF($R907=$U$3, $V$7, IF(F907&lt;$X$8, $E$5, IF($F907=$X$8, $E$6, IF($Y907=$X$6, $E$7, "")))))</f>
        <v/>
      </c>
      <c r="Y907" s="32" t="str">
        <f t="shared" ref="Y907:Y970" si="211">IF($F907="", "", $F907-INDEX($AA$2:$AA$8, MATCH(TEXT($F907,"ddd"), $Y$2:$Y$8, 0)))</f>
        <v/>
      </c>
      <c r="AA907" s="22" t="str">
        <f>IF($D907="", "", IFERROR(INDEX('Intro &amp; Setup'!$BQ$33:$BQ$37, MATCH($D907, 'Intro &amp; Setup'!$AP$33:$AP$37, 0)), ""))</f>
        <v/>
      </c>
      <c r="AB907" s="22" t="str">
        <f>IF(AND($D907="", $F907=""), "", IF($R907=$U$3, "", IF($AB$8='Intro &amp; Setup'!$BQ$19, VALUE(_xlfn.CONCAT(TEXT($F907, "0"), ".", $AA907)), IF($AB$8='Intro &amp; Setup'!$BQ$18, VALUE(_xlfn.CONCAT($AA907, ".", TEXT($F907, "0")))))))</f>
        <v/>
      </c>
      <c r="AD907" s="22" t="str">
        <f t="shared" si="198"/>
        <v/>
      </c>
      <c r="AE907" s="7" t="str">
        <f t="shared" si="199"/>
        <v/>
      </c>
      <c r="AF907" s="22" t="str">
        <f t="shared" ref="AF907:AF970" si="212">IF($AB907="", "", IF(IFERROR(INDEX($H907:$Q907, $T907, MATCH($AE$9, $H$2:$H$9, 0)), "")="", "", IFERROR(INDEX($H907:$Q907, $T907, MATCH($AE$9, $H$2:$H$9, 0)), "")))</f>
        <v/>
      </c>
      <c r="AH907" s="22" t="str">
        <f>IF($AJ907="", "", COUNTIF($AJ$11:$AJ$1010, "&lt;"&amp;$AJ907)+1+COUNTIF($AJ$11:$AJ907, $AJ907)-1)</f>
        <v/>
      </c>
      <c r="AJ907" s="22" t="str">
        <f t="shared" si="200"/>
        <v/>
      </c>
      <c r="AL907" s="43" t="str">
        <f t="shared" si="201"/>
        <v/>
      </c>
      <c r="AN907" s="6" t="str">
        <f t="shared" si="202"/>
        <v/>
      </c>
      <c r="AO907" s="7" t="str">
        <f t="shared" si="203"/>
        <v/>
      </c>
      <c r="AP907" s="6" t="str">
        <f t="shared" si="204"/>
        <v/>
      </c>
      <c r="AQ907" s="7" t="str">
        <f t="shared" ca="1" si="205"/>
        <v/>
      </c>
      <c r="AS907" s="22" t="str">
        <f t="shared" si="206"/>
        <v/>
      </c>
      <c r="AT907" s="32" t="str">
        <f t="shared" si="207"/>
        <v/>
      </c>
      <c r="AU907" s="43" t="str">
        <f t="shared" si="208"/>
        <v/>
      </c>
      <c r="AW907" s="22" t="str">
        <f t="shared" si="209"/>
        <v/>
      </c>
    </row>
    <row r="908" spans="1:49" x14ac:dyDescent="0.25">
      <c r="A908" s="28"/>
      <c r="B908" s="79"/>
      <c r="C908" s="80"/>
      <c r="D908" s="81"/>
      <c r="E908" s="82"/>
      <c r="F908" s="82"/>
      <c r="G908" s="83"/>
      <c r="H908" s="79"/>
      <c r="I908" s="81"/>
      <c r="J908" s="81"/>
      <c r="K908" s="81"/>
      <c r="L908" s="81"/>
      <c r="M908" s="81"/>
      <c r="N908" s="81"/>
      <c r="O908" s="81"/>
      <c r="P908" s="81"/>
      <c r="Q908" s="84"/>
      <c r="R908" s="85"/>
      <c r="S908" s="28"/>
      <c r="X908" s="22" t="str">
        <f t="shared" si="210"/>
        <v/>
      </c>
      <c r="Y908" s="32" t="str">
        <f t="shared" si="211"/>
        <v/>
      </c>
      <c r="AA908" s="22" t="str">
        <f>IF($D908="", "", IFERROR(INDEX('Intro &amp; Setup'!$BQ$33:$BQ$37, MATCH($D908, 'Intro &amp; Setup'!$AP$33:$AP$37, 0)), ""))</f>
        <v/>
      </c>
      <c r="AB908" s="22" t="str">
        <f>IF(AND($D908="", $F908=""), "", IF($R908=$U$3, "", IF($AB$8='Intro &amp; Setup'!$BQ$19, VALUE(_xlfn.CONCAT(TEXT($F908, "0"), ".", $AA908)), IF($AB$8='Intro &amp; Setup'!$BQ$18, VALUE(_xlfn.CONCAT($AA908, ".", TEXT($F908, "0")))))))</f>
        <v/>
      </c>
      <c r="AD908" s="22" t="str">
        <f t="shared" ref="AD908:AD971" si="213">IF($AD$9="", $AB908, IF($B908=$AD$9, $AB908, ""))</f>
        <v/>
      </c>
      <c r="AE908" s="7" t="str">
        <f t="shared" ref="AE908:AE971" si="214">IF($AE$9="", $AB908, IF($AF908="", "", $AB908))</f>
        <v/>
      </c>
      <c r="AF908" s="22" t="str">
        <f t="shared" si="212"/>
        <v/>
      </c>
      <c r="AH908" s="22" t="str">
        <f>IF($AJ908="", "", COUNTIF($AJ$11:$AJ$1010, "&lt;"&amp;$AJ908)+1+COUNTIF($AJ$11:$AJ908, $AJ908)-1)</f>
        <v/>
      </c>
      <c r="AJ908" s="22" t="str">
        <f t="shared" ref="AJ908:AJ971" si="215">IF($AD908=$AE908, $AD908, "")</f>
        <v/>
      </c>
      <c r="AL908" s="43" t="str">
        <f t="shared" ref="AL908:AL971" si="216">IF($AH908="", "", $G908)</f>
        <v/>
      </c>
      <c r="AN908" s="6" t="str">
        <f t="shared" ref="AN908:AN971" si="217">IF($AH908="", "", $D908)</f>
        <v/>
      </c>
      <c r="AO908" s="7" t="str">
        <f t="shared" ref="AO908:AO971" si="218">IF(AND(NOT($AF908=""), $AN908=""), "X", "")</f>
        <v/>
      </c>
      <c r="AP908" s="6" t="str">
        <f t="shared" ref="AP908:AP971" si="219">IF($AH908="", "", IF($Y908=$AD$6, $D908, ""))</f>
        <v/>
      </c>
      <c r="AQ908" s="7" t="str">
        <f t="shared" ref="AQ908:AQ971" ca="1" si="220">IF(AND(NOT($AF908=""), $AP908="", $Y908=$AD$6), "X", "")</f>
        <v/>
      </c>
      <c r="AS908" s="22" t="str">
        <f t="shared" ref="AS908:AS971" si="221">IF($AH908="", "", IF($AD$6=$Y908, $X908, ""))</f>
        <v/>
      </c>
      <c r="AT908" s="32" t="str">
        <f t="shared" ref="AT908:AT971" si="222">IF($AH908="", "", IF($AD$6=$Y908, $F908, ""))</f>
        <v/>
      </c>
      <c r="AU908" s="43" t="str">
        <f t="shared" ref="AU908:AU971" si="223">IF($AH908="", "", IF($AD$6=$Y908, $G908, ""))</f>
        <v/>
      </c>
      <c r="AW908" s="22" t="str">
        <f t="shared" ref="AW908:AW971" si="224">IF($AT908="", "", _xlfn.CONCAT($D908, " - ", $AT908))</f>
        <v/>
      </c>
    </row>
    <row r="909" spans="1:49" x14ac:dyDescent="0.25">
      <c r="A909" s="28"/>
      <c r="B909" s="79"/>
      <c r="C909" s="80"/>
      <c r="D909" s="81"/>
      <c r="E909" s="82"/>
      <c r="F909" s="82"/>
      <c r="G909" s="83"/>
      <c r="H909" s="79"/>
      <c r="I909" s="81"/>
      <c r="J909" s="81"/>
      <c r="K909" s="81"/>
      <c r="L909" s="81"/>
      <c r="M909" s="81"/>
      <c r="N909" s="81"/>
      <c r="O909" s="81"/>
      <c r="P909" s="81"/>
      <c r="Q909" s="84"/>
      <c r="R909" s="85"/>
      <c r="S909" s="28"/>
      <c r="X909" s="22" t="str">
        <f t="shared" si="210"/>
        <v/>
      </c>
      <c r="Y909" s="32" t="str">
        <f t="shared" si="211"/>
        <v/>
      </c>
      <c r="AA909" s="22" t="str">
        <f>IF($D909="", "", IFERROR(INDEX('Intro &amp; Setup'!$BQ$33:$BQ$37, MATCH($D909, 'Intro &amp; Setup'!$AP$33:$AP$37, 0)), ""))</f>
        <v/>
      </c>
      <c r="AB909" s="22" t="str">
        <f>IF(AND($D909="", $F909=""), "", IF($R909=$U$3, "", IF($AB$8='Intro &amp; Setup'!$BQ$19, VALUE(_xlfn.CONCAT(TEXT($F909, "0"), ".", $AA909)), IF($AB$8='Intro &amp; Setup'!$BQ$18, VALUE(_xlfn.CONCAT($AA909, ".", TEXT($F909, "0")))))))</f>
        <v/>
      </c>
      <c r="AD909" s="22" t="str">
        <f t="shared" si="213"/>
        <v/>
      </c>
      <c r="AE909" s="7" t="str">
        <f t="shared" si="214"/>
        <v/>
      </c>
      <c r="AF909" s="22" t="str">
        <f t="shared" si="212"/>
        <v/>
      </c>
      <c r="AH909" s="22" t="str">
        <f>IF($AJ909="", "", COUNTIF($AJ$11:$AJ$1010, "&lt;"&amp;$AJ909)+1+COUNTIF($AJ$11:$AJ909, $AJ909)-1)</f>
        <v/>
      </c>
      <c r="AJ909" s="22" t="str">
        <f t="shared" si="215"/>
        <v/>
      </c>
      <c r="AL909" s="43" t="str">
        <f t="shared" si="216"/>
        <v/>
      </c>
      <c r="AN909" s="6" t="str">
        <f t="shared" si="217"/>
        <v/>
      </c>
      <c r="AO909" s="7" t="str">
        <f t="shared" si="218"/>
        <v/>
      </c>
      <c r="AP909" s="6" t="str">
        <f t="shared" si="219"/>
        <v/>
      </c>
      <c r="AQ909" s="7" t="str">
        <f t="shared" ca="1" si="220"/>
        <v/>
      </c>
      <c r="AS909" s="22" t="str">
        <f t="shared" si="221"/>
        <v/>
      </c>
      <c r="AT909" s="32" t="str">
        <f t="shared" si="222"/>
        <v/>
      </c>
      <c r="AU909" s="43" t="str">
        <f t="shared" si="223"/>
        <v/>
      </c>
      <c r="AW909" s="22" t="str">
        <f t="shared" si="224"/>
        <v/>
      </c>
    </row>
    <row r="910" spans="1:49" x14ac:dyDescent="0.25">
      <c r="A910" s="28"/>
      <c r="B910" s="79"/>
      <c r="C910" s="80"/>
      <c r="D910" s="81"/>
      <c r="E910" s="82"/>
      <c r="F910" s="82"/>
      <c r="G910" s="83"/>
      <c r="H910" s="79"/>
      <c r="I910" s="81"/>
      <c r="J910" s="81"/>
      <c r="K910" s="81"/>
      <c r="L910" s="81"/>
      <c r="M910" s="81"/>
      <c r="N910" s="81"/>
      <c r="O910" s="81"/>
      <c r="P910" s="81"/>
      <c r="Q910" s="84"/>
      <c r="R910" s="85"/>
      <c r="S910" s="28"/>
      <c r="X910" s="22" t="str">
        <f t="shared" si="210"/>
        <v/>
      </c>
      <c r="Y910" s="32" t="str">
        <f t="shared" si="211"/>
        <v/>
      </c>
      <c r="AA910" s="22" t="str">
        <f>IF($D910="", "", IFERROR(INDEX('Intro &amp; Setup'!$BQ$33:$BQ$37, MATCH($D910, 'Intro &amp; Setup'!$AP$33:$AP$37, 0)), ""))</f>
        <v/>
      </c>
      <c r="AB910" s="22" t="str">
        <f>IF(AND($D910="", $F910=""), "", IF($R910=$U$3, "", IF($AB$8='Intro &amp; Setup'!$BQ$19, VALUE(_xlfn.CONCAT(TEXT($F910, "0"), ".", $AA910)), IF($AB$8='Intro &amp; Setup'!$BQ$18, VALUE(_xlfn.CONCAT($AA910, ".", TEXT($F910, "0")))))))</f>
        <v/>
      </c>
      <c r="AD910" s="22" t="str">
        <f t="shared" si="213"/>
        <v/>
      </c>
      <c r="AE910" s="7" t="str">
        <f t="shared" si="214"/>
        <v/>
      </c>
      <c r="AF910" s="22" t="str">
        <f t="shared" si="212"/>
        <v/>
      </c>
      <c r="AH910" s="22" t="str">
        <f>IF($AJ910="", "", COUNTIF($AJ$11:$AJ$1010, "&lt;"&amp;$AJ910)+1+COUNTIF($AJ$11:$AJ910, $AJ910)-1)</f>
        <v/>
      </c>
      <c r="AJ910" s="22" t="str">
        <f t="shared" si="215"/>
        <v/>
      </c>
      <c r="AL910" s="43" t="str">
        <f t="shared" si="216"/>
        <v/>
      </c>
      <c r="AN910" s="6" t="str">
        <f t="shared" si="217"/>
        <v/>
      </c>
      <c r="AO910" s="7" t="str">
        <f t="shared" si="218"/>
        <v/>
      </c>
      <c r="AP910" s="6" t="str">
        <f t="shared" si="219"/>
        <v/>
      </c>
      <c r="AQ910" s="7" t="str">
        <f t="shared" ca="1" si="220"/>
        <v/>
      </c>
      <c r="AS910" s="22" t="str">
        <f t="shared" si="221"/>
        <v/>
      </c>
      <c r="AT910" s="32" t="str">
        <f t="shared" si="222"/>
        <v/>
      </c>
      <c r="AU910" s="43" t="str">
        <f t="shared" si="223"/>
        <v/>
      </c>
      <c r="AW910" s="22" t="str">
        <f t="shared" si="224"/>
        <v/>
      </c>
    </row>
    <row r="911" spans="1:49" x14ac:dyDescent="0.25">
      <c r="A911" s="28"/>
      <c r="B911" s="79"/>
      <c r="C911" s="80"/>
      <c r="D911" s="81"/>
      <c r="E911" s="82"/>
      <c r="F911" s="82"/>
      <c r="G911" s="83"/>
      <c r="H911" s="79"/>
      <c r="I911" s="81"/>
      <c r="J911" s="81"/>
      <c r="K911" s="81"/>
      <c r="L911" s="81"/>
      <c r="M911" s="81"/>
      <c r="N911" s="81"/>
      <c r="O911" s="81"/>
      <c r="P911" s="81"/>
      <c r="Q911" s="84"/>
      <c r="R911" s="85"/>
      <c r="S911" s="28"/>
      <c r="X911" s="22" t="str">
        <f t="shared" si="210"/>
        <v/>
      </c>
      <c r="Y911" s="32" t="str">
        <f t="shared" si="211"/>
        <v/>
      </c>
      <c r="AA911" s="22" t="str">
        <f>IF($D911="", "", IFERROR(INDEX('Intro &amp; Setup'!$BQ$33:$BQ$37, MATCH($D911, 'Intro &amp; Setup'!$AP$33:$AP$37, 0)), ""))</f>
        <v/>
      </c>
      <c r="AB911" s="22" t="str">
        <f>IF(AND($D911="", $F911=""), "", IF($R911=$U$3, "", IF($AB$8='Intro &amp; Setup'!$BQ$19, VALUE(_xlfn.CONCAT(TEXT($F911, "0"), ".", $AA911)), IF($AB$8='Intro &amp; Setup'!$BQ$18, VALUE(_xlfn.CONCAT($AA911, ".", TEXT($F911, "0")))))))</f>
        <v/>
      </c>
      <c r="AD911" s="22" t="str">
        <f t="shared" si="213"/>
        <v/>
      </c>
      <c r="AE911" s="7" t="str">
        <f t="shared" si="214"/>
        <v/>
      </c>
      <c r="AF911" s="22" t="str">
        <f t="shared" si="212"/>
        <v/>
      </c>
      <c r="AH911" s="22" t="str">
        <f>IF($AJ911="", "", COUNTIF($AJ$11:$AJ$1010, "&lt;"&amp;$AJ911)+1+COUNTIF($AJ$11:$AJ911, $AJ911)-1)</f>
        <v/>
      </c>
      <c r="AJ911" s="22" t="str">
        <f t="shared" si="215"/>
        <v/>
      </c>
      <c r="AL911" s="43" t="str">
        <f t="shared" si="216"/>
        <v/>
      </c>
      <c r="AN911" s="6" t="str">
        <f t="shared" si="217"/>
        <v/>
      </c>
      <c r="AO911" s="7" t="str">
        <f t="shared" si="218"/>
        <v/>
      </c>
      <c r="AP911" s="6" t="str">
        <f t="shared" si="219"/>
        <v/>
      </c>
      <c r="AQ911" s="7" t="str">
        <f t="shared" ca="1" si="220"/>
        <v/>
      </c>
      <c r="AS911" s="22" t="str">
        <f t="shared" si="221"/>
        <v/>
      </c>
      <c r="AT911" s="32" t="str">
        <f t="shared" si="222"/>
        <v/>
      </c>
      <c r="AU911" s="43" t="str">
        <f t="shared" si="223"/>
        <v/>
      </c>
      <c r="AW911" s="22" t="str">
        <f t="shared" si="224"/>
        <v/>
      </c>
    </row>
    <row r="912" spans="1:49" x14ac:dyDescent="0.25">
      <c r="A912" s="28"/>
      <c r="B912" s="79"/>
      <c r="C912" s="80"/>
      <c r="D912" s="81"/>
      <c r="E912" s="82"/>
      <c r="F912" s="82"/>
      <c r="G912" s="83"/>
      <c r="H912" s="79"/>
      <c r="I912" s="81"/>
      <c r="J912" s="81"/>
      <c r="K912" s="81"/>
      <c r="L912" s="81"/>
      <c r="M912" s="81"/>
      <c r="N912" s="81"/>
      <c r="O912" s="81"/>
      <c r="P912" s="81"/>
      <c r="Q912" s="84"/>
      <c r="R912" s="85"/>
      <c r="S912" s="28"/>
      <c r="X912" s="22" t="str">
        <f t="shared" si="210"/>
        <v/>
      </c>
      <c r="Y912" s="32" t="str">
        <f t="shared" si="211"/>
        <v/>
      </c>
      <c r="AA912" s="22" t="str">
        <f>IF($D912="", "", IFERROR(INDEX('Intro &amp; Setup'!$BQ$33:$BQ$37, MATCH($D912, 'Intro &amp; Setup'!$AP$33:$AP$37, 0)), ""))</f>
        <v/>
      </c>
      <c r="AB912" s="22" t="str">
        <f>IF(AND($D912="", $F912=""), "", IF($R912=$U$3, "", IF($AB$8='Intro &amp; Setup'!$BQ$19, VALUE(_xlfn.CONCAT(TEXT($F912, "0"), ".", $AA912)), IF($AB$8='Intro &amp; Setup'!$BQ$18, VALUE(_xlfn.CONCAT($AA912, ".", TEXT($F912, "0")))))))</f>
        <v/>
      </c>
      <c r="AD912" s="22" t="str">
        <f t="shared" si="213"/>
        <v/>
      </c>
      <c r="AE912" s="7" t="str">
        <f t="shared" si="214"/>
        <v/>
      </c>
      <c r="AF912" s="22" t="str">
        <f t="shared" si="212"/>
        <v/>
      </c>
      <c r="AH912" s="22" t="str">
        <f>IF($AJ912="", "", COUNTIF($AJ$11:$AJ$1010, "&lt;"&amp;$AJ912)+1+COUNTIF($AJ$11:$AJ912, $AJ912)-1)</f>
        <v/>
      </c>
      <c r="AJ912" s="22" t="str">
        <f t="shared" si="215"/>
        <v/>
      </c>
      <c r="AL912" s="43" t="str">
        <f t="shared" si="216"/>
        <v/>
      </c>
      <c r="AN912" s="6" t="str">
        <f t="shared" si="217"/>
        <v/>
      </c>
      <c r="AO912" s="7" t="str">
        <f t="shared" si="218"/>
        <v/>
      </c>
      <c r="AP912" s="6" t="str">
        <f t="shared" si="219"/>
        <v/>
      </c>
      <c r="AQ912" s="7" t="str">
        <f t="shared" ca="1" si="220"/>
        <v/>
      </c>
      <c r="AS912" s="22" t="str">
        <f t="shared" si="221"/>
        <v/>
      </c>
      <c r="AT912" s="32" t="str">
        <f t="shared" si="222"/>
        <v/>
      </c>
      <c r="AU912" s="43" t="str">
        <f t="shared" si="223"/>
        <v/>
      </c>
      <c r="AW912" s="22" t="str">
        <f t="shared" si="224"/>
        <v/>
      </c>
    </row>
    <row r="913" spans="1:49" x14ac:dyDescent="0.25">
      <c r="A913" s="28"/>
      <c r="B913" s="79"/>
      <c r="C913" s="80"/>
      <c r="D913" s="81"/>
      <c r="E913" s="82"/>
      <c r="F913" s="82"/>
      <c r="G913" s="83"/>
      <c r="H913" s="79"/>
      <c r="I913" s="81"/>
      <c r="J913" s="81"/>
      <c r="K913" s="81"/>
      <c r="L913" s="81"/>
      <c r="M913" s="81"/>
      <c r="N913" s="81"/>
      <c r="O913" s="81"/>
      <c r="P913" s="81"/>
      <c r="Q913" s="84"/>
      <c r="R913" s="85"/>
      <c r="S913" s="28"/>
      <c r="X913" s="22" t="str">
        <f t="shared" si="210"/>
        <v/>
      </c>
      <c r="Y913" s="32" t="str">
        <f t="shared" si="211"/>
        <v/>
      </c>
      <c r="AA913" s="22" t="str">
        <f>IF($D913="", "", IFERROR(INDEX('Intro &amp; Setup'!$BQ$33:$BQ$37, MATCH($D913, 'Intro &amp; Setup'!$AP$33:$AP$37, 0)), ""))</f>
        <v/>
      </c>
      <c r="AB913" s="22" t="str">
        <f>IF(AND($D913="", $F913=""), "", IF($R913=$U$3, "", IF($AB$8='Intro &amp; Setup'!$BQ$19, VALUE(_xlfn.CONCAT(TEXT($F913, "0"), ".", $AA913)), IF($AB$8='Intro &amp; Setup'!$BQ$18, VALUE(_xlfn.CONCAT($AA913, ".", TEXT($F913, "0")))))))</f>
        <v/>
      </c>
      <c r="AD913" s="22" t="str">
        <f t="shared" si="213"/>
        <v/>
      </c>
      <c r="AE913" s="7" t="str">
        <f t="shared" si="214"/>
        <v/>
      </c>
      <c r="AF913" s="22" t="str">
        <f t="shared" si="212"/>
        <v/>
      </c>
      <c r="AH913" s="22" t="str">
        <f>IF($AJ913="", "", COUNTIF($AJ$11:$AJ$1010, "&lt;"&amp;$AJ913)+1+COUNTIF($AJ$11:$AJ913, $AJ913)-1)</f>
        <v/>
      </c>
      <c r="AJ913" s="22" t="str">
        <f t="shared" si="215"/>
        <v/>
      </c>
      <c r="AL913" s="43" t="str">
        <f t="shared" si="216"/>
        <v/>
      </c>
      <c r="AN913" s="6" t="str">
        <f t="shared" si="217"/>
        <v/>
      </c>
      <c r="AO913" s="7" t="str">
        <f t="shared" si="218"/>
        <v/>
      </c>
      <c r="AP913" s="6" t="str">
        <f t="shared" si="219"/>
        <v/>
      </c>
      <c r="AQ913" s="7" t="str">
        <f t="shared" ca="1" si="220"/>
        <v/>
      </c>
      <c r="AS913" s="22" t="str">
        <f t="shared" si="221"/>
        <v/>
      </c>
      <c r="AT913" s="32" t="str">
        <f t="shared" si="222"/>
        <v/>
      </c>
      <c r="AU913" s="43" t="str">
        <f t="shared" si="223"/>
        <v/>
      </c>
      <c r="AW913" s="22" t="str">
        <f t="shared" si="224"/>
        <v/>
      </c>
    </row>
    <row r="914" spans="1:49" x14ac:dyDescent="0.25">
      <c r="A914" s="28"/>
      <c r="B914" s="79"/>
      <c r="C914" s="80"/>
      <c r="D914" s="81"/>
      <c r="E914" s="82"/>
      <c r="F914" s="82"/>
      <c r="G914" s="83"/>
      <c r="H914" s="79"/>
      <c r="I914" s="81"/>
      <c r="J914" s="81"/>
      <c r="K914" s="81"/>
      <c r="L914" s="81"/>
      <c r="M914" s="81"/>
      <c r="N914" s="81"/>
      <c r="O914" s="81"/>
      <c r="P914" s="81"/>
      <c r="Q914" s="84"/>
      <c r="R914" s="85"/>
      <c r="S914" s="28"/>
      <c r="X914" s="22" t="str">
        <f t="shared" si="210"/>
        <v/>
      </c>
      <c r="Y914" s="32" t="str">
        <f t="shared" si="211"/>
        <v/>
      </c>
      <c r="AA914" s="22" t="str">
        <f>IF($D914="", "", IFERROR(INDEX('Intro &amp; Setup'!$BQ$33:$BQ$37, MATCH($D914, 'Intro &amp; Setup'!$AP$33:$AP$37, 0)), ""))</f>
        <v/>
      </c>
      <c r="AB914" s="22" t="str">
        <f>IF(AND($D914="", $F914=""), "", IF($R914=$U$3, "", IF($AB$8='Intro &amp; Setup'!$BQ$19, VALUE(_xlfn.CONCAT(TEXT($F914, "0"), ".", $AA914)), IF($AB$8='Intro &amp; Setup'!$BQ$18, VALUE(_xlfn.CONCAT($AA914, ".", TEXT($F914, "0")))))))</f>
        <v/>
      </c>
      <c r="AD914" s="22" t="str">
        <f t="shared" si="213"/>
        <v/>
      </c>
      <c r="AE914" s="7" t="str">
        <f t="shared" si="214"/>
        <v/>
      </c>
      <c r="AF914" s="22" t="str">
        <f t="shared" si="212"/>
        <v/>
      </c>
      <c r="AH914" s="22" t="str">
        <f>IF($AJ914="", "", COUNTIF($AJ$11:$AJ$1010, "&lt;"&amp;$AJ914)+1+COUNTIF($AJ$11:$AJ914, $AJ914)-1)</f>
        <v/>
      </c>
      <c r="AJ914" s="22" t="str">
        <f t="shared" si="215"/>
        <v/>
      </c>
      <c r="AL914" s="43" t="str">
        <f t="shared" si="216"/>
        <v/>
      </c>
      <c r="AN914" s="6" t="str">
        <f t="shared" si="217"/>
        <v/>
      </c>
      <c r="AO914" s="7" t="str">
        <f t="shared" si="218"/>
        <v/>
      </c>
      <c r="AP914" s="6" t="str">
        <f t="shared" si="219"/>
        <v/>
      </c>
      <c r="AQ914" s="7" t="str">
        <f t="shared" ca="1" si="220"/>
        <v/>
      </c>
      <c r="AS914" s="22" t="str">
        <f t="shared" si="221"/>
        <v/>
      </c>
      <c r="AT914" s="32" t="str">
        <f t="shared" si="222"/>
        <v/>
      </c>
      <c r="AU914" s="43" t="str">
        <f t="shared" si="223"/>
        <v/>
      </c>
      <c r="AW914" s="22" t="str">
        <f t="shared" si="224"/>
        <v/>
      </c>
    </row>
    <row r="915" spans="1:49" x14ac:dyDescent="0.25">
      <c r="A915" s="28"/>
      <c r="B915" s="79"/>
      <c r="C915" s="80"/>
      <c r="D915" s="81"/>
      <c r="E915" s="82"/>
      <c r="F915" s="82"/>
      <c r="G915" s="83"/>
      <c r="H915" s="79"/>
      <c r="I915" s="81"/>
      <c r="J915" s="81"/>
      <c r="K915" s="81"/>
      <c r="L915" s="81"/>
      <c r="M915" s="81"/>
      <c r="N915" s="81"/>
      <c r="O915" s="81"/>
      <c r="P915" s="81"/>
      <c r="Q915" s="84"/>
      <c r="R915" s="85"/>
      <c r="S915" s="28"/>
      <c r="X915" s="22" t="str">
        <f t="shared" si="210"/>
        <v/>
      </c>
      <c r="Y915" s="32" t="str">
        <f t="shared" si="211"/>
        <v/>
      </c>
      <c r="AA915" s="22" t="str">
        <f>IF($D915="", "", IFERROR(INDEX('Intro &amp; Setup'!$BQ$33:$BQ$37, MATCH($D915, 'Intro &amp; Setup'!$AP$33:$AP$37, 0)), ""))</f>
        <v/>
      </c>
      <c r="AB915" s="22" t="str">
        <f>IF(AND($D915="", $F915=""), "", IF($R915=$U$3, "", IF($AB$8='Intro &amp; Setup'!$BQ$19, VALUE(_xlfn.CONCAT(TEXT($F915, "0"), ".", $AA915)), IF($AB$8='Intro &amp; Setup'!$BQ$18, VALUE(_xlfn.CONCAT($AA915, ".", TEXT($F915, "0")))))))</f>
        <v/>
      </c>
      <c r="AD915" s="22" t="str">
        <f t="shared" si="213"/>
        <v/>
      </c>
      <c r="AE915" s="7" t="str">
        <f t="shared" si="214"/>
        <v/>
      </c>
      <c r="AF915" s="22" t="str">
        <f t="shared" si="212"/>
        <v/>
      </c>
      <c r="AH915" s="22" t="str">
        <f>IF($AJ915="", "", COUNTIF($AJ$11:$AJ$1010, "&lt;"&amp;$AJ915)+1+COUNTIF($AJ$11:$AJ915, $AJ915)-1)</f>
        <v/>
      </c>
      <c r="AJ915" s="22" t="str">
        <f t="shared" si="215"/>
        <v/>
      </c>
      <c r="AL915" s="43" t="str">
        <f t="shared" si="216"/>
        <v/>
      </c>
      <c r="AN915" s="6" t="str">
        <f t="shared" si="217"/>
        <v/>
      </c>
      <c r="AO915" s="7" t="str">
        <f t="shared" si="218"/>
        <v/>
      </c>
      <c r="AP915" s="6" t="str">
        <f t="shared" si="219"/>
        <v/>
      </c>
      <c r="AQ915" s="7" t="str">
        <f t="shared" ca="1" si="220"/>
        <v/>
      </c>
      <c r="AS915" s="22" t="str">
        <f t="shared" si="221"/>
        <v/>
      </c>
      <c r="AT915" s="32" t="str">
        <f t="shared" si="222"/>
        <v/>
      </c>
      <c r="AU915" s="43" t="str">
        <f t="shared" si="223"/>
        <v/>
      </c>
      <c r="AW915" s="22" t="str">
        <f t="shared" si="224"/>
        <v/>
      </c>
    </row>
    <row r="916" spans="1:49" x14ac:dyDescent="0.25">
      <c r="A916" s="28"/>
      <c r="B916" s="79"/>
      <c r="C916" s="80"/>
      <c r="D916" s="81"/>
      <c r="E916" s="82"/>
      <c r="F916" s="82"/>
      <c r="G916" s="83"/>
      <c r="H916" s="79"/>
      <c r="I916" s="81"/>
      <c r="J916" s="81"/>
      <c r="K916" s="81"/>
      <c r="L916" s="81"/>
      <c r="M916" s="81"/>
      <c r="N916" s="81"/>
      <c r="O916" s="81"/>
      <c r="P916" s="81"/>
      <c r="Q916" s="84"/>
      <c r="R916" s="85"/>
      <c r="S916" s="28"/>
      <c r="X916" s="22" t="str">
        <f t="shared" si="210"/>
        <v/>
      </c>
      <c r="Y916" s="32" t="str">
        <f t="shared" si="211"/>
        <v/>
      </c>
      <c r="AA916" s="22" t="str">
        <f>IF($D916="", "", IFERROR(INDEX('Intro &amp; Setup'!$BQ$33:$BQ$37, MATCH($D916, 'Intro &amp; Setup'!$AP$33:$AP$37, 0)), ""))</f>
        <v/>
      </c>
      <c r="AB916" s="22" t="str">
        <f>IF(AND($D916="", $F916=""), "", IF($R916=$U$3, "", IF($AB$8='Intro &amp; Setup'!$BQ$19, VALUE(_xlfn.CONCAT(TEXT($F916, "0"), ".", $AA916)), IF($AB$8='Intro &amp; Setup'!$BQ$18, VALUE(_xlfn.CONCAT($AA916, ".", TEXT($F916, "0")))))))</f>
        <v/>
      </c>
      <c r="AD916" s="22" t="str">
        <f t="shared" si="213"/>
        <v/>
      </c>
      <c r="AE916" s="7" t="str">
        <f t="shared" si="214"/>
        <v/>
      </c>
      <c r="AF916" s="22" t="str">
        <f t="shared" si="212"/>
        <v/>
      </c>
      <c r="AH916" s="22" t="str">
        <f>IF($AJ916="", "", COUNTIF($AJ$11:$AJ$1010, "&lt;"&amp;$AJ916)+1+COUNTIF($AJ$11:$AJ916, $AJ916)-1)</f>
        <v/>
      </c>
      <c r="AJ916" s="22" t="str">
        <f t="shared" si="215"/>
        <v/>
      </c>
      <c r="AL916" s="43" t="str">
        <f t="shared" si="216"/>
        <v/>
      </c>
      <c r="AN916" s="6" t="str">
        <f t="shared" si="217"/>
        <v/>
      </c>
      <c r="AO916" s="7" t="str">
        <f t="shared" si="218"/>
        <v/>
      </c>
      <c r="AP916" s="6" t="str">
        <f t="shared" si="219"/>
        <v/>
      </c>
      <c r="AQ916" s="7" t="str">
        <f t="shared" ca="1" si="220"/>
        <v/>
      </c>
      <c r="AS916" s="22" t="str">
        <f t="shared" si="221"/>
        <v/>
      </c>
      <c r="AT916" s="32" t="str">
        <f t="shared" si="222"/>
        <v/>
      </c>
      <c r="AU916" s="43" t="str">
        <f t="shared" si="223"/>
        <v/>
      </c>
      <c r="AW916" s="22" t="str">
        <f t="shared" si="224"/>
        <v/>
      </c>
    </row>
    <row r="917" spans="1:49" x14ac:dyDescent="0.25">
      <c r="A917" s="28"/>
      <c r="B917" s="79"/>
      <c r="C917" s="80"/>
      <c r="D917" s="81"/>
      <c r="E917" s="82"/>
      <c r="F917" s="82"/>
      <c r="G917" s="83"/>
      <c r="H917" s="79"/>
      <c r="I917" s="81"/>
      <c r="J917" s="81"/>
      <c r="K917" s="81"/>
      <c r="L917" s="81"/>
      <c r="M917" s="81"/>
      <c r="N917" s="81"/>
      <c r="O917" s="81"/>
      <c r="P917" s="81"/>
      <c r="Q917" s="84"/>
      <c r="R917" s="85"/>
      <c r="S917" s="28"/>
      <c r="X917" s="22" t="str">
        <f t="shared" si="210"/>
        <v/>
      </c>
      <c r="Y917" s="32" t="str">
        <f t="shared" si="211"/>
        <v/>
      </c>
      <c r="AA917" s="22" t="str">
        <f>IF($D917="", "", IFERROR(INDEX('Intro &amp; Setup'!$BQ$33:$BQ$37, MATCH($D917, 'Intro &amp; Setup'!$AP$33:$AP$37, 0)), ""))</f>
        <v/>
      </c>
      <c r="AB917" s="22" t="str">
        <f>IF(AND($D917="", $F917=""), "", IF($R917=$U$3, "", IF($AB$8='Intro &amp; Setup'!$BQ$19, VALUE(_xlfn.CONCAT(TEXT($F917, "0"), ".", $AA917)), IF($AB$8='Intro &amp; Setup'!$BQ$18, VALUE(_xlfn.CONCAT($AA917, ".", TEXT($F917, "0")))))))</f>
        <v/>
      </c>
      <c r="AD917" s="22" t="str">
        <f t="shared" si="213"/>
        <v/>
      </c>
      <c r="AE917" s="7" t="str">
        <f t="shared" si="214"/>
        <v/>
      </c>
      <c r="AF917" s="22" t="str">
        <f t="shared" si="212"/>
        <v/>
      </c>
      <c r="AH917" s="22" t="str">
        <f>IF($AJ917="", "", COUNTIF($AJ$11:$AJ$1010, "&lt;"&amp;$AJ917)+1+COUNTIF($AJ$11:$AJ917, $AJ917)-1)</f>
        <v/>
      </c>
      <c r="AJ917" s="22" t="str">
        <f t="shared" si="215"/>
        <v/>
      </c>
      <c r="AL917" s="43" t="str">
        <f t="shared" si="216"/>
        <v/>
      </c>
      <c r="AN917" s="6" t="str">
        <f t="shared" si="217"/>
        <v/>
      </c>
      <c r="AO917" s="7" t="str">
        <f t="shared" si="218"/>
        <v/>
      </c>
      <c r="AP917" s="6" t="str">
        <f t="shared" si="219"/>
        <v/>
      </c>
      <c r="AQ917" s="7" t="str">
        <f t="shared" ca="1" si="220"/>
        <v/>
      </c>
      <c r="AS917" s="22" t="str">
        <f t="shared" si="221"/>
        <v/>
      </c>
      <c r="AT917" s="32" t="str">
        <f t="shared" si="222"/>
        <v/>
      </c>
      <c r="AU917" s="43" t="str">
        <f t="shared" si="223"/>
        <v/>
      </c>
      <c r="AW917" s="22" t="str">
        <f t="shared" si="224"/>
        <v/>
      </c>
    </row>
    <row r="918" spans="1:49" x14ac:dyDescent="0.25">
      <c r="A918" s="28"/>
      <c r="B918" s="79"/>
      <c r="C918" s="80"/>
      <c r="D918" s="81"/>
      <c r="E918" s="82"/>
      <c r="F918" s="82"/>
      <c r="G918" s="83"/>
      <c r="H918" s="79"/>
      <c r="I918" s="81"/>
      <c r="J918" s="81"/>
      <c r="K918" s="81"/>
      <c r="L918" s="81"/>
      <c r="M918" s="81"/>
      <c r="N918" s="81"/>
      <c r="O918" s="81"/>
      <c r="P918" s="81"/>
      <c r="Q918" s="84"/>
      <c r="R918" s="85"/>
      <c r="S918" s="28"/>
      <c r="X918" s="22" t="str">
        <f t="shared" si="210"/>
        <v/>
      </c>
      <c r="Y918" s="32" t="str">
        <f t="shared" si="211"/>
        <v/>
      </c>
      <c r="AA918" s="22" t="str">
        <f>IF($D918="", "", IFERROR(INDEX('Intro &amp; Setup'!$BQ$33:$BQ$37, MATCH($D918, 'Intro &amp; Setup'!$AP$33:$AP$37, 0)), ""))</f>
        <v/>
      </c>
      <c r="AB918" s="22" t="str">
        <f>IF(AND($D918="", $F918=""), "", IF($R918=$U$3, "", IF($AB$8='Intro &amp; Setup'!$BQ$19, VALUE(_xlfn.CONCAT(TEXT($F918, "0"), ".", $AA918)), IF($AB$8='Intro &amp; Setup'!$BQ$18, VALUE(_xlfn.CONCAT($AA918, ".", TEXT($F918, "0")))))))</f>
        <v/>
      </c>
      <c r="AD918" s="22" t="str">
        <f t="shared" si="213"/>
        <v/>
      </c>
      <c r="AE918" s="7" t="str">
        <f t="shared" si="214"/>
        <v/>
      </c>
      <c r="AF918" s="22" t="str">
        <f t="shared" si="212"/>
        <v/>
      </c>
      <c r="AH918" s="22" t="str">
        <f>IF($AJ918="", "", COUNTIF($AJ$11:$AJ$1010, "&lt;"&amp;$AJ918)+1+COUNTIF($AJ$11:$AJ918, $AJ918)-1)</f>
        <v/>
      </c>
      <c r="AJ918" s="22" t="str">
        <f t="shared" si="215"/>
        <v/>
      </c>
      <c r="AL918" s="43" t="str">
        <f t="shared" si="216"/>
        <v/>
      </c>
      <c r="AN918" s="6" t="str">
        <f t="shared" si="217"/>
        <v/>
      </c>
      <c r="AO918" s="7" t="str">
        <f t="shared" si="218"/>
        <v/>
      </c>
      <c r="AP918" s="6" t="str">
        <f t="shared" si="219"/>
        <v/>
      </c>
      <c r="AQ918" s="7" t="str">
        <f t="shared" ca="1" si="220"/>
        <v/>
      </c>
      <c r="AS918" s="22" t="str">
        <f t="shared" si="221"/>
        <v/>
      </c>
      <c r="AT918" s="32" t="str">
        <f t="shared" si="222"/>
        <v/>
      </c>
      <c r="AU918" s="43" t="str">
        <f t="shared" si="223"/>
        <v/>
      </c>
      <c r="AW918" s="22" t="str">
        <f t="shared" si="224"/>
        <v/>
      </c>
    </row>
    <row r="919" spans="1:49" x14ac:dyDescent="0.25">
      <c r="A919" s="28"/>
      <c r="B919" s="79"/>
      <c r="C919" s="80"/>
      <c r="D919" s="81"/>
      <c r="E919" s="82"/>
      <c r="F919" s="82"/>
      <c r="G919" s="83"/>
      <c r="H919" s="79"/>
      <c r="I919" s="81"/>
      <c r="J919" s="81"/>
      <c r="K919" s="81"/>
      <c r="L919" s="81"/>
      <c r="M919" s="81"/>
      <c r="N919" s="81"/>
      <c r="O919" s="81"/>
      <c r="P919" s="81"/>
      <c r="Q919" s="84"/>
      <c r="R919" s="85"/>
      <c r="S919" s="28"/>
      <c r="X919" s="22" t="str">
        <f t="shared" si="210"/>
        <v/>
      </c>
      <c r="Y919" s="32" t="str">
        <f t="shared" si="211"/>
        <v/>
      </c>
      <c r="AA919" s="22" t="str">
        <f>IF($D919="", "", IFERROR(INDEX('Intro &amp; Setup'!$BQ$33:$BQ$37, MATCH($D919, 'Intro &amp; Setup'!$AP$33:$AP$37, 0)), ""))</f>
        <v/>
      </c>
      <c r="AB919" s="22" t="str">
        <f>IF(AND($D919="", $F919=""), "", IF($R919=$U$3, "", IF($AB$8='Intro &amp; Setup'!$BQ$19, VALUE(_xlfn.CONCAT(TEXT($F919, "0"), ".", $AA919)), IF($AB$8='Intro &amp; Setup'!$BQ$18, VALUE(_xlfn.CONCAT($AA919, ".", TEXT($F919, "0")))))))</f>
        <v/>
      </c>
      <c r="AD919" s="22" t="str">
        <f t="shared" si="213"/>
        <v/>
      </c>
      <c r="AE919" s="7" t="str">
        <f t="shared" si="214"/>
        <v/>
      </c>
      <c r="AF919" s="22" t="str">
        <f t="shared" si="212"/>
        <v/>
      </c>
      <c r="AH919" s="22" t="str">
        <f>IF($AJ919="", "", COUNTIF($AJ$11:$AJ$1010, "&lt;"&amp;$AJ919)+1+COUNTIF($AJ$11:$AJ919, $AJ919)-1)</f>
        <v/>
      </c>
      <c r="AJ919" s="22" t="str">
        <f t="shared" si="215"/>
        <v/>
      </c>
      <c r="AL919" s="43" t="str">
        <f t="shared" si="216"/>
        <v/>
      </c>
      <c r="AN919" s="6" t="str">
        <f t="shared" si="217"/>
        <v/>
      </c>
      <c r="AO919" s="7" t="str">
        <f t="shared" si="218"/>
        <v/>
      </c>
      <c r="AP919" s="6" t="str">
        <f t="shared" si="219"/>
        <v/>
      </c>
      <c r="AQ919" s="7" t="str">
        <f t="shared" ca="1" si="220"/>
        <v/>
      </c>
      <c r="AS919" s="22" t="str">
        <f t="shared" si="221"/>
        <v/>
      </c>
      <c r="AT919" s="32" t="str">
        <f t="shared" si="222"/>
        <v/>
      </c>
      <c r="AU919" s="43" t="str">
        <f t="shared" si="223"/>
        <v/>
      </c>
      <c r="AW919" s="22" t="str">
        <f t="shared" si="224"/>
        <v/>
      </c>
    </row>
    <row r="920" spans="1:49" x14ac:dyDescent="0.25">
      <c r="A920" s="28"/>
      <c r="B920" s="79"/>
      <c r="C920" s="80"/>
      <c r="D920" s="81"/>
      <c r="E920" s="82"/>
      <c r="F920" s="82"/>
      <c r="G920" s="83"/>
      <c r="H920" s="79"/>
      <c r="I920" s="81"/>
      <c r="J920" s="81"/>
      <c r="K920" s="81"/>
      <c r="L920" s="81"/>
      <c r="M920" s="81"/>
      <c r="N920" s="81"/>
      <c r="O920" s="81"/>
      <c r="P920" s="81"/>
      <c r="Q920" s="84"/>
      <c r="R920" s="85"/>
      <c r="S920" s="28"/>
      <c r="X920" s="22" t="str">
        <f t="shared" si="210"/>
        <v/>
      </c>
      <c r="Y920" s="32" t="str">
        <f t="shared" si="211"/>
        <v/>
      </c>
      <c r="AA920" s="22" t="str">
        <f>IF($D920="", "", IFERROR(INDEX('Intro &amp; Setup'!$BQ$33:$BQ$37, MATCH($D920, 'Intro &amp; Setup'!$AP$33:$AP$37, 0)), ""))</f>
        <v/>
      </c>
      <c r="AB920" s="22" t="str">
        <f>IF(AND($D920="", $F920=""), "", IF($R920=$U$3, "", IF($AB$8='Intro &amp; Setup'!$BQ$19, VALUE(_xlfn.CONCAT(TEXT($F920, "0"), ".", $AA920)), IF($AB$8='Intro &amp; Setup'!$BQ$18, VALUE(_xlfn.CONCAT($AA920, ".", TEXT($F920, "0")))))))</f>
        <v/>
      </c>
      <c r="AD920" s="22" t="str">
        <f t="shared" si="213"/>
        <v/>
      </c>
      <c r="AE920" s="7" t="str">
        <f t="shared" si="214"/>
        <v/>
      </c>
      <c r="AF920" s="22" t="str">
        <f t="shared" si="212"/>
        <v/>
      </c>
      <c r="AH920" s="22" t="str">
        <f>IF($AJ920="", "", COUNTIF($AJ$11:$AJ$1010, "&lt;"&amp;$AJ920)+1+COUNTIF($AJ$11:$AJ920, $AJ920)-1)</f>
        <v/>
      </c>
      <c r="AJ920" s="22" t="str">
        <f t="shared" si="215"/>
        <v/>
      </c>
      <c r="AL920" s="43" t="str">
        <f t="shared" si="216"/>
        <v/>
      </c>
      <c r="AN920" s="6" t="str">
        <f t="shared" si="217"/>
        <v/>
      </c>
      <c r="AO920" s="7" t="str">
        <f t="shared" si="218"/>
        <v/>
      </c>
      <c r="AP920" s="6" t="str">
        <f t="shared" si="219"/>
        <v/>
      </c>
      <c r="AQ920" s="7" t="str">
        <f t="shared" ca="1" si="220"/>
        <v/>
      </c>
      <c r="AS920" s="22" t="str">
        <f t="shared" si="221"/>
        <v/>
      </c>
      <c r="AT920" s="32" t="str">
        <f t="shared" si="222"/>
        <v/>
      </c>
      <c r="AU920" s="43" t="str">
        <f t="shared" si="223"/>
        <v/>
      </c>
      <c r="AW920" s="22" t="str">
        <f t="shared" si="224"/>
        <v/>
      </c>
    </row>
    <row r="921" spans="1:49" x14ac:dyDescent="0.25">
      <c r="A921" s="28"/>
      <c r="B921" s="79"/>
      <c r="C921" s="80"/>
      <c r="D921" s="81"/>
      <c r="E921" s="82"/>
      <c r="F921" s="82"/>
      <c r="G921" s="83"/>
      <c r="H921" s="79"/>
      <c r="I921" s="81"/>
      <c r="J921" s="81"/>
      <c r="K921" s="81"/>
      <c r="L921" s="81"/>
      <c r="M921" s="81"/>
      <c r="N921" s="81"/>
      <c r="O921" s="81"/>
      <c r="P921" s="81"/>
      <c r="Q921" s="84"/>
      <c r="R921" s="85"/>
      <c r="S921" s="28"/>
      <c r="X921" s="22" t="str">
        <f t="shared" si="210"/>
        <v/>
      </c>
      <c r="Y921" s="32" t="str">
        <f t="shared" si="211"/>
        <v/>
      </c>
      <c r="AA921" s="22" t="str">
        <f>IF($D921="", "", IFERROR(INDEX('Intro &amp; Setup'!$BQ$33:$BQ$37, MATCH($D921, 'Intro &amp; Setup'!$AP$33:$AP$37, 0)), ""))</f>
        <v/>
      </c>
      <c r="AB921" s="22" t="str">
        <f>IF(AND($D921="", $F921=""), "", IF($R921=$U$3, "", IF($AB$8='Intro &amp; Setup'!$BQ$19, VALUE(_xlfn.CONCAT(TEXT($F921, "0"), ".", $AA921)), IF($AB$8='Intro &amp; Setup'!$BQ$18, VALUE(_xlfn.CONCAT($AA921, ".", TEXT($F921, "0")))))))</f>
        <v/>
      </c>
      <c r="AD921" s="22" t="str">
        <f t="shared" si="213"/>
        <v/>
      </c>
      <c r="AE921" s="7" t="str">
        <f t="shared" si="214"/>
        <v/>
      </c>
      <c r="AF921" s="22" t="str">
        <f t="shared" si="212"/>
        <v/>
      </c>
      <c r="AH921" s="22" t="str">
        <f>IF($AJ921="", "", COUNTIF($AJ$11:$AJ$1010, "&lt;"&amp;$AJ921)+1+COUNTIF($AJ$11:$AJ921, $AJ921)-1)</f>
        <v/>
      </c>
      <c r="AJ921" s="22" t="str">
        <f t="shared" si="215"/>
        <v/>
      </c>
      <c r="AL921" s="43" t="str">
        <f t="shared" si="216"/>
        <v/>
      </c>
      <c r="AN921" s="6" t="str">
        <f t="shared" si="217"/>
        <v/>
      </c>
      <c r="AO921" s="7" t="str">
        <f t="shared" si="218"/>
        <v/>
      </c>
      <c r="AP921" s="6" t="str">
        <f t="shared" si="219"/>
        <v/>
      </c>
      <c r="AQ921" s="7" t="str">
        <f t="shared" ca="1" si="220"/>
        <v/>
      </c>
      <c r="AS921" s="22" t="str">
        <f t="shared" si="221"/>
        <v/>
      </c>
      <c r="AT921" s="32" t="str">
        <f t="shared" si="222"/>
        <v/>
      </c>
      <c r="AU921" s="43" t="str">
        <f t="shared" si="223"/>
        <v/>
      </c>
      <c r="AW921" s="22" t="str">
        <f t="shared" si="224"/>
        <v/>
      </c>
    </row>
    <row r="922" spans="1:49" x14ac:dyDescent="0.25">
      <c r="A922" s="28"/>
      <c r="B922" s="79"/>
      <c r="C922" s="80"/>
      <c r="D922" s="81"/>
      <c r="E922" s="82"/>
      <c r="F922" s="82"/>
      <c r="G922" s="83"/>
      <c r="H922" s="79"/>
      <c r="I922" s="81"/>
      <c r="J922" s="81"/>
      <c r="K922" s="81"/>
      <c r="L922" s="81"/>
      <c r="M922" s="81"/>
      <c r="N922" s="81"/>
      <c r="O922" s="81"/>
      <c r="P922" s="81"/>
      <c r="Q922" s="84"/>
      <c r="R922" s="85"/>
      <c r="S922" s="28"/>
      <c r="X922" s="22" t="str">
        <f t="shared" si="210"/>
        <v/>
      </c>
      <c r="Y922" s="32" t="str">
        <f t="shared" si="211"/>
        <v/>
      </c>
      <c r="AA922" s="22" t="str">
        <f>IF($D922="", "", IFERROR(INDEX('Intro &amp; Setup'!$BQ$33:$BQ$37, MATCH($D922, 'Intro &amp; Setup'!$AP$33:$AP$37, 0)), ""))</f>
        <v/>
      </c>
      <c r="AB922" s="22" t="str">
        <f>IF(AND($D922="", $F922=""), "", IF($R922=$U$3, "", IF($AB$8='Intro &amp; Setup'!$BQ$19, VALUE(_xlfn.CONCAT(TEXT($F922, "0"), ".", $AA922)), IF($AB$8='Intro &amp; Setup'!$BQ$18, VALUE(_xlfn.CONCAT($AA922, ".", TEXT($F922, "0")))))))</f>
        <v/>
      </c>
      <c r="AD922" s="22" t="str">
        <f t="shared" si="213"/>
        <v/>
      </c>
      <c r="AE922" s="7" t="str">
        <f t="shared" si="214"/>
        <v/>
      </c>
      <c r="AF922" s="22" t="str">
        <f t="shared" si="212"/>
        <v/>
      </c>
      <c r="AH922" s="22" t="str">
        <f>IF($AJ922="", "", COUNTIF($AJ$11:$AJ$1010, "&lt;"&amp;$AJ922)+1+COUNTIF($AJ$11:$AJ922, $AJ922)-1)</f>
        <v/>
      </c>
      <c r="AJ922" s="22" t="str">
        <f t="shared" si="215"/>
        <v/>
      </c>
      <c r="AL922" s="43" t="str">
        <f t="shared" si="216"/>
        <v/>
      </c>
      <c r="AN922" s="6" t="str">
        <f t="shared" si="217"/>
        <v/>
      </c>
      <c r="AO922" s="7" t="str">
        <f t="shared" si="218"/>
        <v/>
      </c>
      <c r="AP922" s="6" t="str">
        <f t="shared" si="219"/>
        <v/>
      </c>
      <c r="AQ922" s="7" t="str">
        <f t="shared" ca="1" si="220"/>
        <v/>
      </c>
      <c r="AS922" s="22" t="str">
        <f t="shared" si="221"/>
        <v/>
      </c>
      <c r="AT922" s="32" t="str">
        <f t="shared" si="222"/>
        <v/>
      </c>
      <c r="AU922" s="43" t="str">
        <f t="shared" si="223"/>
        <v/>
      </c>
      <c r="AW922" s="22" t="str">
        <f t="shared" si="224"/>
        <v/>
      </c>
    </row>
    <row r="923" spans="1:49" x14ac:dyDescent="0.25">
      <c r="A923" s="28"/>
      <c r="B923" s="79"/>
      <c r="C923" s="80"/>
      <c r="D923" s="81"/>
      <c r="E923" s="82"/>
      <c r="F923" s="82"/>
      <c r="G923" s="83"/>
      <c r="H923" s="79"/>
      <c r="I923" s="81"/>
      <c r="J923" s="81"/>
      <c r="K923" s="81"/>
      <c r="L923" s="81"/>
      <c r="M923" s="81"/>
      <c r="N923" s="81"/>
      <c r="O923" s="81"/>
      <c r="P923" s="81"/>
      <c r="Q923" s="84"/>
      <c r="R923" s="85"/>
      <c r="S923" s="28"/>
      <c r="X923" s="22" t="str">
        <f t="shared" si="210"/>
        <v/>
      </c>
      <c r="Y923" s="32" t="str">
        <f t="shared" si="211"/>
        <v/>
      </c>
      <c r="AA923" s="22" t="str">
        <f>IF($D923="", "", IFERROR(INDEX('Intro &amp; Setup'!$BQ$33:$BQ$37, MATCH($D923, 'Intro &amp; Setup'!$AP$33:$AP$37, 0)), ""))</f>
        <v/>
      </c>
      <c r="AB923" s="22" t="str">
        <f>IF(AND($D923="", $F923=""), "", IF($R923=$U$3, "", IF($AB$8='Intro &amp; Setup'!$BQ$19, VALUE(_xlfn.CONCAT(TEXT($F923, "0"), ".", $AA923)), IF($AB$8='Intro &amp; Setup'!$BQ$18, VALUE(_xlfn.CONCAT($AA923, ".", TEXT($F923, "0")))))))</f>
        <v/>
      </c>
      <c r="AD923" s="22" t="str">
        <f t="shared" si="213"/>
        <v/>
      </c>
      <c r="AE923" s="7" t="str">
        <f t="shared" si="214"/>
        <v/>
      </c>
      <c r="AF923" s="22" t="str">
        <f t="shared" si="212"/>
        <v/>
      </c>
      <c r="AH923" s="22" t="str">
        <f>IF($AJ923="", "", COUNTIF($AJ$11:$AJ$1010, "&lt;"&amp;$AJ923)+1+COUNTIF($AJ$11:$AJ923, $AJ923)-1)</f>
        <v/>
      </c>
      <c r="AJ923" s="22" t="str">
        <f t="shared" si="215"/>
        <v/>
      </c>
      <c r="AL923" s="43" t="str">
        <f t="shared" si="216"/>
        <v/>
      </c>
      <c r="AN923" s="6" t="str">
        <f t="shared" si="217"/>
        <v/>
      </c>
      <c r="AO923" s="7" t="str">
        <f t="shared" si="218"/>
        <v/>
      </c>
      <c r="AP923" s="6" t="str">
        <f t="shared" si="219"/>
        <v/>
      </c>
      <c r="AQ923" s="7" t="str">
        <f t="shared" ca="1" si="220"/>
        <v/>
      </c>
      <c r="AS923" s="22" t="str">
        <f t="shared" si="221"/>
        <v/>
      </c>
      <c r="AT923" s="32" t="str">
        <f t="shared" si="222"/>
        <v/>
      </c>
      <c r="AU923" s="43" t="str">
        <f t="shared" si="223"/>
        <v/>
      </c>
      <c r="AW923" s="22" t="str">
        <f t="shared" si="224"/>
        <v/>
      </c>
    </row>
    <row r="924" spans="1:49" x14ac:dyDescent="0.25">
      <c r="A924" s="28"/>
      <c r="B924" s="79"/>
      <c r="C924" s="80"/>
      <c r="D924" s="81"/>
      <c r="E924" s="82"/>
      <c r="F924" s="82"/>
      <c r="G924" s="83"/>
      <c r="H924" s="79"/>
      <c r="I924" s="81"/>
      <c r="J924" s="81"/>
      <c r="K924" s="81"/>
      <c r="L924" s="81"/>
      <c r="M924" s="81"/>
      <c r="N924" s="81"/>
      <c r="O924" s="81"/>
      <c r="P924" s="81"/>
      <c r="Q924" s="84"/>
      <c r="R924" s="85"/>
      <c r="S924" s="28"/>
      <c r="X924" s="22" t="str">
        <f t="shared" si="210"/>
        <v/>
      </c>
      <c r="Y924" s="32" t="str">
        <f t="shared" si="211"/>
        <v/>
      </c>
      <c r="AA924" s="22" t="str">
        <f>IF($D924="", "", IFERROR(INDEX('Intro &amp; Setup'!$BQ$33:$BQ$37, MATCH($D924, 'Intro &amp; Setup'!$AP$33:$AP$37, 0)), ""))</f>
        <v/>
      </c>
      <c r="AB924" s="22" t="str">
        <f>IF(AND($D924="", $F924=""), "", IF($R924=$U$3, "", IF($AB$8='Intro &amp; Setup'!$BQ$19, VALUE(_xlfn.CONCAT(TEXT($F924, "0"), ".", $AA924)), IF($AB$8='Intro &amp; Setup'!$BQ$18, VALUE(_xlfn.CONCAT($AA924, ".", TEXT($F924, "0")))))))</f>
        <v/>
      </c>
      <c r="AD924" s="22" t="str">
        <f t="shared" si="213"/>
        <v/>
      </c>
      <c r="AE924" s="7" t="str">
        <f t="shared" si="214"/>
        <v/>
      </c>
      <c r="AF924" s="22" t="str">
        <f t="shared" si="212"/>
        <v/>
      </c>
      <c r="AH924" s="22" t="str">
        <f>IF($AJ924="", "", COUNTIF($AJ$11:$AJ$1010, "&lt;"&amp;$AJ924)+1+COUNTIF($AJ$11:$AJ924, $AJ924)-1)</f>
        <v/>
      </c>
      <c r="AJ924" s="22" t="str">
        <f t="shared" si="215"/>
        <v/>
      </c>
      <c r="AL924" s="43" t="str">
        <f t="shared" si="216"/>
        <v/>
      </c>
      <c r="AN924" s="6" t="str">
        <f t="shared" si="217"/>
        <v/>
      </c>
      <c r="AO924" s="7" t="str">
        <f t="shared" si="218"/>
        <v/>
      </c>
      <c r="AP924" s="6" t="str">
        <f t="shared" si="219"/>
        <v/>
      </c>
      <c r="AQ924" s="7" t="str">
        <f t="shared" ca="1" si="220"/>
        <v/>
      </c>
      <c r="AS924" s="22" t="str">
        <f t="shared" si="221"/>
        <v/>
      </c>
      <c r="AT924" s="32" t="str">
        <f t="shared" si="222"/>
        <v/>
      </c>
      <c r="AU924" s="43" t="str">
        <f t="shared" si="223"/>
        <v/>
      </c>
      <c r="AW924" s="22" t="str">
        <f t="shared" si="224"/>
        <v/>
      </c>
    </row>
    <row r="925" spans="1:49" x14ac:dyDescent="0.25">
      <c r="A925" s="28"/>
      <c r="B925" s="79"/>
      <c r="C925" s="80"/>
      <c r="D925" s="81"/>
      <c r="E925" s="82"/>
      <c r="F925" s="82"/>
      <c r="G925" s="83"/>
      <c r="H925" s="79"/>
      <c r="I925" s="81"/>
      <c r="J925" s="81"/>
      <c r="K925" s="81"/>
      <c r="L925" s="81"/>
      <c r="M925" s="81"/>
      <c r="N925" s="81"/>
      <c r="O925" s="81"/>
      <c r="P925" s="81"/>
      <c r="Q925" s="84"/>
      <c r="R925" s="85"/>
      <c r="S925" s="28"/>
      <c r="X925" s="22" t="str">
        <f t="shared" si="210"/>
        <v/>
      </c>
      <c r="Y925" s="32" t="str">
        <f t="shared" si="211"/>
        <v/>
      </c>
      <c r="AA925" s="22" t="str">
        <f>IF($D925="", "", IFERROR(INDEX('Intro &amp; Setup'!$BQ$33:$BQ$37, MATCH($D925, 'Intro &amp; Setup'!$AP$33:$AP$37, 0)), ""))</f>
        <v/>
      </c>
      <c r="AB925" s="22" t="str">
        <f>IF(AND($D925="", $F925=""), "", IF($R925=$U$3, "", IF($AB$8='Intro &amp; Setup'!$BQ$19, VALUE(_xlfn.CONCAT(TEXT($F925, "0"), ".", $AA925)), IF($AB$8='Intro &amp; Setup'!$BQ$18, VALUE(_xlfn.CONCAT($AA925, ".", TEXT($F925, "0")))))))</f>
        <v/>
      </c>
      <c r="AD925" s="22" t="str">
        <f t="shared" si="213"/>
        <v/>
      </c>
      <c r="AE925" s="7" t="str">
        <f t="shared" si="214"/>
        <v/>
      </c>
      <c r="AF925" s="22" t="str">
        <f t="shared" si="212"/>
        <v/>
      </c>
      <c r="AH925" s="22" t="str">
        <f>IF($AJ925="", "", COUNTIF($AJ$11:$AJ$1010, "&lt;"&amp;$AJ925)+1+COUNTIF($AJ$11:$AJ925, $AJ925)-1)</f>
        <v/>
      </c>
      <c r="AJ925" s="22" t="str">
        <f t="shared" si="215"/>
        <v/>
      </c>
      <c r="AL925" s="43" t="str">
        <f t="shared" si="216"/>
        <v/>
      </c>
      <c r="AN925" s="6" t="str">
        <f t="shared" si="217"/>
        <v/>
      </c>
      <c r="AO925" s="7" t="str">
        <f t="shared" si="218"/>
        <v/>
      </c>
      <c r="AP925" s="6" t="str">
        <f t="shared" si="219"/>
        <v/>
      </c>
      <c r="AQ925" s="7" t="str">
        <f t="shared" ca="1" si="220"/>
        <v/>
      </c>
      <c r="AS925" s="22" t="str">
        <f t="shared" si="221"/>
        <v/>
      </c>
      <c r="AT925" s="32" t="str">
        <f t="shared" si="222"/>
        <v/>
      </c>
      <c r="AU925" s="43" t="str">
        <f t="shared" si="223"/>
        <v/>
      </c>
      <c r="AW925" s="22" t="str">
        <f t="shared" si="224"/>
        <v/>
      </c>
    </row>
    <row r="926" spans="1:49" x14ac:dyDescent="0.25">
      <c r="A926" s="28"/>
      <c r="B926" s="79"/>
      <c r="C926" s="80"/>
      <c r="D926" s="81"/>
      <c r="E926" s="82"/>
      <c r="F926" s="82"/>
      <c r="G926" s="83"/>
      <c r="H926" s="79"/>
      <c r="I926" s="81"/>
      <c r="J926" s="81"/>
      <c r="K926" s="81"/>
      <c r="L926" s="81"/>
      <c r="M926" s="81"/>
      <c r="N926" s="81"/>
      <c r="O926" s="81"/>
      <c r="P926" s="81"/>
      <c r="Q926" s="84"/>
      <c r="R926" s="85"/>
      <c r="S926" s="28"/>
      <c r="X926" s="22" t="str">
        <f t="shared" si="210"/>
        <v/>
      </c>
      <c r="Y926" s="32" t="str">
        <f t="shared" si="211"/>
        <v/>
      </c>
      <c r="AA926" s="22" t="str">
        <f>IF($D926="", "", IFERROR(INDEX('Intro &amp; Setup'!$BQ$33:$BQ$37, MATCH($D926, 'Intro &amp; Setup'!$AP$33:$AP$37, 0)), ""))</f>
        <v/>
      </c>
      <c r="AB926" s="22" t="str">
        <f>IF(AND($D926="", $F926=""), "", IF($R926=$U$3, "", IF($AB$8='Intro &amp; Setup'!$BQ$19, VALUE(_xlfn.CONCAT(TEXT($F926, "0"), ".", $AA926)), IF($AB$8='Intro &amp; Setup'!$BQ$18, VALUE(_xlfn.CONCAT($AA926, ".", TEXT($F926, "0")))))))</f>
        <v/>
      </c>
      <c r="AD926" s="22" t="str">
        <f t="shared" si="213"/>
        <v/>
      </c>
      <c r="AE926" s="7" t="str">
        <f t="shared" si="214"/>
        <v/>
      </c>
      <c r="AF926" s="22" t="str">
        <f t="shared" si="212"/>
        <v/>
      </c>
      <c r="AH926" s="22" t="str">
        <f>IF($AJ926="", "", COUNTIF($AJ$11:$AJ$1010, "&lt;"&amp;$AJ926)+1+COUNTIF($AJ$11:$AJ926, $AJ926)-1)</f>
        <v/>
      </c>
      <c r="AJ926" s="22" t="str">
        <f t="shared" si="215"/>
        <v/>
      </c>
      <c r="AL926" s="43" t="str">
        <f t="shared" si="216"/>
        <v/>
      </c>
      <c r="AN926" s="6" t="str">
        <f t="shared" si="217"/>
        <v/>
      </c>
      <c r="AO926" s="7" t="str">
        <f t="shared" si="218"/>
        <v/>
      </c>
      <c r="AP926" s="6" t="str">
        <f t="shared" si="219"/>
        <v/>
      </c>
      <c r="AQ926" s="7" t="str">
        <f t="shared" ca="1" si="220"/>
        <v/>
      </c>
      <c r="AS926" s="22" t="str">
        <f t="shared" si="221"/>
        <v/>
      </c>
      <c r="AT926" s="32" t="str">
        <f t="shared" si="222"/>
        <v/>
      </c>
      <c r="AU926" s="43" t="str">
        <f t="shared" si="223"/>
        <v/>
      </c>
      <c r="AW926" s="22" t="str">
        <f t="shared" si="224"/>
        <v/>
      </c>
    </row>
    <row r="927" spans="1:49" x14ac:dyDescent="0.25">
      <c r="A927" s="28"/>
      <c r="B927" s="79"/>
      <c r="C927" s="80"/>
      <c r="D927" s="81"/>
      <c r="E927" s="82"/>
      <c r="F927" s="82"/>
      <c r="G927" s="83"/>
      <c r="H927" s="79"/>
      <c r="I927" s="81"/>
      <c r="J927" s="81"/>
      <c r="K927" s="81"/>
      <c r="L927" s="81"/>
      <c r="M927" s="81"/>
      <c r="N927" s="81"/>
      <c r="O927" s="81"/>
      <c r="P927" s="81"/>
      <c r="Q927" s="84"/>
      <c r="R927" s="85"/>
      <c r="S927" s="28"/>
      <c r="X927" s="22" t="str">
        <f t="shared" si="210"/>
        <v/>
      </c>
      <c r="Y927" s="32" t="str">
        <f t="shared" si="211"/>
        <v/>
      </c>
      <c r="AA927" s="22" t="str">
        <f>IF($D927="", "", IFERROR(INDEX('Intro &amp; Setup'!$BQ$33:$BQ$37, MATCH($D927, 'Intro &amp; Setup'!$AP$33:$AP$37, 0)), ""))</f>
        <v/>
      </c>
      <c r="AB927" s="22" t="str">
        <f>IF(AND($D927="", $F927=""), "", IF($R927=$U$3, "", IF($AB$8='Intro &amp; Setup'!$BQ$19, VALUE(_xlfn.CONCAT(TEXT($F927, "0"), ".", $AA927)), IF($AB$8='Intro &amp; Setup'!$BQ$18, VALUE(_xlfn.CONCAT($AA927, ".", TEXT($F927, "0")))))))</f>
        <v/>
      </c>
      <c r="AD927" s="22" t="str">
        <f t="shared" si="213"/>
        <v/>
      </c>
      <c r="AE927" s="7" t="str">
        <f t="shared" si="214"/>
        <v/>
      </c>
      <c r="AF927" s="22" t="str">
        <f t="shared" si="212"/>
        <v/>
      </c>
      <c r="AH927" s="22" t="str">
        <f>IF($AJ927="", "", COUNTIF($AJ$11:$AJ$1010, "&lt;"&amp;$AJ927)+1+COUNTIF($AJ$11:$AJ927, $AJ927)-1)</f>
        <v/>
      </c>
      <c r="AJ927" s="22" t="str">
        <f t="shared" si="215"/>
        <v/>
      </c>
      <c r="AL927" s="43" t="str">
        <f t="shared" si="216"/>
        <v/>
      </c>
      <c r="AN927" s="6" t="str">
        <f t="shared" si="217"/>
        <v/>
      </c>
      <c r="AO927" s="7" t="str">
        <f t="shared" si="218"/>
        <v/>
      </c>
      <c r="AP927" s="6" t="str">
        <f t="shared" si="219"/>
        <v/>
      </c>
      <c r="AQ927" s="7" t="str">
        <f t="shared" ca="1" si="220"/>
        <v/>
      </c>
      <c r="AS927" s="22" t="str">
        <f t="shared" si="221"/>
        <v/>
      </c>
      <c r="AT927" s="32" t="str">
        <f t="shared" si="222"/>
        <v/>
      </c>
      <c r="AU927" s="43" t="str">
        <f t="shared" si="223"/>
        <v/>
      </c>
      <c r="AW927" s="22" t="str">
        <f t="shared" si="224"/>
        <v/>
      </c>
    </row>
    <row r="928" spans="1:49" x14ac:dyDescent="0.25">
      <c r="A928" s="28"/>
      <c r="B928" s="79"/>
      <c r="C928" s="80"/>
      <c r="D928" s="81"/>
      <c r="E928" s="82"/>
      <c r="F928" s="82"/>
      <c r="G928" s="83"/>
      <c r="H928" s="79"/>
      <c r="I928" s="81"/>
      <c r="J928" s="81"/>
      <c r="K928" s="81"/>
      <c r="L928" s="81"/>
      <c r="M928" s="81"/>
      <c r="N928" s="81"/>
      <c r="O928" s="81"/>
      <c r="P928" s="81"/>
      <c r="Q928" s="84"/>
      <c r="R928" s="85"/>
      <c r="S928" s="28"/>
      <c r="X928" s="22" t="str">
        <f t="shared" si="210"/>
        <v/>
      </c>
      <c r="Y928" s="32" t="str">
        <f t="shared" si="211"/>
        <v/>
      </c>
      <c r="AA928" s="22" t="str">
        <f>IF($D928="", "", IFERROR(INDEX('Intro &amp; Setup'!$BQ$33:$BQ$37, MATCH($D928, 'Intro &amp; Setup'!$AP$33:$AP$37, 0)), ""))</f>
        <v/>
      </c>
      <c r="AB928" s="22" t="str">
        <f>IF(AND($D928="", $F928=""), "", IF($R928=$U$3, "", IF($AB$8='Intro &amp; Setup'!$BQ$19, VALUE(_xlfn.CONCAT(TEXT($F928, "0"), ".", $AA928)), IF($AB$8='Intro &amp; Setup'!$BQ$18, VALUE(_xlfn.CONCAT($AA928, ".", TEXT($F928, "0")))))))</f>
        <v/>
      </c>
      <c r="AD928" s="22" t="str">
        <f t="shared" si="213"/>
        <v/>
      </c>
      <c r="AE928" s="7" t="str">
        <f t="shared" si="214"/>
        <v/>
      </c>
      <c r="AF928" s="22" t="str">
        <f t="shared" si="212"/>
        <v/>
      </c>
      <c r="AH928" s="22" t="str">
        <f>IF($AJ928="", "", COUNTIF($AJ$11:$AJ$1010, "&lt;"&amp;$AJ928)+1+COUNTIF($AJ$11:$AJ928, $AJ928)-1)</f>
        <v/>
      </c>
      <c r="AJ928" s="22" t="str">
        <f t="shared" si="215"/>
        <v/>
      </c>
      <c r="AL928" s="43" t="str">
        <f t="shared" si="216"/>
        <v/>
      </c>
      <c r="AN928" s="6" t="str">
        <f t="shared" si="217"/>
        <v/>
      </c>
      <c r="AO928" s="7" t="str">
        <f t="shared" si="218"/>
        <v/>
      </c>
      <c r="AP928" s="6" t="str">
        <f t="shared" si="219"/>
        <v/>
      </c>
      <c r="AQ928" s="7" t="str">
        <f t="shared" ca="1" si="220"/>
        <v/>
      </c>
      <c r="AS928" s="22" t="str">
        <f t="shared" si="221"/>
        <v/>
      </c>
      <c r="AT928" s="32" t="str">
        <f t="shared" si="222"/>
        <v/>
      </c>
      <c r="AU928" s="43" t="str">
        <f t="shared" si="223"/>
        <v/>
      </c>
      <c r="AW928" s="22" t="str">
        <f t="shared" si="224"/>
        <v/>
      </c>
    </row>
    <row r="929" spans="1:49" x14ac:dyDescent="0.25">
      <c r="A929" s="28"/>
      <c r="B929" s="79"/>
      <c r="C929" s="80"/>
      <c r="D929" s="81"/>
      <c r="E929" s="82"/>
      <c r="F929" s="82"/>
      <c r="G929" s="83"/>
      <c r="H929" s="79"/>
      <c r="I929" s="81"/>
      <c r="J929" s="81"/>
      <c r="K929" s="81"/>
      <c r="L929" s="81"/>
      <c r="M929" s="81"/>
      <c r="N929" s="81"/>
      <c r="O929" s="81"/>
      <c r="P929" s="81"/>
      <c r="Q929" s="84"/>
      <c r="R929" s="85"/>
      <c r="S929" s="28"/>
      <c r="X929" s="22" t="str">
        <f t="shared" si="210"/>
        <v/>
      </c>
      <c r="Y929" s="32" t="str">
        <f t="shared" si="211"/>
        <v/>
      </c>
      <c r="AA929" s="22" t="str">
        <f>IF($D929="", "", IFERROR(INDEX('Intro &amp; Setup'!$BQ$33:$BQ$37, MATCH($D929, 'Intro &amp; Setup'!$AP$33:$AP$37, 0)), ""))</f>
        <v/>
      </c>
      <c r="AB929" s="22" t="str">
        <f>IF(AND($D929="", $F929=""), "", IF($R929=$U$3, "", IF($AB$8='Intro &amp; Setup'!$BQ$19, VALUE(_xlfn.CONCAT(TEXT($F929, "0"), ".", $AA929)), IF($AB$8='Intro &amp; Setup'!$BQ$18, VALUE(_xlfn.CONCAT($AA929, ".", TEXT($F929, "0")))))))</f>
        <v/>
      </c>
      <c r="AD929" s="22" t="str">
        <f t="shared" si="213"/>
        <v/>
      </c>
      <c r="AE929" s="7" t="str">
        <f t="shared" si="214"/>
        <v/>
      </c>
      <c r="AF929" s="22" t="str">
        <f t="shared" si="212"/>
        <v/>
      </c>
      <c r="AH929" s="22" t="str">
        <f>IF($AJ929="", "", COUNTIF($AJ$11:$AJ$1010, "&lt;"&amp;$AJ929)+1+COUNTIF($AJ$11:$AJ929, $AJ929)-1)</f>
        <v/>
      </c>
      <c r="AJ929" s="22" t="str">
        <f t="shared" si="215"/>
        <v/>
      </c>
      <c r="AL929" s="43" t="str">
        <f t="shared" si="216"/>
        <v/>
      </c>
      <c r="AN929" s="6" t="str">
        <f t="shared" si="217"/>
        <v/>
      </c>
      <c r="AO929" s="7" t="str">
        <f t="shared" si="218"/>
        <v/>
      </c>
      <c r="AP929" s="6" t="str">
        <f t="shared" si="219"/>
        <v/>
      </c>
      <c r="AQ929" s="7" t="str">
        <f t="shared" ca="1" si="220"/>
        <v/>
      </c>
      <c r="AS929" s="22" t="str">
        <f t="shared" si="221"/>
        <v/>
      </c>
      <c r="AT929" s="32" t="str">
        <f t="shared" si="222"/>
        <v/>
      </c>
      <c r="AU929" s="43" t="str">
        <f t="shared" si="223"/>
        <v/>
      </c>
      <c r="AW929" s="22" t="str">
        <f t="shared" si="224"/>
        <v/>
      </c>
    </row>
    <row r="930" spans="1:49" x14ac:dyDescent="0.25">
      <c r="A930" s="28"/>
      <c r="B930" s="79"/>
      <c r="C930" s="80"/>
      <c r="D930" s="81"/>
      <c r="E930" s="82"/>
      <c r="F930" s="82"/>
      <c r="G930" s="83"/>
      <c r="H930" s="79"/>
      <c r="I930" s="81"/>
      <c r="J930" s="81"/>
      <c r="K930" s="81"/>
      <c r="L930" s="81"/>
      <c r="M930" s="81"/>
      <c r="N930" s="81"/>
      <c r="O930" s="81"/>
      <c r="P930" s="81"/>
      <c r="Q930" s="84"/>
      <c r="R930" s="85"/>
      <c r="S930" s="28"/>
      <c r="X930" s="22" t="str">
        <f t="shared" si="210"/>
        <v/>
      </c>
      <c r="Y930" s="32" t="str">
        <f t="shared" si="211"/>
        <v/>
      </c>
      <c r="AA930" s="22" t="str">
        <f>IF($D930="", "", IFERROR(INDEX('Intro &amp; Setup'!$BQ$33:$BQ$37, MATCH($D930, 'Intro &amp; Setup'!$AP$33:$AP$37, 0)), ""))</f>
        <v/>
      </c>
      <c r="AB930" s="22" t="str">
        <f>IF(AND($D930="", $F930=""), "", IF($R930=$U$3, "", IF($AB$8='Intro &amp; Setup'!$BQ$19, VALUE(_xlfn.CONCAT(TEXT($F930, "0"), ".", $AA930)), IF($AB$8='Intro &amp; Setup'!$BQ$18, VALUE(_xlfn.CONCAT($AA930, ".", TEXT($F930, "0")))))))</f>
        <v/>
      </c>
      <c r="AD930" s="22" t="str">
        <f t="shared" si="213"/>
        <v/>
      </c>
      <c r="AE930" s="7" t="str">
        <f t="shared" si="214"/>
        <v/>
      </c>
      <c r="AF930" s="22" t="str">
        <f t="shared" si="212"/>
        <v/>
      </c>
      <c r="AH930" s="22" t="str">
        <f>IF($AJ930="", "", COUNTIF($AJ$11:$AJ$1010, "&lt;"&amp;$AJ930)+1+COUNTIF($AJ$11:$AJ930, $AJ930)-1)</f>
        <v/>
      </c>
      <c r="AJ930" s="22" t="str">
        <f t="shared" si="215"/>
        <v/>
      </c>
      <c r="AL930" s="43" t="str">
        <f t="shared" si="216"/>
        <v/>
      </c>
      <c r="AN930" s="6" t="str">
        <f t="shared" si="217"/>
        <v/>
      </c>
      <c r="AO930" s="7" t="str">
        <f t="shared" si="218"/>
        <v/>
      </c>
      <c r="AP930" s="6" t="str">
        <f t="shared" si="219"/>
        <v/>
      </c>
      <c r="AQ930" s="7" t="str">
        <f t="shared" ca="1" si="220"/>
        <v/>
      </c>
      <c r="AS930" s="22" t="str">
        <f t="shared" si="221"/>
        <v/>
      </c>
      <c r="AT930" s="32" t="str">
        <f t="shared" si="222"/>
        <v/>
      </c>
      <c r="AU930" s="43" t="str">
        <f t="shared" si="223"/>
        <v/>
      </c>
      <c r="AW930" s="22" t="str">
        <f t="shared" si="224"/>
        <v/>
      </c>
    </row>
    <row r="931" spans="1:49" x14ac:dyDescent="0.25">
      <c r="A931" s="28"/>
      <c r="B931" s="79"/>
      <c r="C931" s="80"/>
      <c r="D931" s="81"/>
      <c r="E931" s="82"/>
      <c r="F931" s="82"/>
      <c r="G931" s="83"/>
      <c r="H931" s="79"/>
      <c r="I931" s="81"/>
      <c r="J931" s="81"/>
      <c r="K931" s="81"/>
      <c r="L931" s="81"/>
      <c r="M931" s="81"/>
      <c r="N931" s="81"/>
      <c r="O931" s="81"/>
      <c r="P931" s="81"/>
      <c r="Q931" s="84"/>
      <c r="R931" s="85"/>
      <c r="S931" s="28"/>
      <c r="X931" s="22" t="str">
        <f t="shared" si="210"/>
        <v/>
      </c>
      <c r="Y931" s="32" t="str">
        <f t="shared" si="211"/>
        <v/>
      </c>
      <c r="AA931" s="22" t="str">
        <f>IF($D931="", "", IFERROR(INDEX('Intro &amp; Setup'!$BQ$33:$BQ$37, MATCH($D931, 'Intro &amp; Setup'!$AP$33:$AP$37, 0)), ""))</f>
        <v/>
      </c>
      <c r="AB931" s="22" t="str">
        <f>IF(AND($D931="", $F931=""), "", IF($R931=$U$3, "", IF($AB$8='Intro &amp; Setup'!$BQ$19, VALUE(_xlfn.CONCAT(TEXT($F931, "0"), ".", $AA931)), IF($AB$8='Intro &amp; Setup'!$BQ$18, VALUE(_xlfn.CONCAT($AA931, ".", TEXT($F931, "0")))))))</f>
        <v/>
      </c>
      <c r="AD931" s="22" t="str">
        <f t="shared" si="213"/>
        <v/>
      </c>
      <c r="AE931" s="7" t="str">
        <f t="shared" si="214"/>
        <v/>
      </c>
      <c r="AF931" s="22" t="str">
        <f t="shared" si="212"/>
        <v/>
      </c>
      <c r="AH931" s="22" t="str">
        <f>IF($AJ931="", "", COUNTIF($AJ$11:$AJ$1010, "&lt;"&amp;$AJ931)+1+COUNTIF($AJ$11:$AJ931, $AJ931)-1)</f>
        <v/>
      </c>
      <c r="AJ931" s="22" t="str">
        <f t="shared" si="215"/>
        <v/>
      </c>
      <c r="AL931" s="43" t="str">
        <f t="shared" si="216"/>
        <v/>
      </c>
      <c r="AN931" s="6" t="str">
        <f t="shared" si="217"/>
        <v/>
      </c>
      <c r="AO931" s="7" t="str">
        <f t="shared" si="218"/>
        <v/>
      </c>
      <c r="AP931" s="6" t="str">
        <f t="shared" si="219"/>
        <v/>
      </c>
      <c r="AQ931" s="7" t="str">
        <f t="shared" ca="1" si="220"/>
        <v/>
      </c>
      <c r="AS931" s="22" t="str">
        <f t="shared" si="221"/>
        <v/>
      </c>
      <c r="AT931" s="32" t="str">
        <f t="shared" si="222"/>
        <v/>
      </c>
      <c r="AU931" s="43" t="str">
        <f t="shared" si="223"/>
        <v/>
      </c>
      <c r="AW931" s="22" t="str">
        <f t="shared" si="224"/>
        <v/>
      </c>
    </row>
    <row r="932" spans="1:49" x14ac:dyDescent="0.25">
      <c r="A932" s="28"/>
      <c r="B932" s="79"/>
      <c r="C932" s="80"/>
      <c r="D932" s="81"/>
      <c r="E932" s="82"/>
      <c r="F932" s="82"/>
      <c r="G932" s="83"/>
      <c r="H932" s="79"/>
      <c r="I932" s="81"/>
      <c r="J932" s="81"/>
      <c r="K932" s="81"/>
      <c r="L932" s="81"/>
      <c r="M932" s="81"/>
      <c r="N932" s="81"/>
      <c r="O932" s="81"/>
      <c r="P932" s="81"/>
      <c r="Q932" s="84"/>
      <c r="R932" s="85"/>
      <c r="S932" s="28"/>
      <c r="X932" s="22" t="str">
        <f t="shared" si="210"/>
        <v/>
      </c>
      <c r="Y932" s="32" t="str">
        <f t="shared" si="211"/>
        <v/>
      </c>
      <c r="AA932" s="22" t="str">
        <f>IF($D932="", "", IFERROR(INDEX('Intro &amp; Setup'!$BQ$33:$BQ$37, MATCH($D932, 'Intro &amp; Setup'!$AP$33:$AP$37, 0)), ""))</f>
        <v/>
      </c>
      <c r="AB932" s="22" t="str">
        <f>IF(AND($D932="", $F932=""), "", IF($R932=$U$3, "", IF($AB$8='Intro &amp; Setup'!$BQ$19, VALUE(_xlfn.CONCAT(TEXT($F932, "0"), ".", $AA932)), IF($AB$8='Intro &amp; Setup'!$BQ$18, VALUE(_xlfn.CONCAT($AA932, ".", TEXT($F932, "0")))))))</f>
        <v/>
      </c>
      <c r="AD932" s="22" t="str">
        <f t="shared" si="213"/>
        <v/>
      </c>
      <c r="AE932" s="7" t="str">
        <f t="shared" si="214"/>
        <v/>
      </c>
      <c r="AF932" s="22" t="str">
        <f t="shared" si="212"/>
        <v/>
      </c>
      <c r="AH932" s="22" t="str">
        <f>IF($AJ932="", "", COUNTIF($AJ$11:$AJ$1010, "&lt;"&amp;$AJ932)+1+COUNTIF($AJ$11:$AJ932, $AJ932)-1)</f>
        <v/>
      </c>
      <c r="AJ932" s="22" t="str">
        <f t="shared" si="215"/>
        <v/>
      </c>
      <c r="AL932" s="43" t="str">
        <f t="shared" si="216"/>
        <v/>
      </c>
      <c r="AN932" s="6" t="str">
        <f t="shared" si="217"/>
        <v/>
      </c>
      <c r="AO932" s="7" t="str">
        <f t="shared" si="218"/>
        <v/>
      </c>
      <c r="AP932" s="6" t="str">
        <f t="shared" si="219"/>
        <v/>
      </c>
      <c r="AQ932" s="7" t="str">
        <f t="shared" ca="1" si="220"/>
        <v/>
      </c>
      <c r="AS932" s="22" t="str">
        <f t="shared" si="221"/>
        <v/>
      </c>
      <c r="AT932" s="32" t="str">
        <f t="shared" si="222"/>
        <v/>
      </c>
      <c r="AU932" s="43" t="str">
        <f t="shared" si="223"/>
        <v/>
      </c>
      <c r="AW932" s="22" t="str">
        <f t="shared" si="224"/>
        <v/>
      </c>
    </row>
    <row r="933" spans="1:49" x14ac:dyDescent="0.25">
      <c r="A933" s="28"/>
      <c r="B933" s="79"/>
      <c r="C933" s="80"/>
      <c r="D933" s="81"/>
      <c r="E933" s="82"/>
      <c r="F933" s="82"/>
      <c r="G933" s="83"/>
      <c r="H933" s="79"/>
      <c r="I933" s="81"/>
      <c r="J933" s="81"/>
      <c r="K933" s="81"/>
      <c r="L933" s="81"/>
      <c r="M933" s="81"/>
      <c r="N933" s="81"/>
      <c r="O933" s="81"/>
      <c r="P933" s="81"/>
      <c r="Q933" s="84"/>
      <c r="R933" s="85"/>
      <c r="S933" s="28"/>
      <c r="X933" s="22" t="str">
        <f t="shared" si="210"/>
        <v/>
      </c>
      <c r="Y933" s="32" t="str">
        <f t="shared" si="211"/>
        <v/>
      </c>
      <c r="AA933" s="22" t="str">
        <f>IF($D933="", "", IFERROR(INDEX('Intro &amp; Setup'!$BQ$33:$BQ$37, MATCH($D933, 'Intro &amp; Setup'!$AP$33:$AP$37, 0)), ""))</f>
        <v/>
      </c>
      <c r="AB933" s="22" t="str">
        <f>IF(AND($D933="", $F933=""), "", IF($R933=$U$3, "", IF($AB$8='Intro &amp; Setup'!$BQ$19, VALUE(_xlfn.CONCAT(TEXT($F933, "0"), ".", $AA933)), IF($AB$8='Intro &amp; Setup'!$BQ$18, VALUE(_xlfn.CONCAT($AA933, ".", TEXT($F933, "0")))))))</f>
        <v/>
      </c>
      <c r="AD933" s="22" t="str">
        <f t="shared" si="213"/>
        <v/>
      </c>
      <c r="AE933" s="7" t="str">
        <f t="shared" si="214"/>
        <v/>
      </c>
      <c r="AF933" s="22" t="str">
        <f t="shared" si="212"/>
        <v/>
      </c>
      <c r="AH933" s="22" t="str">
        <f>IF($AJ933="", "", COUNTIF($AJ$11:$AJ$1010, "&lt;"&amp;$AJ933)+1+COUNTIF($AJ$11:$AJ933, $AJ933)-1)</f>
        <v/>
      </c>
      <c r="AJ933" s="22" t="str">
        <f t="shared" si="215"/>
        <v/>
      </c>
      <c r="AL933" s="43" t="str">
        <f t="shared" si="216"/>
        <v/>
      </c>
      <c r="AN933" s="6" t="str">
        <f t="shared" si="217"/>
        <v/>
      </c>
      <c r="AO933" s="7" t="str">
        <f t="shared" si="218"/>
        <v/>
      </c>
      <c r="AP933" s="6" t="str">
        <f t="shared" si="219"/>
        <v/>
      </c>
      <c r="AQ933" s="7" t="str">
        <f t="shared" ca="1" si="220"/>
        <v/>
      </c>
      <c r="AS933" s="22" t="str">
        <f t="shared" si="221"/>
        <v/>
      </c>
      <c r="AT933" s="32" t="str">
        <f t="shared" si="222"/>
        <v/>
      </c>
      <c r="AU933" s="43" t="str">
        <f t="shared" si="223"/>
        <v/>
      </c>
      <c r="AW933" s="22" t="str">
        <f t="shared" si="224"/>
        <v/>
      </c>
    </row>
    <row r="934" spans="1:49" x14ac:dyDescent="0.25">
      <c r="A934" s="28"/>
      <c r="B934" s="79"/>
      <c r="C934" s="80"/>
      <c r="D934" s="81"/>
      <c r="E934" s="82"/>
      <c r="F934" s="82"/>
      <c r="G934" s="83"/>
      <c r="H934" s="79"/>
      <c r="I934" s="81"/>
      <c r="J934" s="81"/>
      <c r="K934" s="81"/>
      <c r="L934" s="81"/>
      <c r="M934" s="81"/>
      <c r="N934" s="81"/>
      <c r="O934" s="81"/>
      <c r="P934" s="81"/>
      <c r="Q934" s="84"/>
      <c r="R934" s="85"/>
      <c r="S934" s="28"/>
      <c r="X934" s="22" t="str">
        <f t="shared" si="210"/>
        <v/>
      </c>
      <c r="Y934" s="32" t="str">
        <f t="shared" si="211"/>
        <v/>
      </c>
      <c r="AA934" s="22" t="str">
        <f>IF($D934="", "", IFERROR(INDEX('Intro &amp; Setup'!$BQ$33:$BQ$37, MATCH($D934, 'Intro &amp; Setup'!$AP$33:$AP$37, 0)), ""))</f>
        <v/>
      </c>
      <c r="AB934" s="22" t="str">
        <f>IF(AND($D934="", $F934=""), "", IF($R934=$U$3, "", IF($AB$8='Intro &amp; Setup'!$BQ$19, VALUE(_xlfn.CONCAT(TEXT($F934, "0"), ".", $AA934)), IF($AB$8='Intro &amp; Setup'!$BQ$18, VALUE(_xlfn.CONCAT($AA934, ".", TEXT($F934, "0")))))))</f>
        <v/>
      </c>
      <c r="AD934" s="22" t="str">
        <f t="shared" si="213"/>
        <v/>
      </c>
      <c r="AE934" s="7" t="str">
        <f t="shared" si="214"/>
        <v/>
      </c>
      <c r="AF934" s="22" t="str">
        <f t="shared" si="212"/>
        <v/>
      </c>
      <c r="AH934" s="22" t="str">
        <f>IF($AJ934="", "", COUNTIF($AJ$11:$AJ$1010, "&lt;"&amp;$AJ934)+1+COUNTIF($AJ$11:$AJ934, $AJ934)-1)</f>
        <v/>
      </c>
      <c r="AJ934" s="22" t="str">
        <f t="shared" si="215"/>
        <v/>
      </c>
      <c r="AL934" s="43" t="str">
        <f t="shared" si="216"/>
        <v/>
      </c>
      <c r="AN934" s="6" t="str">
        <f t="shared" si="217"/>
        <v/>
      </c>
      <c r="AO934" s="7" t="str">
        <f t="shared" si="218"/>
        <v/>
      </c>
      <c r="AP934" s="6" t="str">
        <f t="shared" si="219"/>
        <v/>
      </c>
      <c r="AQ934" s="7" t="str">
        <f t="shared" ca="1" si="220"/>
        <v/>
      </c>
      <c r="AS934" s="22" t="str">
        <f t="shared" si="221"/>
        <v/>
      </c>
      <c r="AT934" s="32" t="str">
        <f t="shared" si="222"/>
        <v/>
      </c>
      <c r="AU934" s="43" t="str">
        <f t="shared" si="223"/>
        <v/>
      </c>
      <c r="AW934" s="22" t="str">
        <f t="shared" si="224"/>
        <v/>
      </c>
    </row>
    <row r="935" spans="1:49" x14ac:dyDescent="0.25">
      <c r="A935" s="28"/>
      <c r="B935" s="79"/>
      <c r="C935" s="80"/>
      <c r="D935" s="81"/>
      <c r="E935" s="82"/>
      <c r="F935" s="82"/>
      <c r="G935" s="83"/>
      <c r="H935" s="79"/>
      <c r="I935" s="81"/>
      <c r="J935" s="81"/>
      <c r="K935" s="81"/>
      <c r="L935" s="81"/>
      <c r="M935" s="81"/>
      <c r="N935" s="81"/>
      <c r="O935" s="81"/>
      <c r="P935" s="81"/>
      <c r="Q935" s="84"/>
      <c r="R935" s="85"/>
      <c r="S935" s="28"/>
      <c r="X935" s="22" t="str">
        <f t="shared" si="210"/>
        <v/>
      </c>
      <c r="Y935" s="32" t="str">
        <f t="shared" si="211"/>
        <v/>
      </c>
      <c r="AA935" s="22" t="str">
        <f>IF($D935="", "", IFERROR(INDEX('Intro &amp; Setup'!$BQ$33:$BQ$37, MATCH($D935, 'Intro &amp; Setup'!$AP$33:$AP$37, 0)), ""))</f>
        <v/>
      </c>
      <c r="AB935" s="22" t="str">
        <f>IF(AND($D935="", $F935=""), "", IF($R935=$U$3, "", IF($AB$8='Intro &amp; Setup'!$BQ$19, VALUE(_xlfn.CONCAT(TEXT($F935, "0"), ".", $AA935)), IF($AB$8='Intro &amp; Setup'!$BQ$18, VALUE(_xlfn.CONCAT($AA935, ".", TEXT($F935, "0")))))))</f>
        <v/>
      </c>
      <c r="AD935" s="22" t="str">
        <f t="shared" si="213"/>
        <v/>
      </c>
      <c r="AE935" s="7" t="str">
        <f t="shared" si="214"/>
        <v/>
      </c>
      <c r="AF935" s="22" t="str">
        <f t="shared" si="212"/>
        <v/>
      </c>
      <c r="AH935" s="22" t="str">
        <f>IF($AJ935="", "", COUNTIF($AJ$11:$AJ$1010, "&lt;"&amp;$AJ935)+1+COUNTIF($AJ$11:$AJ935, $AJ935)-1)</f>
        <v/>
      </c>
      <c r="AJ935" s="22" t="str">
        <f t="shared" si="215"/>
        <v/>
      </c>
      <c r="AL935" s="43" t="str">
        <f t="shared" si="216"/>
        <v/>
      </c>
      <c r="AN935" s="6" t="str">
        <f t="shared" si="217"/>
        <v/>
      </c>
      <c r="AO935" s="7" t="str">
        <f t="shared" si="218"/>
        <v/>
      </c>
      <c r="AP935" s="6" t="str">
        <f t="shared" si="219"/>
        <v/>
      </c>
      <c r="AQ935" s="7" t="str">
        <f t="shared" ca="1" si="220"/>
        <v/>
      </c>
      <c r="AS935" s="22" t="str">
        <f t="shared" si="221"/>
        <v/>
      </c>
      <c r="AT935" s="32" t="str">
        <f t="shared" si="222"/>
        <v/>
      </c>
      <c r="AU935" s="43" t="str">
        <f t="shared" si="223"/>
        <v/>
      </c>
      <c r="AW935" s="22" t="str">
        <f t="shared" si="224"/>
        <v/>
      </c>
    </row>
    <row r="936" spans="1:49" x14ac:dyDescent="0.25">
      <c r="A936" s="28"/>
      <c r="B936" s="79"/>
      <c r="C936" s="80"/>
      <c r="D936" s="81"/>
      <c r="E936" s="82"/>
      <c r="F936" s="82"/>
      <c r="G936" s="83"/>
      <c r="H936" s="79"/>
      <c r="I936" s="81"/>
      <c r="J936" s="81"/>
      <c r="K936" s="81"/>
      <c r="L936" s="81"/>
      <c r="M936" s="81"/>
      <c r="N936" s="81"/>
      <c r="O936" s="81"/>
      <c r="P936" s="81"/>
      <c r="Q936" s="84"/>
      <c r="R936" s="85"/>
      <c r="S936" s="28"/>
      <c r="X936" s="22" t="str">
        <f t="shared" si="210"/>
        <v/>
      </c>
      <c r="Y936" s="32" t="str">
        <f t="shared" si="211"/>
        <v/>
      </c>
      <c r="AA936" s="22" t="str">
        <f>IF($D936="", "", IFERROR(INDEX('Intro &amp; Setup'!$BQ$33:$BQ$37, MATCH($D936, 'Intro &amp; Setup'!$AP$33:$AP$37, 0)), ""))</f>
        <v/>
      </c>
      <c r="AB936" s="22" t="str">
        <f>IF(AND($D936="", $F936=""), "", IF($R936=$U$3, "", IF($AB$8='Intro &amp; Setup'!$BQ$19, VALUE(_xlfn.CONCAT(TEXT($F936, "0"), ".", $AA936)), IF($AB$8='Intro &amp; Setup'!$BQ$18, VALUE(_xlfn.CONCAT($AA936, ".", TEXT($F936, "0")))))))</f>
        <v/>
      </c>
      <c r="AD936" s="22" t="str">
        <f t="shared" si="213"/>
        <v/>
      </c>
      <c r="AE936" s="7" t="str">
        <f t="shared" si="214"/>
        <v/>
      </c>
      <c r="AF936" s="22" t="str">
        <f t="shared" si="212"/>
        <v/>
      </c>
      <c r="AH936" s="22" t="str">
        <f>IF($AJ936="", "", COUNTIF($AJ$11:$AJ$1010, "&lt;"&amp;$AJ936)+1+COUNTIF($AJ$11:$AJ936, $AJ936)-1)</f>
        <v/>
      </c>
      <c r="AJ936" s="22" t="str">
        <f t="shared" si="215"/>
        <v/>
      </c>
      <c r="AL936" s="43" t="str">
        <f t="shared" si="216"/>
        <v/>
      </c>
      <c r="AN936" s="6" t="str">
        <f t="shared" si="217"/>
        <v/>
      </c>
      <c r="AO936" s="7" t="str">
        <f t="shared" si="218"/>
        <v/>
      </c>
      <c r="AP936" s="6" t="str">
        <f t="shared" si="219"/>
        <v/>
      </c>
      <c r="AQ936" s="7" t="str">
        <f t="shared" ca="1" si="220"/>
        <v/>
      </c>
      <c r="AS936" s="22" t="str">
        <f t="shared" si="221"/>
        <v/>
      </c>
      <c r="AT936" s="32" t="str">
        <f t="shared" si="222"/>
        <v/>
      </c>
      <c r="AU936" s="43" t="str">
        <f t="shared" si="223"/>
        <v/>
      </c>
      <c r="AW936" s="22" t="str">
        <f t="shared" si="224"/>
        <v/>
      </c>
    </row>
    <row r="937" spans="1:49" x14ac:dyDescent="0.25">
      <c r="A937" s="28"/>
      <c r="B937" s="79"/>
      <c r="C937" s="80"/>
      <c r="D937" s="81"/>
      <c r="E937" s="82"/>
      <c r="F937" s="82"/>
      <c r="G937" s="83"/>
      <c r="H937" s="79"/>
      <c r="I937" s="81"/>
      <c r="J937" s="81"/>
      <c r="K937" s="81"/>
      <c r="L937" s="81"/>
      <c r="M937" s="81"/>
      <c r="N937" s="81"/>
      <c r="O937" s="81"/>
      <c r="P937" s="81"/>
      <c r="Q937" s="84"/>
      <c r="R937" s="85"/>
      <c r="S937" s="28"/>
      <c r="X937" s="22" t="str">
        <f t="shared" si="210"/>
        <v/>
      </c>
      <c r="Y937" s="32" t="str">
        <f t="shared" si="211"/>
        <v/>
      </c>
      <c r="AA937" s="22" t="str">
        <f>IF($D937="", "", IFERROR(INDEX('Intro &amp; Setup'!$BQ$33:$BQ$37, MATCH($D937, 'Intro &amp; Setup'!$AP$33:$AP$37, 0)), ""))</f>
        <v/>
      </c>
      <c r="AB937" s="22" t="str">
        <f>IF(AND($D937="", $F937=""), "", IF($R937=$U$3, "", IF($AB$8='Intro &amp; Setup'!$BQ$19, VALUE(_xlfn.CONCAT(TEXT($F937, "0"), ".", $AA937)), IF($AB$8='Intro &amp; Setup'!$BQ$18, VALUE(_xlfn.CONCAT($AA937, ".", TEXT($F937, "0")))))))</f>
        <v/>
      </c>
      <c r="AD937" s="22" t="str">
        <f t="shared" si="213"/>
        <v/>
      </c>
      <c r="AE937" s="7" t="str">
        <f t="shared" si="214"/>
        <v/>
      </c>
      <c r="AF937" s="22" t="str">
        <f t="shared" si="212"/>
        <v/>
      </c>
      <c r="AH937" s="22" t="str">
        <f>IF($AJ937="", "", COUNTIF($AJ$11:$AJ$1010, "&lt;"&amp;$AJ937)+1+COUNTIF($AJ$11:$AJ937, $AJ937)-1)</f>
        <v/>
      </c>
      <c r="AJ937" s="22" t="str">
        <f t="shared" si="215"/>
        <v/>
      </c>
      <c r="AL937" s="43" t="str">
        <f t="shared" si="216"/>
        <v/>
      </c>
      <c r="AN937" s="6" t="str">
        <f t="shared" si="217"/>
        <v/>
      </c>
      <c r="AO937" s="7" t="str">
        <f t="shared" si="218"/>
        <v/>
      </c>
      <c r="AP937" s="6" t="str">
        <f t="shared" si="219"/>
        <v/>
      </c>
      <c r="AQ937" s="7" t="str">
        <f t="shared" ca="1" si="220"/>
        <v/>
      </c>
      <c r="AS937" s="22" t="str">
        <f t="shared" si="221"/>
        <v/>
      </c>
      <c r="AT937" s="32" t="str">
        <f t="shared" si="222"/>
        <v/>
      </c>
      <c r="AU937" s="43" t="str">
        <f t="shared" si="223"/>
        <v/>
      </c>
      <c r="AW937" s="22" t="str">
        <f t="shared" si="224"/>
        <v/>
      </c>
    </row>
    <row r="938" spans="1:49" x14ac:dyDescent="0.25">
      <c r="A938" s="28"/>
      <c r="B938" s="79"/>
      <c r="C938" s="80"/>
      <c r="D938" s="81"/>
      <c r="E938" s="82"/>
      <c r="F938" s="82"/>
      <c r="G938" s="83"/>
      <c r="H938" s="79"/>
      <c r="I938" s="81"/>
      <c r="J938" s="81"/>
      <c r="K938" s="81"/>
      <c r="L938" s="81"/>
      <c r="M938" s="81"/>
      <c r="N938" s="81"/>
      <c r="O938" s="81"/>
      <c r="P938" s="81"/>
      <c r="Q938" s="84"/>
      <c r="R938" s="85"/>
      <c r="S938" s="28"/>
      <c r="X938" s="22" t="str">
        <f t="shared" si="210"/>
        <v/>
      </c>
      <c r="Y938" s="32" t="str">
        <f t="shared" si="211"/>
        <v/>
      </c>
      <c r="AA938" s="22" t="str">
        <f>IF($D938="", "", IFERROR(INDEX('Intro &amp; Setup'!$BQ$33:$BQ$37, MATCH($D938, 'Intro &amp; Setup'!$AP$33:$AP$37, 0)), ""))</f>
        <v/>
      </c>
      <c r="AB938" s="22" t="str">
        <f>IF(AND($D938="", $F938=""), "", IF($R938=$U$3, "", IF($AB$8='Intro &amp; Setup'!$BQ$19, VALUE(_xlfn.CONCAT(TEXT($F938, "0"), ".", $AA938)), IF($AB$8='Intro &amp; Setup'!$BQ$18, VALUE(_xlfn.CONCAT($AA938, ".", TEXT($F938, "0")))))))</f>
        <v/>
      </c>
      <c r="AD938" s="22" t="str">
        <f t="shared" si="213"/>
        <v/>
      </c>
      <c r="AE938" s="7" t="str">
        <f t="shared" si="214"/>
        <v/>
      </c>
      <c r="AF938" s="22" t="str">
        <f t="shared" si="212"/>
        <v/>
      </c>
      <c r="AH938" s="22" t="str">
        <f>IF($AJ938="", "", COUNTIF($AJ$11:$AJ$1010, "&lt;"&amp;$AJ938)+1+COUNTIF($AJ$11:$AJ938, $AJ938)-1)</f>
        <v/>
      </c>
      <c r="AJ938" s="22" t="str">
        <f t="shared" si="215"/>
        <v/>
      </c>
      <c r="AL938" s="43" t="str">
        <f t="shared" si="216"/>
        <v/>
      </c>
      <c r="AN938" s="6" t="str">
        <f t="shared" si="217"/>
        <v/>
      </c>
      <c r="AO938" s="7" t="str">
        <f t="shared" si="218"/>
        <v/>
      </c>
      <c r="AP938" s="6" t="str">
        <f t="shared" si="219"/>
        <v/>
      </c>
      <c r="AQ938" s="7" t="str">
        <f t="shared" ca="1" si="220"/>
        <v/>
      </c>
      <c r="AS938" s="22" t="str">
        <f t="shared" si="221"/>
        <v/>
      </c>
      <c r="AT938" s="32" t="str">
        <f t="shared" si="222"/>
        <v/>
      </c>
      <c r="AU938" s="43" t="str">
        <f t="shared" si="223"/>
        <v/>
      </c>
      <c r="AW938" s="22" t="str">
        <f t="shared" si="224"/>
        <v/>
      </c>
    </row>
    <row r="939" spans="1:49" x14ac:dyDescent="0.25">
      <c r="A939" s="28"/>
      <c r="B939" s="79"/>
      <c r="C939" s="80"/>
      <c r="D939" s="81"/>
      <c r="E939" s="82"/>
      <c r="F939" s="82"/>
      <c r="G939" s="83"/>
      <c r="H939" s="79"/>
      <c r="I939" s="81"/>
      <c r="J939" s="81"/>
      <c r="K939" s="81"/>
      <c r="L939" s="81"/>
      <c r="M939" s="81"/>
      <c r="N939" s="81"/>
      <c r="O939" s="81"/>
      <c r="P939" s="81"/>
      <c r="Q939" s="84"/>
      <c r="R939" s="85"/>
      <c r="S939" s="28"/>
      <c r="X939" s="22" t="str">
        <f t="shared" si="210"/>
        <v/>
      </c>
      <c r="Y939" s="32" t="str">
        <f t="shared" si="211"/>
        <v/>
      </c>
      <c r="AA939" s="22" t="str">
        <f>IF($D939="", "", IFERROR(INDEX('Intro &amp; Setup'!$BQ$33:$BQ$37, MATCH($D939, 'Intro &amp; Setup'!$AP$33:$AP$37, 0)), ""))</f>
        <v/>
      </c>
      <c r="AB939" s="22" t="str">
        <f>IF(AND($D939="", $F939=""), "", IF($R939=$U$3, "", IF($AB$8='Intro &amp; Setup'!$BQ$19, VALUE(_xlfn.CONCAT(TEXT($F939, "0"), ".", $AA939)), IF($AB$8='Intro &amp; Setup'!$BQ$18, VALUE(_xlfn.CONCAT($AA939, ".", TEXT($F939, "0")))))))</f>
        <v/>
      </c>
      <c r="AD939" s="22" t="str">
        <f t="shared" si="213"/>
        <v/>
      </c>
      <c r="AE939" s="7" t="str">
        <f t="shared" si="214"/>
        <v/>
      </c>
      <c r="AF939" s="22" t="str">
        <f t="shared" si="212"/>
        <v/>
      </c>
      <c r="AH939" s="22" t="str">
        <f>IF($AJ939="", "", COUNTIF($AJ$11:$AJ$1010, "&lt;"&amp;$AJ939)+1+COUNTIF($AJ$11:$AJ939, $AJ939)-1)</f>
        <v/>
      </c>
      <c r="AJ939" s="22" t="str">
        <f t="shared" si="215"/>
        <v/>
      </c>
      <c r="AL939" s="43" t="str">
        <f t="shared" si="216"/>
        <v/>
      </c>
      <c r="AN939" s="6" t="str">
        <f t="shared" si="217"/>
        <v/>
      </c>
      <c r="AO939" s="7" t="str">
        <f t="shared" si="218"/>
        <v/>
      </c>
      <c r="AP939" s="6" t="str">
        <f t="shared" si="219"/>
        <v/>
      </c>
      <c r="AQ939" s="7" t="str">
        <f t="shared" ca="1" si="220"/>
        <v/>
      </c>
      <c r="AS939" s="22" t="str">
        <f t="shared" si="221"/>
        <v/>
      </c>
      <c r="AT939" s="32" t="str">
        <f t="shared" si="222"/>
        <v/>
      </c>
      <c r="AU939" s="43" t="str">
        <f t="shared" si="223"/>
        <v/>
      </c>
      <c r="AW939" s="22" t="str">
        <f t="shared" si="224"/>
        <v/>
      </c>
    </row>
    <row r="940" spans="1:49" x14ac:dyDescent="0.25">
      <c r="A940" s="28"/>
      <c r="B940" s="79"/>
      <c r="C940" s="80"/>
      <c r="D940" s="81"/>
      <c r="E940" s="82"/>
      <c r="F940" s="82"/>
      <c r="G940" s="83"/>
      <c r="H940" s="79"/>
      <c r="I940" s="81"/>
      <c r="J940" s="81"/>
      <c r="K940" s="81"/>
      <c r="L940" s="81"/>
      <c r="M940" s="81"/>
      <c r="N940" s="81"/>
      <c r="O940" s="81"/>
      <c r="P940" s="81"/>
      <c r="Q940" s="84"/>
      <c r="R940" s="85"/>
      <c r="S940" s="28"/>
      <c r="X940" s="22" t="str">
        <f t="shared" si="210"/>
        <v/>
      </c>
      <c r="Y940" s="32" t="str">
        <f t="shared" si="211"/>
        <v/>
      </c>
      <c r="AA940" s="22" t="str">
        <f>IF($D940="", "", IFERROR(INDEX('Intro &amp; Setup'!$BQ$33:$BQ$37, MATCH($D940, 'Intro &amp; Setup'!$AP$33:$AP$37, 0)), ""))</f>
        <v/>
      </c>
      <c r="AB940" s="22" t="str">
        <f>IF(AND($D940="", $F940=""), "", IF($R940=$U$3, "", IF($AB$8='Intro &amp; Setup'!$BQ$19, VALUE(_xlfn.CONCAT(TEXT($F940, "0"), ".", $AA940)), IF($AB$8='Intro &amp; Setup'!$BQ$18, VALUE(_xlfn.CONCAT($AA940, ".", TEXT($F940, "0")))))))</f>
        <v/>
      </c>
      <c r="AD940" s="22" t="str">
        <f t="shared" si="213"/>
        <v/>
      </c>
      <c r="AE940" s="7" t="str">
        <f t="shared" si="214"/>
        <v/>
      </c>
      <c r="AF940" s="22" t="str">
        <f t="shared" si="212"/>
        <v/>
      </c>
      <c r="AH940" s="22" t="str">
        <f>IF($AJ940="", "", COUNTIF($AJ$11:$AJ$1010, "&lt;"&amp;$AJ940)+1+COUNTIF($AJ$11:$AJ940, $AJ940)-1)</f>
        <v/>
      </c>
      <c r="AJ940" s="22" t="str">
        <f t="shared" si="215"/>
        <v/>
      </c>
      <c r="AL940" s="43" t="str">
        <f t="shared" si="216"/>
        <v/>
      </c>
      <c r="AN940" s="6" t="str">
        <f t="shared" si="217"/>
        <v/>
      </c>
      <c r="AO940" s="7" t="str">
        <f t="shared" si="218"/>
        <v/>
      </c>
      <c r="AP940" s="6" t="str">
        <f t="shared" si="219"/>
        <v/>
      </c>
      <c r="AQ940" s="7" t="str">
        <f t="shared" ca="1" si="220"/>
        <v/>
      </c>
      <c r="AS940" s="22" t="str">
        <f t="shared" si="221"/>
        <v/>
      </c>
      <c r="AT940" s="32" t="str">
        <f t="shared" si="222"/>
        <v/>
      </c>
      <c r="AU940" s="43" t="str">
        <f t="shared" si="223"/>
        <v/>
      </c>
      <c r="AW940" s="22" t="str">
        <f t="shared" si="224"/>
        <v/>
      </c>
    </row>
    <row r="941" spans="1:49" x14ac:dyDescent="0.25">
      <c r="A941" s="28"/>
      <c r="B941" s="79"/>
      <c r="C941" s="80"/>
      <c r="D941" s="81"/>
      <c r="E941" s="82"/>
      <c r="F941" s="82"/>
      <c r="G941" s="83"/>
      <c r="H941" s="79"/>
      <c r="I941" s="81"/>
      <c r="J941" s="81"/>
      <c r="K941" s="81"/>
      <c r="L941" s="81"/>
      <c r="M941" s="81"/>
      <c r="N941" s="81"/>
      <c r="O941" s="81"/>
      <c r="P941" s="81"/>
      <c r="Q941" s="84"/>
      <c r="R941" s="85"/>
      <c r="S941" s="28"/>
      <c r="X941" s="22" t="str">
        <f t="shared" si="210"/>
        <v/>
      </c>
      <c r="Y941" s="32" t="str">
        <f t="shared" si="211"/>
        <v/>
      </c>
      <c r="AA941" s="22" t="str">
        <f>IF($D941="", "", IFERROR(INDEX('Intro &amp; Setup'!$BQ$33:$BQ$37, MATCH($D941, 'Intro &amp; Setup'!$AP$33:$AP$37, 0)), ""))</f>
        <v/>
      </c>
      <c r="AB941" s="22" t="str">
        <f>IF(AND($D941="", $F941=""), "", IF($R941=$U$3, "", IF($AB$8='Intro &amp; Setup'!$BQ$19, VALUE(_xlfn.CONCAT(TEXT($F941, "0"), ".", $AA941)), IF($AB$8='Intro &amp; Setup'!$BQ$18, VALUE(_xlfn.CONCAT($AA941, ".", TEXT($F941, "0")))))))</f>
        <v/>
      </c>
      <c r="AD941" s="22" t="str">
        <f t="shared" si="213"/>
        <v/>
      </c>
      <c r="AE941" s="7" t="str">
        <f t="shared" si="214"/>
        <v/>
      </c>
      <c r="AF941" s="22" t="str">
        <f t="shared" si="212"/>
        <v/>
      </c>
      <c r="AH941" s="22" t="str">
        <f>IF($AJ941="", "", COUNTIF($AJ$11:$AJ$1010, "&lt;"&amp;$AJ941)+1+COUNTIF($AJ$11:$AJ941, $AJ941)-1)</f>
        <v/>
      </c>
      <c r="AJ941" s="22" t="str">
        <f t="shared" si="215"/>
        <v/>
      </c>
      <c r="AL941" s="43" t="str">
        <f t="shared" si="216"/>
        <v/>
      </c>
      <c r="AN941" s="6" t="str">
        <f t="shared" si="217"/>
        <v/>
      </c>
      <c r="AO941" s="7" t="str">
        <f t="shared" si="218"/>
        <v/>
      </c>
      <c r="AP941" s="6" t="str">
        <f t="shared" si="219"/>
        <v/>
      </c>
      <c r="AQ941" s="7" t="str">
        <f t="shared" ca="1" si="220"/>
        <v/>
      </c>
      <c r="AS941" s="22" t="str">
        <f t="shared" si="221"/>
        <v/>
      </c>
      <c r="AT941" s="32" t="str">
        <f t="shared" si="222"/>
        <v/>
      </c>
      <c r="AU941" s="43" t="str">
        <f t="shared" si="223"/>
        <v/>
      </c>
      <c r="AW941" s="22" t="str">
        <f t="shared" si="224"/>
        <v/>
      </c>
    </row>
    <row r="942" spans="1:49" x14ac:dyDescent="0.25">
      <c r="A942" s="28"/>
      <c r="B942" s="79"/>
      <c r="C942" s="80"/>
      <c r="D942" s="81"/>
      <c r="E942" s="82"/>
      <c r="F942" s="82"/>
      <c r="G942" s="83"/>
      <c r="H942" s="79"/>
      <c r="I942" s="81"/>
      <c r="J942" s="81"/>
      <c r="K942" s="81"/>
      <c r="L942" s="81"/>
      <c r="M942" s="81"/>
      <c r="N942" s="81"/>
      <c r="O942" s="81"/>
      <c r="P942" s="81"/>
      <c r="Q942" s="84"/>
      <c r="R942" s="85"/>
      <c r="S942" s="28"/>
      <c r="X942" s="22" t="str">
        <f t="shared" si="210"/>
        <v/>
      </c>
      <c r="Y942" s="32" t="str">
        <f t="shared" si="211"/>
        <v/>
      </c>
      <c r="AA942" s="22" t="str">
        <f>IF($D942="", "", IFERROR(INDEX('Intro &amp; Setup'!$BQ$33:$BQ$37, MATCH($D942, 'Intro &amp; Setup'!$AP$33:$AP$37, 0)), ""))</f>
        <v/>
      </c>
      <c r="AB942" s="22" t="str">
        <f>IF(AND($D942="", $F942=""), "", IF($R942=$U$3, "", IF($AB$8='Intro &amp; Setup'!$BQ$19, VALUE(_xlfn.CONCAT(TEXT($F942, "0"), ".", $AA942)), IF($AB$8='Intro &amp; Setup'!$BQ$18, VALUE(_xlfn.CONCAT($AA942, ".", TEXT($F942, "0")))))))</f>
        <v/>
      </c>
      <c r="AD942" s="22" t="str">
        <f t="shared" si="213"/>
        <v/>
      </c>
      <c r="AE942" s="7" t="str">
        <f t="shared" si="214"/>
        <v/>
      </c>
      <c r="AF942" s="22" t="str">
        <f t="shared" si="212"/>
        <v/>
      </c>
      <c r="AH942" s="22" t="str">
        <f>IF($AJ942="", "", COUNTIF($AJ$11:$AJ$1010, "&lt;"&amp;$AJ942)+1+COUNTIF($AJ$11:$AJ942, $AJ942)-1)</f>
        <v/>
      </c>
      <c r="AJ942" s="22" t="str">
        <f t="shared" si="215"/>
        <v/>
      </c>
      <c r="AL942" s="43" t="str">
        <f t="shared" si="216"/>
        <v/>
      </c>
      <c r="AN942" s="6" t="str">
        <f t="shared" si="217"/>
        <v/>
      </c>
      <c r="AO942" s="7" t="str">
        <f t="shared" si="218"/>
        <v/>
      </c>
      <c r="AP942" s="6" t="str">
        <f t="shared" si="219"/>
        <v/>
      </c>
      <c r="AQ942" s="7" t="str">
        <f t="shared" ca="1" si="220"/>
        <v/>
      </c>
      <c r="AS942" s="22" t="str">
        <f t="shared" si="221"/>
        <v/>
      </c>
      <c r="AT942" s="32" t="str">
        <f t="shared" si="222"/>
        <v/>
      </c>
      <c r="AU942" s="43" t="str">
        <f t="shared" si="223"/>
        <v/>
      </c>
      <c r="AW942" s="22" t="str">
        <f t="shared" si="224"/>
        <v/>
      </c>
    </row>
    <row r="943" spans="1:49" x14ac:dyDescent="0.25">
      <c r="A943" s="28"/>
      <c r="B943" s="79"/>
      <c r="C943" s="80"/>
      <c r="D943" s="81"/>
      <c r="E943" s="82"/>
      <c r="F943" s="82"/>
      <c r="G943" s="83"/>
      <c r="H943" s="79"/>
      <c r="I943" s="81"/>
      <c r="J943" s="81"/>
      <c r="K943" s="81"/>
      <c r="L943" s="81"/>
      <c r="M943" s="81"/>
      <c r="N943" s="81"/>
      <c r="O943" s="81"/>
      <c r="P943" s="81"/>
      <c r="Q943" s="84"/>
      <c r="R943" s="85"/>
      <c r="S943" s="28"/>
      <c r="X943" s="22" t="str">
        <f t="shared" si="210"/>
        <v/>
      </c>
      <c r="Y943" s="32" t="str">
        <f t="shared" si="211"/>
        <v/>
      </c>
      <c r="AA943" s="22" t="str">
        <f>IF($D943="", "", IFERROR(INDEX('Intro &amp; Setup'!$BQ$33:$BQ$37, MATCH($D943, 'Intro &amp; Setup'!$AP$33:$AP$37, 0)), ""))</f>
        <v/>
      </c>
      <c r="AB943" s="22" t="str">
        <f>IF(AND($D943="", $F943=""), "", IF($R943=$U$3, "", IF($AB$8='Intro &amp; Setup'!$BQ$19, VALUE(_xlfn.CONCAT(TEXT($F943, "0"), ".", $AA943)), IF($AB$8='Intro &amp; Setup'!$BQ$18, VALUE(_xlfn.CONCAT($AA943, ".", TEXT($F943, "0")))))))</f>
        <v/>
      </c>
      <c r="AD943" s="22" t="str">
        <f t="shared" si="213"/>
        <v/>
      </c>
      <c r="AE943" s="7" t="str">
        <f t="shared" si="214"/>
        <v/>
      </c>
      <c r="AF943" s="22" t="str">
        <f t="shared" si="212"/>
        <v/>
      </c>
      <c r="AH943" s="22" t="str">
        <f>IF($AJ943="", "", COUNTIF($AJ$11:$AJ$1010, "&lt;"&amp;$AJ943)+1+COUNTIF($AJ$11:$AJ943, $AJ943)-1)</f>
        <v/>
      </c>
      <c r="AJ943" s="22" t="str">
        <f t="shared" si="215"/>
        <v/>
      </c>
      <c r="AL943" s="43" t="str">
        <f t="shared" si="216"/>
        <v/>
      </c>
      <c r="AN943" s="6" t="str">
        <f t="shared" si="217"/>
        <v/>
      </c>
      <c r="AO943" s="7" t="str">
        <f t="shared" si="218"/>
        <v/>
      </c>
      <c r="AP943" s="6" t="str">
        <f t="shared" si="219"/>
        <v/>
      </c>
      <c r="AQ943" s="7" t="str">
        <f t="shared" ca="1" si="220"/>
        <v/>
      </c>
      <c r="AS943" s="22" t="str">
        <f t="shared" si="221"/>
        <v/>
      </c>
      <c r="AT943" s="32" t="str">
        <f t="shared" si="222"/>
        <v/>
      </c>
      <c r="AU943" s="43" t="str">
        <f t="shared" si="223"/>
        <v/>
      </c>
      <c r="AW943" s="22" t="str">
        <f t="shared" si="224"/>
        <v/>
      </c>
    </row>
    <row r="944" spans="1:49" x14ac:dyDescent="0.25">
      <c r="A944" s="28"/>
      <c r="B944" s="79"/>
      <c r="C944" s="80"/>
      <c r="D944" s="81"/>
      <c r="E944" s="82"/>
      <c r="F944" s="82"/>
      <c r="G944" s="83"/>
      <c r="H944" s="79"/>
      <c r="I944" s="81"/>
      <c r="J944" s="81"/>
      <c r="K944" s="81"/>
      <c r="L944" s="81"/>
      <c r="M944" s="81"/>
      <c r="N944" s="81"/>
      <c r="O944" s="81"/>
      <c r="P944" s="81"/>
      <c r="Q944" s="84"/>
      <c r="R944" s="85"/>
      <c r="S944" s="28"/>
      <c r="X944" s="22" t="str">
        <f t="shared" si="210"/>
        <v/>
      </c>
      <c r="Y944" s="32" t="str">
        <f t="shared" si="211"/>
        <v/>
      </c>
      <c r="AA944" s="22" t="str">
        <f>IF($D944="", "", IFERROR(INDEX('Intro &amp; Setup'!$BQ$33:$BQ$37, MATCH($D944, 'Intro &amp; Setup'!$AP$33:$AP$37, 0)), ""))</f>
        <v/>
      </c>
      <c r="AB944" s="22" t="str">
        <f>IF(AND($D944="", $F944=""), "", IF($R944=$U$3, "", IF($AB$8='Intro &amp; Setup'!$BQ$19, VALUE(_xlfn.CONCAT(TEXT($F944, "0"), ".", $AA944)), IF($AB$8='Intro &amp; Setup'!$BQ$18, VALUE(_xlfn.CONCAT($AA944, ".", TEXT($F944, "0")))))))</f>
        <v/>
      </c>
      <c r="AD944" s="22" t="str">
        <f t="shared" si="213"/>
        <v/>
      </c>
      <c r="AE944" s="7" t="str">
        <f t="shared" si="214"/>
        <v/>
      </c>
      <c r="AF944" s="22" t="str">
        <f t="shared" si="212"/>
        <v/>
      </c>
      <c r="AH944" s="22" t="str">
        <f>IF($AJ944="", "", COUNTIF($AJ$11:$AJ$1010, "&lt;"&amp;$AJ944)+1+COUNTIF($AJ$11:$AJ944, $AJ944)-1)</f>
        <v/>
      </c>
      <c r="AJ944" s="22" t="str">
        <f t="shared" si="215"/>
        <v/>
      </c>
      <c r="AL944" s="43" t="str">
        <f t="shared" si="216"/>
        <v/>
      </c>
      <c r="AN944" s="6" t="str">
        <f t="shared" si="217"/>
        <v/>
      </c>
      <c r="AO944" s="7" t="str">
        <f t="shared" si="218"/>
        <v/>
      </c>
      <c r="AP944" s="6" t="str">
        <f t="shared" si="219"/>
        <v/>
      </c>
      <c r="AQ944" s="7" t="str">
        <f t="shared" ca="1" si="220"/>
        <v/>
      </c>
      <c r="AS944" s="22" t="str">
        <f t="shared" si="221"/>
        <v/>
      </c>
      <c r="AT944" s="32" t="str">
        <f t="shared" si="222"/>
        <v/>
      </c>
      <c r="AU944" s="43" t="str">
        <f t="shared" si="223"/>
        <v/>
      </c>
      <c r="AW944" s="22" t="str">
        <f t="shared" si="224"/>
        <v/>
      </c>
    </row>
    <row r="945" spans="1:49" x14ac:dyDescent="0.25">
      <c r="A945" s="28"/>
      <c r="B945" s="79"/>
      <c r="C945" s="80"/>
      <c r="D945" s="81"/>
      <c r="E945" s="82"/>
      <c r="F945" s="82"/>
      <c r="G945" s="83"/>
      <c r="H945" s="79"/>
      <c r="I945" s="81"/>
      <c r="J945" s="81"/>
      <c r="K945" s="81"/>
      <c r="L945" s="81"/>
      <c r="M945" s="81"/>
      <c r="N945" s="81"/>
      <c r="O945" s="81"/>
      <c r="P945" s="81"/>
      <c r="Q945" s="84"/>
      <c r="R945" s="85"/>
      <c r="S945" s="28"/>
      <c r="X945" s="22" t="str">
        <f t="shared" si="210"/>
        <v/>
      </c>
      <c r="Y945" s="32" t="str">
        <f t="shared" si="211"/>
        <v/>
      </c>
      <c r="AA945" s="22" t="str">
        <f>IF($D945="", "", IFERROR(INDEX('Intro &amp; Setup'!$BQ$33:$BQ$37, MATCH($D945, 'Intro &amp; Setup'!$AP$33:$AP$37, 0)), ""))</f>
        <v/>
      </c>
      <c r="AB945" s="22" t="str">
        <f>IF(AND($D945="", $F945=""), "", IF($R945=$U$3, "", IF($AB$8='Intro &amp; Setup'!$BQ$19, VALUE(_xlfn.CONCAT(TEXT($F945, "0"), ".", $AA945)), IF($AB$8='Intro &amp; Setup'!$BQ$18, VALUE(_xlfn.CONCAT($AA945, ".", TEXT($F945, "0")))))))</f>
        <v/>
      </c>
      <c r="AD945" s="22" t="str">
        <f t="shared" si="213"/>
        <v/>
      </c>
      <c r="AE945" s="7" t="str">
        <f t="shared" si="214"/>
        <v/>
      </c>
      <c r="AF945" s="22" t="str">
        <f t="shared" si="212"/>
        <v/>
      </c>
      <c r="AH945" s="22" t="str">
        <f>IF($AJ945="", "", COUNTIF($AJ$11:$AJ$1010, "&lt;"&amp;$AJ945)+1+COUNTIF($AJ$11:$AJ945, $AJ945)-1)</f>
        <v/>
      </c>
      <c r="AJ945" s="22" t="str">
        <f t="shared" si="215"/>
        <v/>
      </c>
      <c r="AL945" s="43" t="str">
        <f t="shared" si="216"/>
        <v/>
      </c>
      <c r="AN945" s="6" t="str">
        <f t="shared" si="217"/>
        <v/>
      </c>
      <c r="AO945" s="7" t="str">
        <f t="shared" si="218"/>
        <v/>
      </c>
      <c r="AP945" s="6" t="str">
        <f t="shared" si="219"/>
        <v/>
      </c>
      <c r="AQ945" s="7" t="str">
        <f t="shared" ca="1" si="220"/>
        <v/>
      </c>
      <c r="AS945" s="22" t="str">
        <f t="shared" si="221"/>
        <v/>
      </c>
      <c r="AT945" s="32" t="str">
        <f t="shared" si="222"/>
        <v/>
      </c>
      <c r="AU945" s="43" t="str">
        <f t="shared" si="223"/>
        <v/>
      </c>
      <c r="AW945" s="22" t="str">
        <f t="shared" si="224"/>
        <v/>
      </c>
    </row>
    <row r="946" spans="1:49" x14ac:dyDescent="0.25">
      <c r="A946" s="28"/>
      <c r="B946" s="79"/>
      <c r="C946" s="80"/>
      <c r="D946" s="81"/>
      <c r="E946" s="82"/>
      <c r="F946" s="82"/>
      <c r="G946" s="83"/>
      <c r="H946" s="79"/>
      <c r="I946" s="81"/>
      <c r="J946" s="81"/>
      <c r="K946" s="81"/>
      <c r="L946" s="81"/>
      <c r="M946" s="81"/>
      <c r="N946" s="81"/>
      <c r="O946" s="81"/>
      <c r="P946" s="81"/>
      <c r="Q946" s="84"/>
      <c r="R946" s="85"/>
      <c r="S946" s="28"/>
      <c r="X946" s="22" t="str">
        <f t="shared" si="210"/>
        <v/>
      </c>
      <c r="Y946" s="32" t="str">
        <f t="shared" si="211"/>
        <v/>
      </c>
      <c r="AA946" s="22" t="str">
        <f>IF($D946="", "", IFERROR(INDEX('Intro &amp; Setup'!$BQ$33:$BQ$37, MATCH($D946, 'Intro &amp; Setup'!$AP$33:$AP$37, 0)), ""))</f>
        <v/>
      </c>
      <c r="AB946" s="22" t="str">
        <f>IF(AND($D946="", $F946=""), "", IF($R946=$U$3, "", IF($AB$8='Intro &amp; Setup'!$BQ$19, VALUE(_xlfn.CONCAT(TEXT($F946, "0"), ".", $AA946)), IF($AB$8='Intro &amp; Setup'!$BQ$18, VALUE(_xlfn.CONCAT($AA946, ".", TEXT($F946, "0")))))))</f>
        <v/>
      </c>
      <c r="AD946" s="22" t="str">
        <f t="shared" si="213"/>
        <v/>
      </c>
      <c r="AE946" s="7" t="str">
        <f t="shared" si="214"/>
        <v/>
      </c>
      <c r="AF946" s="22" t="str">
        <f t="shared" si="212"/>
        <v/>
      </c>
      <c r="AH946" s="22" t="str">
        <f>IF($AJ946="", "", COUNTIF($AJ$11:$AJ$1010, "&lt;"&amp;$AJ946)+1+COUNTIF($AJ$11:$AJ946, $AJ946)-1)</f>
        <v/>
      </c>
      <c r="AJ946" s="22" t="str">
        <f t="shared" si="215"/>
        <v/>
      </c>
      <c r="AL946" s="43" t="str">
        <f t="shared" si="216"/>
        <v/>
      </c>
      <c r="AN946" s="6" t="str">
        <f t="shared" si="217"/>
        <v/>
      </c>
      <c r="AO946" s="7" t="str">
        <f t="shared" si="218"/>
        <v/>
      </c>
      <c r="AP946" s="6" t="str">
        <f t="shared" si="219"/>
        <v/>
      </c>
      <c r="AQ946" s="7" t="str">
        <f t="shared" ca="1" si="220"/>
        <v/>
      </c>
      <c r="AS946" s="22" t="str">
        <f t="shared" si="221"/>
        <v/>
      </c>
      <c r="AT946" s="32" t="str">
        <f t="shared" si="222"/>
        <v/>
      </c>
      <c r="AU946" s="43" t="str">
        <f t="shared" si="223"/>
        <v/>
      </c>
      <c r="AW946" s="22" t="str">
        <f t="shared" si="224"/>
        <v/>
      </c>
    </row>
    <row r="947" spans="1:49" x14ac:dyDescent="0.25">
      <c r="A947" s="28"/>
      <c r="B947" s="79"/>
      <c r="C947" s="80"/>
      <c r="D947" s="81"/>
      <c r="E947" s="82"/>
      <c r="F947" s="82"/>
      <c r="G947" s="83"/>
      <c r="H947" s="79"/>
      <c r="I947" s="81"/>
      <c r="J947" s="81"/>
      <c r="K947" s="81"/>
      <c r="L947" s="81"/>
      <c r="M947" s="81"/>
      <c r="N947" s="81"/>
      <c r="O947" s="81"/>
      <c r="P947" s="81"/>
      <c r="Q947" s="84"/>
      <c r="R947" s="85"/>
      <c r="S947" s="28"/>
      <c r="X947" s="22" t="str">
        <f t="shared" si="210"/>
        <v/>
      </c>
      <c r="Y947" s="32" t="str">
        <f t="shared" si="211"/>
        <v/>
      </c>
      <c r="AA947" s="22" t="str">
        <f>IF($D947="", "", IFERROR(INDEX('Intro &amp; Setup'!$BQ$33:$BQ$37, MATCH($D947, 'Intro &amp; Setup'!$AP$33:$AP$37, 0)), ""))</f>
        <v/>
      </c>
      <c r="AB947" s="22" t="str">
        <f>IF(AND($D947="", $F947=""), "", IF($R947=$U$3, "", IF($AB$8='Intro &amp; Setup'!$BQ$19, VALUE(_xlfn.CONCAT(TEXT($F947, "0"), ".", $AA947)), IF($AB$8='Intro &amp; Setup'!$BQ$18, VALUE(_xlfn.CONCAT($AA947, ".", TEXT($F947, "0")))))))</f>
        <v/>
      </c>
      <c r="AD947" s="22" t="str">
        <f t="shared" si="213"/>
        <v/>
      </c>
      <c r="AE947" s="7" t="str">
        <f t="shared" si="214"/>
        <v/>
      </c>
      <c r="AF947" s="22" t="str">
        <f t="shared" si="212"/>
        <v/>
      </c>
      <c r="AH947" s="22" t="str">
        <f>IF($AJ947="", "", COUNTIF($AJ$11:$AJ$1010, "&lt;"&amp;$AJ947)+1+COUNTIF($AJ$11:$AJ947, $AJ947)-1)</f>
        <v/>
      </c>
      <c r="AJ947" s="22" t="str">
        <f t="shared" si="215"/>
        <v/>
      </c>
      <c r="AL947" s="43" t="str">
        <f t="shared" si="216"/>
        <v/>
      </c>
      <c r="AN947" s="6" t="str">
        <f t="shared" si="217"/>
        <v/>
      </c>
      <c r="AO947" s="7" t="str">
        <f t="shared" si="218"/>
        <v/>
      </c>
      <c r="AP947" s="6" t="str">
        <f t="shared" si="219"/>
        <v/>
      </c>
      <c r="AQ947" s="7" t="str">
        <f t="shared" ca="1" si="220"/>
        <v/>
      </c>
      <c r="AS947" s="22" t="str">
        <f t="shared" si="221"/>
        <v/>
      </c>
      <c r="AT947" s="32" t="str">
        <f t="shared" si="222"/>
        <v/>
      </c>
      <c r="AU947" s="43" t="str">
        <f t="shared" si="223"/>
        <v/>
      </c>
      <c r="AW947" s="22" t="str">
        <f t="shared" si="224"/>
        <v/>
      </c>
    </row>
    <row r="948" spans="1:49" x14ac:dyDescent="0.25">
      <c r="A948" s="28"/>
      <c r="B948" s="79"/>
      <c r="C948" s="80"/>
      <c r="D948" s="81"/>
      <c r="E948" s="82"/>
      <c r="F948" s="82"/>
      <c r="G948" s="83"/>
      <c r="H948" s="79"/>
      <c r="I948" s="81"/>
      <c r="J948" s="81"/>
      <c r="K948" s="81"/>
      <c r="L948" s="81"/>
      <c r="M948" s="81"/>
      <c r="N948" s="81"/>
      <c r="O948" s="81"/>
      <c r="P948" s="81"/>
      <c r="Q948" s="84"/>
      <c r="R948" s="85"/>
      <c r="S948" s="28"/>
      <c r="X948" s="22" t="str">
        <f t="shared" si="210"/>
        <v/>
      </c>
      <c r="Y948" s="32" t="str">
        <f t="shared" si="211"/>
        <v/>
      </c>
      <c r="AA948" s="22" t="str">
        <f>IF($D948="", "", IFERROR(INDEX('Intro &amp; Setup'!$BQ$33:$BQ$37, MATCH($D948, 'Intro &amp; Setup'!$AP$33:$AP$37, 0)), ""))</f>
        <v/>
      </c>
      <c r="AB948" s="22" t="str">
        <f>IF(AND($D948="", $F948=""), "", IF($R948=$U$3, "", IF($AB$8='Intro &amp; Setup'!$BQ$19, VALUE(_xlfn.CONCAT(TEXT($F948, "0"), ".", $AA948)), IF($AB$8='Intro &amp; Setup'!$BQ$18, VALUE(_xlfn.CONCAT($AA948, ".", TEXT($F948, "0")))))))</f>
        <v/>
      </c>
      <c r="AD948" s="22" t="str">
        <f t="shared" si="213"/>
        <v/>
      </c>
      <c r="AE948" s="7" t="str">
        <f t="shared" si="214"/>
        <v/>
      </c>
      <c r="AF948" s="22" t="str">
        <f t="shared" si="212"/>
        <v/>
      </c>
      <c r="AH948" s="22" t="str">
        <f>IF($AJ948="", "", COUNTIF($AJ$11:$AJ$1010, "&lt;"&amp;$AJ948)+1+COUNTIF($AJ$11:$AJ948, $AJ948)-1)</f>
        <v/>
      </c>
      <c r="AJ948" s="22" t="str">
        <f t="shared" si="215"/>
        <v/>
      </c>
      <c r="AL948" s="43" t="str">
        <f t="shared" si="216"/>
        <v/>
      </c>
      <c r="AN948" s="6" t="str">
        <f t="shared" si="217"/>
        <v/>
      </c>
      <c r="AO948" s="7" t="str">
        <f t="shared" si="218"/>
        <v/>
      </c>
      <c r="AP948" s="6" t="str">
        <f t="shared" si="219"/>
        <v/>
      </c>
      <c r="AQ948" s="7" t="str">
        <f t="shared" ca="1" si="220"/>
        <v/>
      </c>
      <c r="AS948" s="22" t="str">
        <f t="shared" si="221"/>
        <v/>
      </c>
      <c r="AT948" s="32" t="str">
        <f t="shared" si="222"/>
        <v/>
      </c>
      <c r="AU948" s="43" t="str">
        <f t="shared" si="223"/>
        <v/>
      </c>
      <c r="AW948" s="22" t="str">
        <f t="shared" si="224"/>
        <v/>
      </c>
    </row>
    <row r="949" spans="1:49" x14ac:dyDescent="0.25">
      <c r="A949" s="28"/>
      <c r="B949" s="79"/>
      <c r="C949" s="80"/>
      <c r="D949" s="81"/>
      <c r="E949" s="82"/>
      <c r="F949" s="82"/>
      <c r="G949" s="83"/>
      <c r="H949" s="79"/>
      <c r="I949" s="81"/>
      <c r="J949" s="81"/>
      <c r="K949" s="81"/>
      <c r="L949" s="81"/>
      <c r="M949" s="81"/>
      <c r="N949" s="81"/>
      <c r="O949" s="81"/>
      <c r="P949" s="81"/>
      <c r="Q949" s="84"/>
      <c r="R949" s="85"/>
      <c r="S949" s="28"/>
      <c r="X949" s="22" t="str">
        <f t="shared" si="210"/>
        <v/>
      </c>
      <c r="Y949" s="32" t="str">
        <f t="shared" si="211"/>
        <v/>
      </c>
      <c r="AA949" s="22" t="str">
        <f>IF($D949="", "", IFERROR(INDEX('Intro &amp; Setup'!$BQ$33:$BQ$37, MATCH($D949, 'Intro &amp; Setup'!$AP$33:$AP$37, 0)), ""))</f>
        <v/>
      </c>
      <c r="AB949" s="22" t="str">
        <f>IF(AND($D949="", $F949=""), "", IF($R949=$U$3, "", IF($AB$8='Intro &amp; Setup'!$BQ$19, VALUE(_xlfn.CONCAT(TEXT($F949, "0"), ".", $AA949)), IF($AB$8='Intro &amp; Setup'!$BQ$18, VALUE(_xlfn.CONCAT($AA949, ".", TEXT($F949, "0")))))))</f>
        <v/>
      </c>
      <c r="AD949" s="22" t="str">
        <f t="shared" si="213"/>
        <v/>
      </c>
      <c r="AE949" s="7" t="str">
        <f t="shared" si="214"/>
        <v/>
      </c>
      <c r="AF949" s="22" t="str">
        <f t="shared" si="212"/>
        <v/>
      </c>
      <c r="AH949" s="22" t="str">
        <f>IF($AJ949="", "", COUNTIF($AJ$11:$AJ$1010, "&lt;"&amp;$AJ949)+1+COUNTIF($AJ$11:$AJ949, $AJ949)-1)</f>
        <v/>
      </c>
      <c r="AJ949" s="22" t="str">
        <f t="shared" si="215"/>
        <v/>
      </c>
      <c r="AL949" s="43" t="str">
        <f t="shared" si="216"/>
        <v/>
      </c>
      <c r="AN949" s="6" t="str">
        <f t="shared" si="217"/>
        <v/>
      </c>
      <c r="AO949" s="7" t="str">
        <f t="shared" si="218"/>
        <v/>
      </c>
      <c r="AP949" s="6" t="str">
        <f t="shared" si="219"/>
        <v/>
      </c>
      <c r="AQ949" s="7" t="str">
        <f t="shared" ca="1" si="220"/>
        <v/>
      </c>
      <c r="AS949" s="22" t="str">
        <f t="shared" si="221"/>
        <v/>
      </c>
      <c r="AT949" s="32" t="str">
        <f t="shared" si="222"/>
        <v/>
      </c>
      <c r="AU949" s="43" t="str">
        <f t="shared" si="223"/>
        <v/>
      </c>
      <c r="AW949" s="22" t="str">
        <f t="shared" si="224"/>
        <v/>
      </c>
    </row>
    <row r="950" spans="1:49" x14ac:dyDescent="0.25">
      <c r="A950" s="28"/>
      <c r="B950" s="79"/>
      <c r="C950" s="80"/>
      <c r="D950" s="81"/>
      <c r="E950" s="82"/>
      <c r="F950" s="82"/>
      <c r="G950" s="83"/>
      <c r="H950" s="79"/>
      <c r="I950" s="81"/>
      <c r="J950" s="81"/>
      <c r="K950" s="81"/>
      <c r="L950" s="81"/>
      <c r="M950" s="81"/>
      <c r="N950" s="81"/>
      <c r="O950" s="81"/>
      <c r="P950" s="81"/>
      <c r="Q950" s="84"/>
      <c r="R950" s="85"/>
      <c r="S950" s="28"/>
      <c r="X950" s="22" t="str">
        <f t="shared" si="210"/>
        <v/>
      </c>
      <c r="Y950" s="32" t="str">
        <f t="shared" si="211"/>
        <v/>
      </c>
      <c r="AA950" s="22" t="str">
        <f>IF($D950="", "", IFERROR(INDEX('Intro &amp; Setup'!$BQ$33:$BQ$37, MATCH($D950, 'Intro &amp; Setup'!$AP$33:$AP$37, 0)), ""))</f>
        <v/>
      </c>
      <c r="AB950" s="22" t="str">
        <f>IF(AND($D950="", $F950=""), "", IF($R950=$U$3, "", IF($AB$8='Intro &amp; Setup'!$BQ$19, VALUE(_xlfn.CONCAT(TEXT($F950, "0"), ".", $AA950)), IF($AB$8='Intro &amp; Setup'!$BQ$18, VALUE(_xlfn.CONCAT($AA950, ".", TEXT($F950, "0")))))))</f>
        <v/>
      </c>
      <c r="AD950" s="22" t="str">
        <f t="shared" si="213"/>
        <v/>
      </c>
      <c r="AE950" s="7" t="str">
        <f t="shared" si="214"/>
        <v/>
      </c>
      <c r="AF950" s="22" t="str">
        <f t="shared" si="212"/>
        <v/>
      </c>
      <c r="AH950" s="22" t="str">
        <f>IF($AJ950="", "", COUNTIF($AJ$11:$AJ$1010, "&lt;"&amp;$AJ950)+1+COUNTIF($AJ$11:$AJ950, $AJ950)-1)</f>
        <v/>
      </c>
      <c r="AJ950" s="22" t="str">
        <f t="shared" si="215"/>
        <v/>
      </c>
      <c r="AL950" s="43" t="str">
        <f t="shared" si="216"/>
        <v/>
      </c>
      <c r="AN950" s="6" t="str">
        <f t="shared" si="217"/>
        <v/>
      </c>
      <c r="AO950" s="7" t="str">
        <f t="shared" si="218"/>
        <v/>
      </c>
      <c r="AP950" s="6" t="str">
        <f t="shared" si="219"/>
        <v/>
      </c>
      <c r="AQ950" s="7" t="str">
        <f t="shared" ca="1" si="220"/>
        <v/>
      </c>
      <c r="AS950" s="22" t="str">
        <f t="shared" si="221"/>
        <v/>
      </c>
      <c r="AT950" s="32" t="str">
        <f t="shared" si="222"/>
        <v/>
      </c>
      <c r="AU950" s="43" t="str">
        <f t="shared" si="223"/>
        <v/>
      </c>
      <c r="AW950" s="22" t="str">
        <f t="shared" si="224"/>
        <v/>
      </c>
    </row>
    <row r="951" spans="1:49" x14ac:dyDescent="0.25">
      <c r="A951" s="28"/>
      <c r="B951" s="79"/>
      <c r="C951" s="80"/>
      <c r="D951" s="81"/>
      <c r="E951" s="82"/>
      <c r="F951" s="82"/>
      <c r="G951" s="83"/>
      <c r="H951" s="79"/>
      <c r="I951" s="81"/>
      <c r="J951" s="81"/>
      <c r="K951" s="81"/>
      <c r="L951" s="81"/>
      <c r="M951" s="81"/>
      <c r="N951" s="81"/>
      <c r="O951" s="81"/>
      <c r="P951" s="81"/>
      <c r="Q951" s="84"/>
      <c r="R951" s="85"/>
      <c r="S951" s="28"/>
      <c r="X951" s="22" t="str">
        <f t="shared" si="210"/>
        <v/>
      </c>
      <c r="Y951" s="32" t="str">
        <f t="shared" si="211"/>
        <v/>
      </c>
      <c r="AA951" s="22" t="str">
        <f>IF($D951="", "", IFERROR(INDEX('Intro &amp; Setup'!$BQ$33:$BQ$37, MATCH($D951, 'Intro &amp; Setup'!$AP$33:$AP$37, 0)), ""))</f>
        <v/>
      </c>
      <c r="AB951" s="22" t="str">
        <f>IF(AND($D951="", $F951=""), "", IF($R951=$U$3, "", IF($AB$8='Intro &amp; Setup'!$BQ$19, VALUE(_xlfn.CONCAT(TEXT($F951, "0"), ".", $AA951)), IF($AB$8='Intro &amp; Setup'!$BQ$18, VALUE(_xlfn.CONCAT($AA951, ".", TEXT($F951, "0")))))))</f>
        <v/>
      </c>
      <c r="AD951" s="22" t="str">
        <f t="shared" si="213"/>
        <v/>
      </c>
      <c r="AE951" s="7" t="str">
        <f t="shared" si="214"/>
        <v/>
      </c>
      <c r="AF951" s="22" t="str">
        <f t="shared" si="212"/>
        <v/>
      </c>
      <c r="AH951" s="22" t="str">
        <f>IF($AJ951="", "", COUNTIF($AJ$11:$AJ$1010, "&lt;"&amp;$AJ951)+1+COUNTIF($AJ$11:$AJ951, $AJ951)-1)</f>
        <v/>
      </c>
      <c r="AJ951" s="22" t="str">
        <f t="shared" si="215"/>
        <v/>
      </c>
      <c r="AL951" s="43" t="str">
        <f t="shared" si="216"/>
        <v/>
      </c>
      <c r="AN951" s="6" t="str">
        <f t="shared" si="217"/>
        <v/>
      </c>
      <c r="AO951" s="7" t="str">
        <f t="shared" si="218"/>
        <v/>
      </c>
      <c r="AP951" s="6" t="str">
        <f t="shared" si="219"/>
        <v/>
      </c>
      <c r="AQ951" s="7" t="str">
        <f t="shared" ca="1" si="220"/>
        <v/>
      </c>
      <c r="AS951" s="22" t="str">
        <f t="shared" si="221"/>
        <v/>
      </c>
      <c r="AT951" s="32" t="str">
        <f t="shared" si="222"/>
        <v/>
      </c>
      <c r="AU951" s="43" t="str">
        <f t="shared" si="223"/>
        <v/>
      </c>
      <c r="AW951" s="22" t="str">
        <f t="shared" si="224"/>
        <v/>
      </c>
    </row>
    <row r="952" spans="1:49" x14ac:dyDescent="0.25">
      <c r="A952" s="28"/>
      <c r="B952" s="79"/>
      <c r="C952" s="80"/>
      <c r="D952" s="81"/>
      <c r="E952" s="82"/>
      <c r="F952" s="82"/>
      <c r="G952" s="83"/>
      <c r="H952" s="79"/>
      <c r="I952" s="81"/>
      <c r="J952" s="81"/>
      <c r="K952" s="81"/>
      <c r="L952" s="81"/>
      <c r="M952" s="81"/>
      <c r="N952" s="81"/>
      <c r="O952" s="81"/>
      <c r="P952" s="81"/>
      <c r="Q952" s="84"/>
      <c r="R952" s="85"/>
      <c r="S952" s="28"/>
      <c r="X952" s="22" t="str">
        <f t="shared" si="210"/>
        <v/>
      </c>
      <c r="Y952" s="32" t="str">
        <f t="shared" si="211"/>
        <v/>
      </c>
      <c r="AA952" s="22" t="str">
        <f>IF($D952="", "", IFERROR(INDEX('Intro &amp; Setup'!$BQ$33:$BQ$37, MATCH($D952, 'Intro &amp; Setup'!$AP$33:$AP$37, 0)), ""))</f>
        <v/>
      </c>
      <c r="AB952" s="22" t="str">
        <f>IF(AND($D952="", $F952=""), "", IF($R952=$U$3, "", IF($AB$8='Intro &amp; Setup'!$BQ$19, VALUE(_xlfn.CONCAT(TEXT($F952, "0"), ".", $AA952)), IF($AB$8='Intro &amp; Setup'!$BQ$18, VALUE(_xlfn.CONCAT($AA952, ".", TEXT($F952, "0")))))))</f>
        <v/>
      </c>
      <c r="AD952" s="22" t="str">
        <f t="shared" si="213"/>
        <v/>
      </c>
      <c r="AE952" s="7" t="str">
        <f t="shared" si="214"/>
        <v/>
      </c>
      <c r="AF952" s="22" t="str">
        <f t="shared" si="212"/>
        <v/>
      </c>
      <c r="AH952" s="22" t="str">
        <f>IF($AJ952="", "", COUNTIF($AJ$11:$AJ$1010, "&lt;"&amp;$AJ952)+1+COUNTIF($AJ$11:$AJ952, $AJ952)-1)</f>
        <v/>
      </c>
      <c r="AJ952" s="22" t="str">
        <f t="shared" si="215"/>
        <v/>
      </c>
      <c r="AL952" s="43" t="str">
        <f t="shared" si="216"/>
        <v/>
      </c>
      <c r="AN952" s="6" t="str">
        <f t="shared" si="217"/>
        <v/>
      </c>
      <c r="AO952" s="7" t="str">
        <f t="shared" si="218"/>
        <v/>
      </c>
      <c r="AP952" s="6" t="str">
        <f t="shared" si="219"/>
        <v/>
      </c>
      <c r="AQ952" s="7" t="str">
        <f t="shared" ca="1" si="220"/>
        <v/>
      </c>
      <c r="AS952" s="22" t="str">
        <f t="shared" si="221"/>
        <v/>
      </c>
      <c r="AT952" s="32" t="str">
        <f t="shared" si="222"/>
        <v/>
      </c>
      <c r="AU952" s="43" t="str">
        <f t="shared" si="223"/>
        <v/>
      </c>
      <c r="AW952" s="22" t="str">
        <f t="shared" si="224"/>
        <v/>
      </c>
    </row>
    <row r="953" spans="1:49" x14ac:dyDescent="0.25">
      <c r="A953" s="28"/>
      <c r="B953" s="79"/>
      <c r="C953" s="80"/>
      <c r="D953" s="81"/>
      <c r="E953" s="82"/>
      <c r="F953" s="82"/>
      <c r="G953" s="83"/>
      <c r="H953" s="79"/>
      <c r="I953" s="81"/>
      <c r="J953" s="81"/>
      <c r="K953" s="81"/>
      <c r="L953" s="81"/>
      <c r="M953" s="81"/>
      <c r="N953" s="81"/>
      <c r="O953" s="81"/>
      <c r="P953" s="81"/>
      <c r="Q953" s="84"/>
      <c r="R953" s="85"/>
      <c r="S953" s="28"/>
      <c r="X953" s="22" t="str">
        <f t="shared" si="210"/>
        <v/>
      </c>
      <c r="Y953" s="32" t="str">
        <f t="shared" si="211"/>
        <v/>
      </c>
      <c r="AA953" s="22" t="str">
        <f>IF($D953="", "", IFERROR(INDEX('Intro &amp; Setup'!$BQ$33:$BQ$37, MATCH($D953, 'Intro &amp; Setup'!$AP$33:$AP$37, 0)), ""))</f>
        <v/>
      </c>
      <c r="AB953" s="22" t="str">
        <f>IF(AND($D953="", $F953=""), "", IF($R953=$U$3, "", IF($AB$8='Intro &amp; Setup'!$BQ$19, VALUE(_xlfn.CONCAT(TEXT($F953, "0"), ".", $AA953)), IF($AB$8='Intro &amp; Setup'!$BQ$18, VALUE(_xlfn.CONCAT($AA953, ".", TEXT($F953, "0")))))))</f>
        <v/>
      </c>
      <c r="AD953" s="22" t="str">
        <f t="shared" si="213"/>
        <v/>
      </c>
      <c r="AE953" s="7" t="str">
        <f t="shared" si="214"/>
        <v/>
      </c>
      <c r="AF953" s="22" t="str">
        <f t="shared" si="212"/>
        <v/>
      </c>
      <c r="AH953" s="22" t="str">
        <f>IF($AJ953="", "", COUNTIF($AJ$11:$AJ$1010, "&lt;"&amp;$AJ953)+1+COUNTIF($AJ$11:$AJ953, $AJ953)-1)</f>
        <v/>
      </c>
      <c r="AJ953" s="22" t="str">
        <f t="shared" si="215"/>
        <v/>
      </c>
      <c r="AL953" s="43" t="str">
        <f t="shared" si="216"/>
        <v/>
      </c>
      <c r="AN953" s="6" t="str">
        <f t="shared" si="217"/>
        <v/>
      </c>
      <c r="AO953" s="7" t="str">
        <f t="shared" si="218"/>
        <v/>
      </c>
      <c r="AP953" s="6" t="str">
        <f t="shared" si="219"/>
        <v/>
      </c>
      <c r="AQ953" s="7" t="str">
        <f t="shared" ca="1" si="220"/>
        <v/>
      </c>
      <c r="AS953" s="22" t="str">
        <f t="shared" si="221"/>
        <v/>
      </c>
      <c r="AT953" s="32" t="str">
        <f t="shared" si="222"/>
        <v/>
      </c>
      <c r="AU953" s="43" t="str">
        <f t="shared" si="223"/>
        <v/>
      </c>
      <c r="AW953" s="22" t="str">
        <f t="shared" si="224"/>
        <v/>
      </c>
    </row>
    <row r="954" spans="1:49" x14ac:dyDescent="0.25">
      <c r="A954" s="28"/>
      <c r="B954" s="79"/>
      <c r="C954" s="80"/>
      <c r="D954" s="81"/>
      <c r="E954" s="82"/>
      <c r="F954" s="82"/>
      <c r="G954" s="83"/>
      <c r="H954" s="79"/>
      <c r="I954" s="81"/>
      <c r="J954" s="81"/>
      <c r="K954" s="81"/>
      <c r="L954" s="81"/>
      <c r="M954" s="81"/>
      <c r="N954" s="81"/>
      <c r="O954" s="81"/>
      <c r="P954" s="81"/>
      <c r="Q954" s="84"/>
      <c r="R954" s="85"/>
      <c r="S954" s="28"/>
      <c r="X954" s="22" t="str">
        <f t="shared" si="210"/>
        <v/>
      </c>
      <c r="Y954" s="32" t="str">
        <f t="shared" si="211"/>
        <v/>
      </c>
      <c r="AA954" s="22" t="str">
        <f>IF($D954="", "", IFERROR(INDEX('Intro &amp; Setup'!$BQ$33:$BQ$37, MATCH($D954, 'Intro &amp; Setup'!$AP$33:$AP$37, 0)), ""))</f>
        <v/>
      </c>
      <c r="AB954" s="22" t="str">
        <f>IF(AND($D954="", $F954=""), "", IF($R954=$U$3, "", IF($AB$8='Intro &amp; Setup'!$BQ$19, VALUE(_xlfn.CONCAT(TEXT($F954, "0"), ".", $AA954)), IF($AB$8='Intro &amp; Setup'!$BQ$18, VALUE(_xlfn.CONCAT($AA954, ".", TEXT($F954, "0")))))))</f>
        <v/>
      </c>
      <c r="AD954" s="22" t="str">
        <f t="shared" si="213"/>
        <v/>
      </c>
      <c r="AE954" s="7" t="str">
        <f t="shared" si="214"/>
        <v/>
      </c>
      <c r="AF954" s="22" t="str">
        <f t="shared" si="212"/>
        <v/>
      </c>
      <c r="AH954" s="22" t="str">
        <f>IF($AJ954="", "", COUNTIF($AJ$11:$AJ$1010, "&lt;"&amp;$AJ954)+1+COUNTIF($AJ$11:$AJ954, $AJ954)-1)</f>
        <v/>
      </c>
      <c r="AJ954" s="22" t="str">
        <f t="shared" si="215"/>
        <v/>
      </c>
      <c r="AL954" s="43" t="str">
        <f t="shared" si="216"/>
        <v/>
      </c>
      <c r="AN954" s="6" t="str">
        <f t="shared" si="217"/>
        <v/>
      </c>
      <c r="AO954" s="7" t="str">
        <f t="shared" si="218"/>
        <v/>
      </c>
      <c r="AP954" s="6" t="str">
        <f t="shared" si="219"/>
        <v/>
      </c>
      <c r="AQ954" s="7" t="str">
        <f t="shared" ca="1" si="220"/>
        <v/>
      </c>
      <c r="AS954" s="22" t="str">
        <f t="shared" si="221"/>
        <v/>
      </c>
      <c r="AT954" s="32" t="str">
        <f t="shared" si="222"/>
        <v/>
      </c>
      <c r="AU954" s="43" t="str">
        <f t="shared" si="223"/>
        <v/>
      </c>
      <c r="AW954" s="22" t="str">
        <f t="shared" si="224"/>
        <v/>
      </c>
    </row>
    <row r="955" spans="1:49" x14ac:dyDescent="0.25">
      <c r="A955" s="28"/>
      <c r="B955" s="79"/>
      <c r="C955" s="80"/>
      <c r="D955" s="81"/>
      <c r="E955" s="82"/>
      <c r="F955" s="82"/>
      <c r="G955" s="83"/>
      <c r="H955" s="79"/>
      <c r="I955" s="81"/>
      <c r="J955" s="81"/>
      <c r="K955" s="81"/>
      <c r="L955" s="81"/>
      <c r="M955" s="81"/>
      <c r="N955" s="81"/>
      <c r="O955" s="81"/>
      <c r="P955" s="81"/>
      <c r="Q955" s="84"/>
      <c r="R955" s="85"/>
      <c r="S955" s="28"/>
      <c r="X955" s="22" t="str">
        <f t="shared" si="210"/>
        <v/>
      </c>
      <c r="Y955" s="32" t="str">
        <f t="shared" si="211"/>
        <v/>
      </c>
      <c r="AA955" s="22" t="str">
        <f>IF($D955="", "", IFERROR(INDEX('Intro &amp; Setup'!$BQ$33:$BQ$37, MATCH($D955, 'Intro &amp; Setup'!$AP$33:$AP$37, 0)), ""))</f>
        <v/>
      </c>
      <c r="AB955" s="22" t="str">
        <f>IF(AND($D955="", $F955=""), "", IF($R955=$U$3, "", IF($AB$8='Intro &amp; Setup'!$BQ$19, VALUE(_xlfn.CONCAT(TEXT($F955, "0"), ".", $AA955)), IF($AB$8='Intro &amp; Setup'!$BQ$18, VALUE(_xlfn.CONCAT($AA955, ".", TEXT($F955, "0")))))))</f>
        <v/>
      </c>
      <c r="AD955" s="22" t="str">
        <f t="shared" si="213"/>
        <v/>
      </c>
      <c r="AE955" s="7" t="str">
        <f t="shared" si="214"/>
        <v/>
      </c>
      <c r="AF955" s="22" t="str">
        <f t="shared" si="212"/>
        <v/>
      </c>
      <c r="AH955" s="22" t="str">
        <f>IF($AJ955="", "", COUNTIF($AJ$11:$AJ$1010, "&lt;"&amp;$AJ955)+1+COUNTIF($AJ$11:$AJ955, $AJ955)-1)</f>
        <v/>
      </c>
      <c r="AJ955" s="22" t="str">
        <f t="shared" si="215"/>
        <v/>
      </c>
      <c r="AL955" s="43" t="str">
        <f t="shared" si="216"/>
        <v/>
      </c>
      <c r="AN955" s="6" t="str">
        <f t="shared" si="217"/>
        <v/>
      </c>
      <c r="AO955" s="7" t="str">
        <f t="shared" si="218"/>
        <v/>
      </c>
      <c r="AP955" s="6" t="str">
        <f t="shared" si="219"/>
        <v/>
      </c>
      <c r="AQ955" s="7" t="str">
        <f t="shared" ca="1" si="220"/>
        <v/>
      </c>
      <c r="AS955" s="22" t="str">
        <f t="shared" si="221"/>
        <v/>
      </c>
      <c r="AT955" s="32" t="str">
        <f t="shared" si="222"/>
        <v/>
      </c>
      <c r="AU955" s="43" t="str">
        <f t="shared" si="223"/>
        <v/>
      </c>
      <c r="AW955" s="22" t="str">
        <f t="shared" si="224"/>
        <v/>
      </c>
    </row>
    <row r="956" spans="1:49" x14ac:dyDescent="0.25">
      <c r="A956" s="28"/>
      <c r="B956" s="79"/>
      <c r="C956" s="80"/>
      <c r="D956" s="81"/>
      <c r="E956" s="82"/>
      <c r="F956" s="82"/>
      <c r="G956" s="83"/>
      <c r="H956" s="79"/>
      <c r="I956" s="81"/>
      <c r="J956" s="81"/>
      <c r="K956" s="81"/>
      <c r="L956" s="81"/>
      <c r="M956" s="81"/>
      <c r="N956" s="81"/>
      <c r="O956" s="81"/>
      <c r="P956" s="81"/>
      <c r="Q956" s="84"/>
      <c r="R956" s="85"/>
      <c r="S956" s="28"/>
      <c r="X956" s="22" t="str">
        <f t="shared" si="210"/>
        <v/>
      </c>
      <c r="Y956" s="32" t="str">
        <f t="shared" si="211"/>
        <v/>
      </c>
      <c r="AA956" s="22" t="str">
        <f>IF($D956="", "", IFERROR(INDEX('Intro &amp; Setup'!$BQ$33:$BQ$37, MATCH($D956, 'Intro &amp; Setup'!$AP$33:$AP$37, 0)), ""))</f>
        <v/>
      </c>
      <c r="AB956" s="22" t="str">
        <f>IF(AND($D956="", $F956=""), "", IF($R956=$U$3, "", IF($AB$8='Intro &amp; Setup'!$BQ$19, VALUE(_xlfn.CONCAT(TEXT($F956, "0"), ".", $AA956)), IF($AB$8='Intro &amp; Setup'!$BQ$18, VALUE(_xlfn.CONCAT($AA956, ".", TEXT($F956, "0")))))))</f>
        <v/>
      </c>
      <c r="AD956" s="22" t="str">
        <f t="shared" si="213"/>
        <v/>
      </c>
      <c r="AE956" s="7" t="str">
        <f t="shared" si="214"/>
        <v/>
      </c>
      <c r="AF956" s="22" t="str">
        <f t="shared" si="212"/>
        <v/>
      </c>
      <c r="AH956" s="22" t="str">
        <f>IF($AJ956="", "", COUNTIF($AJ$11:$AJ$1010, "&lt;"&amp;$AJ956)+1+COUNTIF($AJ$11:$AJ956, $AJ956)-1)</f>
        <v/>
      </c>
      <c r="AJ956" s="22" t="str">
        <f t="shared" si="215"/>
        <v/>
      </c>
      <c r="AL956" s="43" t="str">
        <f t="shared" si="216"/>
        <v/>
      </c>
      <c r="AN956" s="6" t="str">
        <f t="shared" si="217"/>
        <v/>
      </c>
      <c r="AO956" s="7" t="str">
        <f t="shared" si="218"/>
        <v/>
      </c>
      <c r="AP956" s="6" t="str">
        <f t="shared" si="219"/>
        <v/>
      </c>
      <c r="AQ956" s="7" t="str">
        <f t="shared" ca="1" si="220"/>
        <v/>
      </c>
      <c r="AS956" s="22" t="str">
        <f t="shared" si="221"/>
        <v/>
      </c>
      <c r="AT956" s="32" t="str">
        <f t="shared" si="222"/>
        <v/>
      </c>
      <c r="AU956" s="43" t="str">
        <f t="shared" si="223"/>
        <v/>
      </c>
      <c r="AW956" s="22" t="str">
        <f t="shared" si="224"/>
        <v/>
      </c>
    </row>
    <row r="957" spans="1:49" x14ac:dyDescent="0.25">
      <c r="A957" s="28"/>
      <c r="B957" s="79"/>
      <c r="C957" s="80"/>
      <c r="D957" s="81"/>
      <c r="E957" s="82"/>
      <c r="F957" s="82"/>
      <c r="G957" s="83"/>
      <c r="H957" s="79"/>
      <c r="I957" s="81"/>
      <c r="J957" s="81"/>
      <c r="K957" s="81"/>
      <c r="L957" s="81"/>
      <c r="M957" s="81"/>
      <c r="N957" s="81"/>
      <c r="O957" s="81"/>
      <c r="P957" s="81"/>
      <c r="Q957" s="84"/>
      <c r="R957" s="85"/>
      <c r="S957" s="28"/>
      <c r="X957" s="22" t="str">
        <f t="shared" si="210"/>
        <v/>
      </c>
      <c r="Y957" s="32" t="str">
        <f t="shared" si="211"/>
        <v/>
      </c>
      <c r="AA957" s="22" t="str">
        <f>IF($D957="", "", IFERROR(INDEX('Intro &amp; Setup'!$BQ$33:$BQ$37, MATCH($D957, 'Intro &amp; Setup'!$AP$33:$AP$37, 0)), ""))</f>
        <v/>
      </c>
      <c r="AB957" s="22" t="str">
        <f>IF(AND($D957="", $F957=""), "", IF($R957=$U$3, "", IF($AB$8='Intro &amp; Setup'!$BQ$19, VALUE(_xlfn.CONCAT(TEXT($F957, "0"), ".", $AA957)), IF($AB$8='Intro &amp; Setup'!$BQ$18, VALUE(_xlfn.CONCAT($AA957, ".", TEXT($F957, "0")))))))</f>
        <v/>
      </c>
      <c r="AD957" s="22" t="str">
        <f t="shared" si="213"/>
        <v/>
      </c>
      <c r="AE957" s="7" t="str">
        <f t="shared" si="214"/>
        <v/>
      </c>
      <c r="AF957" s="22" t="str">
        <f t="shared" si="212"/>
        <v/>
      </c>
      <c r="AH957" s="22" t="str">
        <f>IF($AJ957="", "", COUNTIF($AJ$11:$AJ$1010, "&lt;"&amp;$AJ957)+1+COUNTIF($AJ$11:$AJ957, $AJ957)-1)</f>
        <v/>
      </c>
      <c r="AJ957" s="22" t="str">
        <f t="shared" si="215"/>
        <v/>
      </c>
      <c r="AL957" s="43" t="str">
        <f t="shared" si="216"/>
        <v/>
      </c>
      <c r="AN957" s="6" t="str">
        <f t="shared" si="217"/>
        <v/>
      </c>
      <c r="AO957" s="7" t="str">
        <f t="shared" si="218"/>
        <v/>
      </c>
      <c r="AP957" s="6" t="str">
        <f t="shared" si="219"/>
        <v/>
      </c>
      <c r="AQ957" s="7" t="str">
        <f t="shared" ca="1" si="220"/>
        <v/>
      </c>
      <c r="AS957" s="22" t="str">
        <f t="shared" si="221"/>
        <v/>
      </c>
      <c r="AT957" s="32" t="str">
        <f t="shared" si="222"/>
        <v/>
      </c>
      <c r="AU957" s="43" t="str">
        <f t="shared" si="223"/>
        <v/>
      </c>
      <c r="AW957" s="22" t="str">
        <f t="shared" si="224"/>
        <v/>
      </c>
    </row>
    <row r="958" spans="1:49" x14ac:dyDescent="0.25">
      <c r="A958" s="28"/>
      <c r="B958" s="79"/>
      <c r="C958" s="80"/>
      <c r="D958" s="81"/>
      <c r="E958" s="82"/>
      <c r="F958" s="82"/>
      <c r="G958" s="83"/>
      <c r="H958" s="79"/>
      <c r="I958" s="81"/>
      <c r="J958" s="81"/>
      <c r="K958" s="81"/>
      <c r="L958" s="81"/>
      <c r="M958" s="81"/>
      <c r="N958" s="81"/>
      <c r="O958" s="81"/>
      <c r="P958" s="81"/>
      <c r="Q958" s="84"/>
      <c r="R958" s="85"/>
      <c r="S958" s="28"/>
      <c r="X958" s="22" t="str">
        <f t="shared" si="210"/>
        <v/>
      </c>
      <c r="Y958" s="32" t="str">
        <f t="shared" si="211"/>
        <v/>
      </c>
      <c r="AA958" s="22" t="str">
        <f>IF($D958="", "", IFERROR(INDEX('Intro &amp; Setup'!$BQ$33:$BQ$37, MATCH($D958, 'Intro &amp; Setup'!$AP$33:$AP$37, 0)), ""))</f>
        <v/>
      </c>
      <c r="AB958" s="22" t="str">
        <f>IF(AND($D958="", $F958=""), "", IF($R958=$U$3, "", IF($AB$8='Intro &amp; Setup'!$BQ$19, VALUE(_xlfn.CONCAT(TEXT($F958, "0"), ".", $AA958)), IF($AB$8='Intro &amp; Setup'!$BQ$18, VALUE(_xlfn.CONCAT($AA958, ".", TEXT($F958, "0")))))))</f>
        <v/>
      </c>
      <c r="AD958" s="22" t="str">
        <f t="shared" si="213"/>
        <v/>
      </c>
      <c r="AE958" s="7" t="str">
        <f t="shared" si="214"/>
        <v/>
      </c>
      <c r="AF958" s="22" t="str">
        <f t="shared" si="212"/>
        <v/>
      </c>
      <c r="AH958" s="22" t="str">
        <f>IF($AJ958="", "", COUNTIF($AJ$11:$AJ$1010, "&lt;"&amp;$AJ958)+1+COUNTIF($AJ$11:$AJ958, $AJ958)-1)</f>
        <v/>
      </c>
      <c r="AJ958" s="22" t="str">
        <f t="shared" si="215"/>
        <v/>
      </c>
      <c r="AL958" s="43" t="str">
        <f t="shared" si="216"/>
        <v/>
      </c>
      <c r="AN958" s="6" t="str">
        <f t="shared" si="217"/>
        <v/>
      </c>
      <c r="AO958" s="7" t="str">
        <f t="shared" si="218"/>
        <v/>
      </c>
      <c r="AP958" s="6" t="str">
        <f t="shared" si="219"/>
        <v/>
      </c>
      <c r="AQ958" s="7" t="str">
        <f t="shared" ca="1" si="220"/>
        <v/>
      </c>
      <c r="AS958" s="22" t="str">
        <f t="shared" si="221"/>
        <v/>
      </c>
      <c r="AT958" s="32" t="str">
        <f t="shared" si="222"/>
        <v/>
      </c>
      <c r="AU958" s="43" t="str">
        <f t="shared" si="223"/>
        <v/>
      </c>
      <c r="AW958" s="22" t="str">
        <f t="shared" si="224"/>
        <v/>
      </c>
    </row>
    <row r="959" spans="1:49" x14ac:dyDescent="0.25">
      <c r="A959" s="28"/>
      <c r="B959" s="79"/>
      <c r="C959" s="80"/>
      <c r="D959" s="81"/>
      <c r="E959" s="82"/>
      <c r="F959" s="82"/>
      <c r="G959" s="83"/>
      <c r="H959" s="79"/>
      <c r="I959" s="81"/>
      <c r="J959" s="81"/>
      <c r="K959" s="81"/>
      <c r="L959" s="81"/>
      <c r="M959" s="81"/>
      <c r="N959" s="81"/>
      <c r="O959" s="81"/>
      <c r="P959" s="81"/>
      <c r="Q959" s="84"/>
      <c r="R959" s="85"/>
      <c r="S959" s="28"/>
      <c r="X959" s="22" t="str">
        <f t="shared" si="210"/>
        <v/>
      </c>
      <c r="Y959" s="32" t="str">
        <f t="shared" si="211"/>
        <v/>
      </c>
      <c r="AA959" s="22" t="str">
        <f>IF($D959="", "", IFERROR(INDEX('Intro &amp; Setup'!$BQ$33:$BQ$37, MATCH($D959, 'Intro &amp; Setup'!$AP$33:$AP$37, 0)), ""))</f>
        <v/>
      </c>
      <c r="AB959" s="22" t="str">
        <f>IF(AND($D959="", $F959=""), "", IF($R959=$U$3, "", IF($AB$8='Intro &amp; Setup'!$BQ$19, VALUE(_xlfn.CONCAT(TEXT($F959, "0"), ".", $AA959)), IF($AB$8='Intro &amp; Setup'!$BQ$18, VALUE(_xlfn.CONCAT($AA959, ".", TEXT($F959, "0")))))))</f>
        <v/>
      </c>
      <c r="AD959" s="22" t="str">
        <f t="shared" si="213"/>
        <v/>
      </c>
      <c r="AE959" s="7" t="str">
        <f t="shared" si="214"/>
        <v/>
      </c>
      <c r="AF959" s="22" t="str">
        <f t="shared" si="212"/>
        <v/>
      </c>
      <c r="AH959" s="22" t="str">
        <f>IF($AJ959="", "", COUNTIF($AJ$11:$AJ$1010, "&lt;"&amp;$AJ959)+1+COUNTIF($AJ$11:$AJ959, $AJ959)-1)</f>
        <v/>
      </c>
      <c r="AJ959" s="22" t="str">
        <f t="shared" si="215"/>
        <v/>
      </c>
      <c r="AL959" s="43" t="str">
        <f t="shared" si="216"/>
        <v/>
      </c>
      <c r="AN959" s="6" t="str">
        <f t="shared" si="217"/>
        <v/>
      </c>
      <c r="AO959" s="7" t="str">
        <f t="shared" si="218"/>
        <v/>
      </c>
      <c r="AP959" s="6" t="str">
        <f t="shared" si="219"/>
        <v/>
      </c>
      <c r="AQ959" s="7" t="str">
        <f t="shared" ca="1" si="220"/>
        <v/>
      </c>
      <c r="AS959" s="22" t="str">
        <f t="shared" si="221"/>
        <v/>
      </c>
      <c r="AT959" s="32" t="str">
        <f t="shared" si="222"/>
        <v/>
      </c>
      <c r="AU959" s="43" t="str">
        <f t="shared" si="223"/>
        <v/>
      </c>
      <c r="AW959" s="22" t="str">
        <f t="shared" si="224"/>
        <v/>
      </c>
    </row>
    <row r="960" spans="1:49" x14ac:dyDescent="0.25">
      <c r="A960" s="28"/>
      <c r="B960" s="79"/>
      <c r="C960" s="80"/>
      <c r="D960" s="81"/>
      <c r="E960" s="82"/>
      <c r="F960" s="82"/>
      <c r="G960" s="83"/>
      <c r="H960" s="79"/>
      <c r="I960" s="81"/>
      <c r="J960" s="81"/>
      <c r="K960" s="81"/>
      <c r="L960" s="81"/>
      <c r="M960" s="81"/>
      <c r="N960" s="81"/>
      <c r="O960" s="81"/>
      <c r="P960" s="81"/>
      <c r="Q960" s="84"/>
      <c r="R960" s="85"/>
      <c r="S960" s="28"/>
      <c r="X960" s="22" t="str">
        <f t="shared" si="210"/>
        <v/>
      </c>
      <c r="Y960" s="32" t="str">
        <f t="shared" si="211"/>
        <v/>
      </c>
      <c r="AA960" s="22" t="str">
        <f>IF($D960="", "", IFERROR(INDEX('Intro &amp; Setup'!$BQ$33:$BQ$37, MATCH($D960, 'Intro &amp; Setup'!$AP$33:$AP$37, 0)), ""))</f>
        <v/>
      </c>
      <c r="AB960" s="22" t="str">
        <f>IF(AND($D960="", $F960=""), "", IF($R960=$U$3, "", IF($AB$8='Intro &amp; Setup'!$BQ$19, VALUE(_xlfn.CONCAT(TEXT($F960, "0"), ".", $AA960)), IF($AB$8='Intro &amp; Setup'!$BQ$18, VALUE(_xlfn.CONCAT($AA960, ".", TEXT($F960, "0")))))))</f>
        <v/>
      </c>
      <c r="AD960" s="22" t="str">
        <f t="shared" si="213"/>
        <v/>
      </c>
      <c r="AE960" s="7" t="str">
        <f t="shared" si="214"/>
        <v/>
      </c>
      <c r="AF960" s="22" t="str">
        <f t="shared" si="212"/>
        <v/>
      </c>
      <c r="AH960" s="22" t="str">
        <f>IF($AJ960="", "", COUNTIF($AJ$11:$AJ$1010, "&lt;"&amp;$AJ960)+1+COUNTIF($AJ$11:$AJ960, $AJ960)-1)</f>
        <v/>
      </c>
      <c r="AJ960" s="22" t="str">
        <f t="shared" si="215"/>
        <v/>
      </c>
      <c r="AL960" s="43" t="str">
        <f t="shared" si="216"/>
        <v/>
      </c>
      <c r="AN960" s="6" t="str">
        <f t="shared" si="217"/>
        <v/>
      </c>
      <c r="AO960" s="7" t="str">
        <f t="shared" si="218"/>
        <v/>
      </c>
      <c r="AP960" s="6" t="str">
        <f t="shared" si="219"/>
        <v/>
      </c>
      <c r="AQ960" s="7" t="str">
        <f t="shared" ca="1" si="220"/>
        <v/>
      </c>
      <c r="AS960" s="22" t="str">
        <f t="shared" si="221"/>
        <v/>
      </c>
      <c r="AT960" s="32" t="str">
        <f t="shared" si="222"/>
        <v/>
      </c>
      <c r="AU960" s="43" t="str">
        <f t="shared" si="223"/>
        <v/>
      </c>
      <c r="AW960" s="22" t="str">
        <f t="shared" si="224"/>
        <v/>
      </c>
    </row>
    <row r="961" spans="1:49" x14ac:dyDescent="0.25">
      <c r="A961" s="28"/>
      <c r="B961" s="79"/>
      <c r="C961" s="80"/>
      <c r="D961" s="81"/>
      <c r="E961" s="82"/>
      <c r="F961" s="82"/>
      <c r="G961" s="83"/>
      <c r="H961" s="79"/>
      <c r="I961" s="81"/>
      <c r="J961" s="81"/>
      <c r="K961" s="81"/>
      <c r="L961" s="81"/>
      <c r="M961" s="81"/>
      <c r="N961" s="81"/>
      <c r="O961" s="81"/>
      <c r="P961" s="81"/>
      <c r="Q961" s="84"/>
      <c r="R961" s="85"/>
      <c r="S961" s="28"/>
      <c r="X961" s="22" t="str">
        <f t="shared" si="210"/>
        <v/>
      </c>
      <c r="Y961" s="32" t="str">
        <f t="shared" si="211"/>
        <v/>
      </c>
      <c r="AA961" s="22" t="str">
        <f>IF($D961="", "", IFERROR(INDEX('Intro &amp; Setup'!$BQ$33:$BQ$37, MATCH($D961, 'Intro &amp; Setup'!$AP$33:$AP$37, 0)), ""))</f>
        <v/>
      </c>
      <c r="AB961" s="22" t="str">
        <f>IF(AND($D961="", $F961=""), "", IF($R961=$U$3, "", IF($AB$8='Intro &amp; Setup'!$BQ$19, VALUE(_xlfn.CONCAT(TEXT($F961, "0"), ".", $AA961)), IF($AB$8='Intro &amp; Setup'!$BQ$18, VALUE(_xlfn.CONCAT($AA961, ".", TEXT($F961, "0")))))))</f>
        <v/>
      </c>
      <c r="AD961" s="22" t="str">
        <f t="shared" si="213"/>
        <v/>
      </c>
      <c r="AE961" s="7" t="str">
        <f t="shared" si="214"/>
        <v/>
      </c>
      <c r="AF961" s="22" t="str">
        <f t="shared" si="212"/>
        <v/>
      </c>
      <c r="AH961" s="22" t="str">
        <f>IF($AJ961="", "", COUNTIF($AJ$11:$AJ$1010, "&lt;"&amp;$AJ961)+1+COUNTIF($AJ$11:$AJ961, $AJ961)-1)</f>
        <v/>
      </c>
      <c r="AJ961" s="22" t="str">
        <f t="shared" si="215"/>
        <v/>
      </c>
      <c r="AL961" s="43" t="str">
        <f t="shared" si="216"/>
        <v/>
      </c>
      <c r="AN961" s="6" t="str">
        <f t="shared" si="217"/>
        <v/>
      </c>
      <c r="AO961" s="7" t="str">
        <f t="shared" si="218"/>
        <v/>
      </c>
      <c r="AP961" s="6" t="str">
        <f t="shared" si="219"/>
        <v/>
      </c>
      <c r="AQ961" s="7" t="str">
        <f t="shared" ca="1" si="220"/>
        <v/>
      </c>
      <c r="AS961" s="22" t="str">
        <f t="shared" si="221"/>
        <v/>
      </c>
      <c r="AT961" s="32" t="str">
        <f t="shared" si="222"/>
        <v/>
      </c>
      <c r="AU961" s="43" t="str">
        <f t="shared" si="223"/>
        <v/>
      </c>
      <c r="AW961" s="22" t="str">
        <f t="shared" si="224"/>
        <v/>
      </c>
    </row>
    <row r="962" spans="1:49" x14ac:dyDescent="0.25">
      <c r="A962" s="28"/>
      <c r="B962" s="79"/>
      <c r="C962" s="80"/>
      <c r="D962" s="81"/>
      <c r="E962" s="82"/>
      <c r="F962" s="82"/>
      <c r="G962" s="83"/>
      <c r="H962" s="79"/>
      <c r="I962" s="81"/>
      <c r="J962" s="81"/>
      <c r="K962" s="81"/>
      <c r="L962" s="81"/>
      <c r="M962" s="81"/>
      <c r="N962" s="81"/>
      <c r="O962" s="81"/>
      <c r="P962" s="81"/>
      <c r="Q962" s="84"/>
      <c r="R962" s="85"/>
      <c r="S962" s="28"/>
      <c r="X962" s="22" t="str">
        <f t="shared" si="210"/>
        <v/>
      </c>
      <c r="Y962" s="32" t="str">
        <f t="shared" si="211"/>
        <v/>
      </c>
      <c r="AA962" s="22" t="str">
        <f>IF($D962="", "", IFERROR(INDEX('Intro &amp; Setup'!$BQ$33:$BQ$37, MATCH($D962, 'Intro &amp; Setup'!$AP$33:$AP$37, 0)), ""))</f>
        <v/>
      </c>
      <c r="AB962" s="22" t="str">
        <f>IF(AND($D962="", $F962=""), "", IF($R962=$U$3, "", IF($AB$8='Intro &amp; Setup'!$BQ$19, VALUE(_xlfn.CONCAT(TEXT($F962, "0"), ".", $AA962)), IF($AB$8='Intro &amp; Setup'!$BQ$18, VALUE(_xlfn.CONCAT($AA962, ".", TEXT($F962, "0")))))))</f>
        <v/>
      </c>
      <c r="AD962" s="22" t="str">
        <f t="shared" si="213"/>
        <v/>
      </c>
      <c r="AE962" s="7" t="str">
        <f t="shared" si="214"/>
        <v/>
      </c>
      <c r="AF962" s="22" t="str">
        <f t="shared" si="212"/>
        <v/>
      </c>
      <c r="AH962" s="22" t="str">
        <f>IF($AJ962="", "", COUNTIF($AJ$11:$AJ$1010, "&lt;"&amp;$AJ962)+1+COUNTIF($AJ$11:$AJ962, $AJ962)-1)</f>
        <v/>
      </c>
      <c r="AJ962" s="22" t="str">
        <f t="shared" si="215"/>
        <v/>
      </c>
      <c r="AL962" s="43" t="str">
        <f t="shared" si="216"/>
        <v/>
      </c>
      <c r="AN962" s="6" t="str">
        <f t="shared" si="217"/>
        <v/>
      </c>
      <c r="AO962" s="7" t="str">
        <f t="shared" si="218"/>
        <v/>
      </c>
      <c r="AP962" s="6" t="str">
        <f t="shared" si="219"/>
        <v/>
      </c>
      <c r="AQ962" s="7" t="str">
        <f t="shared" ca="1" si="220"/>
        <v/>
      </c>
      <c r="AS962" s="22" t="str">
        <f t="shared" si="221"/>
        <v/>
      </c>
      <c r="AT962" s="32" t="str">
        <f t="shared" si="222"/>
        <v/>
      </c>
      <c r="AU962" s="43" t="str">
        <f t="shared" si="223"/>
        <v/>
      </c>
      <c r="AW962" s="22" t="str">
        <f t="shared" si="224"/>
        <v/>
      </c>
    </row>
    <row r="963" spans="1:49" x14ac:dyDescent="0.25">
      <c r="A963" s="28"/>
      <c r="B963" s="79"/>
      <c r="C963" s="80"/>
      <c r="D963" s="81"/>
      <c r="E963" s="82"/>
      <c r="F963" s="82"/>
      <c r="G963" s="83"/>
      <c r="H963" s="79"/>
      <c r="I963" s="81"/>
      <c r="J963" s="81"/>
      <c r="K963" s="81"/>
      <c r="L963" s="81"/>
      <c r="M963" s="81"/>
      <c r="N963" s="81"/>
      <c r="O963" s="81"/>
      <c r="P963" s="81"/>
      <c r="Q963" s="84"/>
      <c r="R963" s="85"/>
      <c r="S963" s="28"/>
      <c r="X963" s="22" t="str">
        <f t="shared" si="210"/>
        <v/>
      </c>
      <c r="Y963" s="32" t="str">
        <f t="shared" si="211"/>
        <v/>
      </c>
      <c r="AA963" s="22" t="str">
        <f>IF($D963="", "", IFERROR(INDEX('Intro &amp; Setup'!$BQ$33:$BQ$37, MATCH($D963, 'Intro &amp; Setup'!$AP$33:$AP$37, 0)), ""))</f>
        <v/>
      </c>
      <c r="AB963" s="22" t="str">
        <f>IF(AND($D963="", $F963=""), "", IF($R963=$U$3, "", IF($AB$8='Intro &amp; Setup'!$BQ$19, VALUE(_xlfn.CONCAT(TEXT($F963, "0"), ".", $AA963)), IF($AB$8='Intro &amp; Setup'!$BQ$18, VALUE(_xlfn.CONCAT($AA963, ".", TEXT($F963, "0")))))))</f>
        <v/>
      </c>
      <c r="AD963" s="22" t="str">
        <f t="shared" si="213"/>
        <v/>
      </c>
      <c r="AE963" s="7" t="str">
        <f t="shared" si="214"/>
        <v/>
      </c>
      <c r="AF963" s="22" t="str">
        <f t="shared" si="212"/>
        <v/>
      </c>
      <c r="AH963" s="22" t="str">
        <f>IF($AJ963="", "", COUNTIF($AJ$11:$AJ$1010, "&lt;"&amp;$AJ963)+1+COUNTIF($AJ$11:$AJ963, $AJ963)-1)</f>
        <v/>
      </c>
      <c r="AJ963" s="22" t="str">
        <f t="shared" si="215"/>
        <v/>
      </c>
      <c r="AL963" s="43" t="str">
        <f t="shared" si="216"/>
        <v/>
      </c>
      <c r="AN963" s="6" t="str">
        <f t="shared" si="217"/>
        <v/>
      </c>
      <c r="AO963" s="7" t="str">
        <f t="shared" si="218"/>
        <v/>
      </c>
      <c r="AP963" s="6" t="str">
        <f t="shared" si="219"/>
        <v/>
      </c>
      <c r="AQ963" s="7" t="str">
        <f t="shared" ca="1" si="220"/>
        <v/>
      </c>
      <c r="AS963" s="22" t="str">
        <f t="shared" si="221"/>
        <v/>
      </c>
      <c r="AT963" s="32" t="str">
        <f t="shared" si="222"/>
        <v/>
      </c>
      <c r="AU963" s="43" t="str">
        <f t="shared" si="223"/>
        <v/>
      </c>
      <c r="AW963" s="22" t="str">
        <f t="shared" si="224"/>
        <v/>
      </c>
    </row>
    <row r="964" spans="1:49" x14ac:dyDescent="0.25">
      <c r="A964" s="28"/>
      <c r="B964" s="79"/>
      <c r="C964" s="80"/>
      <c r="D964" s="81"/>
      <c r="E964" s="82"/>
      <c r="F964" s="82"/>
      <c r="G964" s="83"/>
      <c r="H964" s="79"/>
      <c r="I964" s="81"/>
      <c r="J964" s="81"/>
      <c r="K964" s="81"/>
      <c r="L964" s="81"/>
      <c r="M964" s="81"/>
      <c r="N964" s="81"/>
      <c r="O964" s="81"/>
      <c r="P964" s="81"/>
      <c r="Q964" s="84"/>
      <c r="R964" s="85"/>
      <c r="S964" s="28"/>
      <c r="X964" s="22" t="str">
        <f t="shared" si="210"/>
        <v/>
      </c>
      <c r="Y964" s="32" t="str">
        <f t="shared" si="211"/>
        <v/>
      </c>
      <c r="AA964" s="22" t="str">
        <f>IF($D964="", "", IFERROR(INDEX('Intro &amp; Setup'!$BQ$33:$BQ$37, MATCH($D964, 'Intro &amp; Setup'!$AP$33:$AP$37, 0)), ""))</f>
        <v/>
      </c>
      <c r="AB964" s="22" t="str">
        <f>IF(AND($D964="", $F964=""), "", IF($R964=$U$3, "", IF($AB$8='Intro &amp; Setup'!$BQ$19, VALUE(_xlfn.CONCAT(TEXT($F964, "0"), ".", $AA964)), IF($AB$8='Intro &amp; Setup'!$BQ$18, VALUE(_xlfn.CONCAT($AA964, ".", TEXT($F964, "0")))))))</f>
        <v/>
      </c>
      <c r="AD964" s="22" t="str">
        <f t="shared" si="213"/>
        <v/>
      </c>
      <c r="AE964" s="7" t="str">
        <f t="shared" si="214"/>
        <v/>
      </c>
      <c r="AF964" s="22" t="str">
        <f t="shared" si="212"/>
        <v/>
      </c>
      <c r="AH964" s="22" t="str">
        <f>IF($AJ964="", "", COUNTIF($AJ$11:$AJ$1010, "&lt;"&amp;$AJ964)+1+COUNTIF($AJ$11:$AJ964, $AJ964)-1)</f>
        <v/>
      </c>
      <c r="AJ964" s="22" t="str">
        <f t="shared" si="215"/>
        <v/>
      </c>
      <c r="AL964" s="43" t="str">
        <f t="shared" si="216"/>
        <v/>
      </c>
      <c r="AN964" s="6" t="str">
        <f t="shared" si="217"/>
        <v/>
      </c>
      <c r="AO964" s="7" t="str">
        <f t="shared" si="218"/>
        <v/>
      </c>
      <c r="AP964" s="6" t="str">
        <f t="shared" si="219"/>
        <v/>
      </c>
      <c r="AQ964" s="7" t="str">
        <f t="shared" ca="1" si="220"/>
        <v/>
      </c>
      <c r="AS964" s="22" t="str">
        <f t="shared" si="221"/>
        <v/>
      </c>
      <c r="AT964" s="32" t="str">
        <f t="shared" si="222"/>
        <v/>
      </c>
      <c r="AU964" s="43" t="str">
        <f t="shared" si="223"/>
        <v/>
      </c>
      <c r="AW964" s="22" t="str">
        <f t="shared" si="224"/>
        <v/>
      </c>
    </row>
    <row r="965" spans="1:49" x14ac:dyDescent="0.25">
      <c r="A965" s="28"/>
      <c r="B965" s="79"/>
      <c r="C965" s="80"/>
      <c r="D965" s="81"/>
      <c r="E965" s="82"/>
      <c r="F965" s="82"/>
      <c r="G965" s="83"/>
      <c r="H965" s="79"/>
      <c r="I965" s="81"/>
      <c r="J965" s="81"/>
      <c r="K965" s="81"/>
      <c r="L965" s="81"/>
      <c r="M965" s="81"/>
      <c r="N965" s="81"/>
      <c r="O965" s="81"/>
      <c r="P965" s="81"/>
      <c r="Q965" s="84"/>
      <c r="R965" s="85"/>
      <c r="S965" s="28"/>
      <c r="X965" s="22" t="str">
        <f t="shared" si="210"/>
        <v/>
      </c>
      <c r="Y965" s="32" t="str">
        <f t="shared" si="211"/>
        <v/>
      </c>
      <c r="AA965" s="22" t="str">
        <f>IF($D965="", "", IFERROR(INDEX('Intro &amp; Setup'!$BQ$33:$BQ$37, MATCH($D965, 'Intro &amp; Setup'!$AP$33:$AP$37, 0)), ""))</f>
        <v/>
      </c>
      <c r="AB965" s="22" t="str">
        <f>IF(AND($D965="", $F965=""), "", IF($R965=$U$3, "", IF($AB$8='Intro &amp; Setup'!$BQ$19, VALUE(_xlfn.CONCAT(TEXT($F965, "0"), ".", $AA965)), IF($AB$8='Intro &amp; Setup'!$BQ$18, VALUE(_xlfn.CONCAT($AA965, ".", TEXT($F965, "0")))))))</f>
        <v/>
      </c>
      <c r="AD965" s="22" t="str">
        <f t="shared" si="213"/>
        <v/>
      </c>
      <c r="AE965" s="7" t="str">
        <f t="shared" si="214"/>
        <v/>
      </c>
      <c r="AF965" s="22" t="str">
        <f t="shared" si="212"/>
        <v/>
      </c>
      <c r="AH965" s="22" t="str">
        <f>IF($AJ965="", "", COUNTIF($AJ$11:$AJ$1010, "&lt;"&amp;$AJ965)+1+COUNTIF($AJ$11:$AJ965, $AJ965)-1)</f>
        <v/>
      </c>
      <c r="AJ965" s="22" t="str">
        <f t="shared" si="215"/>
        <v/>
      </c>
      <c r="AL965" s="43" t="str">
        <f t="shared" si="216"/>
        <v/>
      </c>
      <c r="AN965" s="6" t="str">
        <f t="shared" si="217"/>
        <v/>
      </c>
      <c r="AO965" s="7" t="str">
        <f t="shared" si="218"/>
        <v/>
      </c>
      <c r="AP965" s="6" t="str">
        <f t="shared" si="219"/>
        <v/>
      </c>
      <c r="AQ965" s="7" t="str">
        <f t="shared" ca="1" si="220"/>
        <v/>
      </c>
      <c r="AS965" s="22" t="str">
        <f t="shared" si="221"/>
        <v/>
      </c>
      <c r="AT965" s="32" t="str">
        <f t="shared" si="222"/>
        <v/>
      </c>
      <c r="AU965" s="43" t="str">
        <f t="shared" si="223"/>
        <v/>
      </c>
      <c r="AW965" s="22" t="str">
        <f t="shared" si="224"/>
        <v/>
      </c>
    </row>
    <row r="966" spans="1:49" x14ac:dyDescent="0.25">
      <c r="A966" s="28"/>
      <c r="B966" s="79"/>
      <c r="C966" s="80"/>
      <c r="D966" s="81"/>
      <c r="E966" s="82"/>
      <c r="F966" s="82"/>
      <c r="G966" s="83"/>
      <c r="H966" s="79"/>
      <c r="I966" s="81"/>
      <c r="J966" s="81"/>
      <c r="K966" s="81"/>
      <c r="L966" s="81"/>
      <c r="M966" s="81"/>
      <c r="N966" s="81"/>
      <c r="O966" s="81"/>
      <c r="P966" s="81"/>
      <c r="Q966" s="84"/>
      <c r="R966" s="85"/>
      <c r="S966" s="28"/>
      <c r="X966" s="22" t="str">
        <f t="shared" si="210"/>
        <v/>
      </c>
      <c r="Y966" s="32" t="str">
        <f t="shared" si="211"/>
        <v/>
      </c>
      <c r="AA966" s="22" t="str">
        <f>IF($D966="", "", IFERROR(INDEX('Intro &amp; Setup'!$BQ$33:$BQ$37, MATCH($D966, 'Intro &amp; Setup'!$AP$33:$AP$37, 0)), ""))</f>
        <v/>
      </c>
      <c r="AB966" s="22" t="str">
        <f>IF(AND($D966="", $F966=""), "", IF($R966=$U$3, "", IF($AB$8='Intro &amp; Setup'!$BQ$19, VALUE(_xlfn.CONCAT(TEXT($F966, "0"), ".", $AA966)), IF($AB$8='Intro &amp; Setup'!$BQ$18, VALUE(_xlfn.CONCAT($AA966, ".", TEXT($F966, "0")))))))</f>
        <v/>
      </c>
      <c r="AD966" s="22" t="str">
        <f t="shared" si="213"/>
        <v/>
      </c>
      <c r="AE966" s="7" t="str">
        <f t="shared" si="214"/>
        <v/>
      </c>
      <c r="AF966" s="22" t="str">
        <f t="shared" si="212"/>
        <v/>
      </c>
      <c r="AH966" s="22" t="str">
        <f>IF($AJ966="", "", COUNTIF($AJ$11:$AJ$1010, "&lt;"&amp;$AJ966)+1+COUNTIF($AJ$11:$AJ966, $AJ966)-1)</f>
        <v/>
      </c>
      <c r="AJ966" s="22" t="str">
        <f t="shared" si="215"/>
        <v/>
      </c>
      <c r="AL966" s="43" t="str">
        <f t="shared" si="216"/>
        <v/>
      </c>
      <c r="AN966" s="6" t="str">
        <f t="shared" si="217"/>
        <v/>
      </c>
      <c r="AO966" s="7" t="str">
        <f t="shared" si="218"/>
        <v/>
      </c>
      <c r="AP966" s="6" t="str">
        <f t="shared" si="219"/>
        <v/>
      </c>
      <c r="AQ966" s="7" t="str">
        <f t="shared" ca="1" si="220"/>
        <v/>
      </c>
      <c r="AS966" s="22" t="str">
        <f t="shared" si="221"/>
        <v/>
      </c>
      <c r="AT966" s="32" t="str">
        <f t="shared" si="222"/>
        <v/>
      </c>
      <c r="AU966" s="43" t="str">
        <f t="shared" si="223"/>
        <v/>
      </c>
      <c r="AW966" s="22" t="str">
        <f t="shared" si="224"/>
        <v/>
      </c>
    </row>
    <row r="967" spans="1:49" x14ac:dyDescent="0.25">
      <c r="A967" s="28"/>
      <c r="B967" s="79"/>
      <c r="C967" s="80"/>
      <c r="D967" s="81"/>
      <c r="E967" s="82"/>
      <c r="F967" s="82"/>
      <c r="G967" s="83"/>
      <c r="H967" s="79"/>
      <c r="I967" s="81"/>
      <c r="J967" s="81"/>
      <c r="K967" s="81"/>
      <c r="L967" s="81"/>
      <c r="M967" s="81"/>
      <c r="N967" s="81"/>
      <c r="O967" s="81"/>
      <c r="P967" s="81"/>
      <c r="Q967" s="84"/>
      <c r="R967" s="85"/>
      <c r="S967" s="28"/>
      <c r="X967" s="22" t="str">
        <f t="shared" si="210"/>
        <v/>
      </c>
      <c r="Y967" s="32" t="str">
        <f t="shared" si="211"/>
        <v/>
      </c>
      <c r="AA967" s="22" t="str">
        <f>IF($D967="", "", IFERROR(INDEX('Intro &amp; Setup'!$BQ$33:$BQ$37, MATCH($D967, 'Intro &amp; Setup'!$AP$33:$AP$37, 0)), ""))</f>
        <v/>
      </c>
      <c r="AB967" s="22" t="str">
        <f>IF(AND($D967="", $F967=""), "", IF($R967=$U$3, "", IF($AB$8='Intro &amp; Setup'!$BQ$19, VALUE(_xlfn.CONCAT(TEXT($F967, "0"), ".", $AA967)), IF($AB$8='Intro &amp; Setup'!$BQ$18, VALUE(_xlfn.CONCAT($AA967, ".", TEXT($F967, "0")))))))</f>
        <v/>
      </c>
      <c r="AD967" s="22" t="str">
        <f t="shared" si="213"/>
        <v/>
      </c>
      <c r="AE967" s="7" t="str">
        <f t="shared" si="214"/>
        <v/>
      </c>
      <c r="AF967" s="22" t="str">
        <f t="shared" si="212"/>
        <v/>
      </c>
      <c r="AH967" s="22" t="str">
        <f>IF($AJ967="", "", COUNTIF($AJ$11:$AJ$1010, "&lt;"&amp;$AJ967)+1+COUNTIF($AJ$11:$AJ967, $AJ967)-1)</f>
        <v/>
      </c>
      <c r="AJ967" s="22" t="str">
        <f t="shared" si="215"/>
        <v/>
      </c>
      <c r="AL967" s="43" t="str">
        <f t="shared" si="216"/>
        <v/>
      </c>
      <c r="AN967" s="6" t="str">
        <f t="shared" si="217"/>
        <v/>
      </c>
      <c r="AO967" s="7" t="str">
        <f t="shared" si="218"/>
        <v/>
      </c>
      <c r="AP967" s="6" t="str">
        <f t="shared" si="219"/>
        <v/>
      </c>
      <c r="AQ967" s="7" t="str">
        <f t="shared" ca="1" si="220"/>
        <v/>
      </c>
      <c r="AS967" s="22" t="str">
        <f t="shared" si="221"/>
        <v/>
      </c>
      <c r="AT967" s="32" t="str">
        <f t="shared" si="222"/>
        <v/>
      </c>
      <c r="AU967" s="43" t="str">
        <f t="shared" si="223"/>
        <v/>
      </c>
      <c r="AW967" s="22" t="str">
        <f t="shared" si="224"/>
        <v/>
      </c>
    </row>
    <row r="968" spans="1:49" x14ac:dyDescent="0.25">
      <c r="A968" s="28"/>
      <c r="B968" s="79"/>
      <c r="C968" s="80"/>
      <c r="D968" s="81"/>
      <c r="E968" s="82"/>
      <c r="F968" s="82"/>
      <c r="G968" s="83"/>
      <c r="H968" s="79"/>
      <c r="I968" s="81"/>
      <c r="J968" s="81"/>
      <c r="K968" s="81"/>
      <c r="L968" s="81"/>
      <c r="M968" s="81"/>
      <c r="N968" s="81"/>
      <c r="O968" s="81"/>
      <c r="P968" s="81"/>
      <c r="Q968" s="84"/>
      <c r="R968" s="85"/>
      <c r="S968" s="28"/>
      <c r="X968" s="22" t="str">
        <f t="shared" si="210"/>
        <v/>
      </c>
      <c r="Y968" s="32" t="str">
        <f t="shared" si="211"/>
        <v/>
      </c>
      <c r="AA968" s="22" t="str">
        <f>IF($D968="", "", IFERROR(INDEX('Intro &amp; Setup'!$BQ$33:$BQ$37, MATCH($D968, 'Intro &amp; Setup'!$AP$33:$AP$37, 0)), ""))</f>
        <v/>
      </c>
      <c r="AB968" s="22" t="str">
        <f>IF(AND($D968="", $F968=""), "", IF($R968=$U$3, "", IF($AB$8='Intro &amp; Setup'!$BQ$19, VALUE(_xlfn.CONCAT(TEXT($F968, "0"), ".", $AA968)), IF($AB$8='Intro &amp; Setup'!$BQ$18, VALUE(_xlfn.CONCAT($AA968, ".", TEXT($F968, "0")))))))</f>
        <v/>
      </c>
      <c r="AD968" s="22" t="str">
        <f t="shared" si="213"/>
        <v/>
      </c>
      <c r="AE968" s="7" t="str">
        <f t="shared" si="214"/>
        <v/>
      </c>
      <c r="AF968" s="22" t="str">
        <f t="shared" si="212"/>
        <v/>
      </c>
      <c r="AH968" s="22" t="str">
        <f>IF($AJ968="", "", COUNTIF($AJ$11:$AJ$1010, "&lt;"&amp;$AJ968)+1+COUNTIF($AJ$11:$AJ968, $AJ968)-1)</f>
        <v/>
      </c>
      <c r="AJ968" s="22" t="str">
        <f t="shared" si="215"/>
        <v/>
      </c>
      <c r="AL968" s="43" t="str">
        <f t="shared" si="216"/>
        <v/>
      </c>
      <c r="AN968" s="6" t="str">
        <f t="shared" si="217"/>
        <v/>
      </c>
      <c r="AO968" s="7" t="str">
        <f t="shared" si="218"/>
        <v/>
      </c>
      <c r="AP968" s="6" t="str">
        <f t="shared" si="219"/>
        <v/>
      </c>
      <c r="AQ968" s="7" t="str">
        <f t="shared" ca="1" si="220"/>
        <v/>
      </c>
      <c r="AS968" s="22" t="str">
        <f t="shared" si="221"/>
        <v/>
      </c>
      <c r="AT968" s="32" t="str">
        <f t="shared" si="222"/>
        <v/>
      </c>
      <c r="AU968" s="43" t="str">
        <f t="shared" si="223"/>
        <v/>
      </c>
      <c r="AW968" s="22" t="str">
        <f t="shared" si="224"/>
        <v/>
      </c>
    </row>
    <row r="969" spans="1:49" x14ac:dyDescent="0.25">
      <c r="A969" s="28"/>
      <c r="B969" s="79"/>
      <c r="C969" s="80"/>
      <c r="D969" s="81"/>
      <c r="E969" s="82"/>
      <c r="F969" s="82"/>
      <c r="G969" s="83"/>
      <c r="H969" s="79"/>
      <c r="I969" s="81"/>
      <c r="J969" s="81"/>
      <c r="K969" s="81"/>
      <c r="L969" s="81"/>
      <c r="M969" s="81"/>
      <c r="N969" s="81"/>
      <c r="O969" s="81"/>
      <c r="P969" s="81"/>
      <c r="Q969" s="84"/>
      <c r="R969" s="85"/>
      <c r="S969" s="28"/>
      <c r="X969" s="22" t="str">
        <f t="shared" si="210"/>
        <v/>
      </c>
      <c r="Y969" s="32" t="str">
        <f t="shared" si="211"/>
        <v/>
      </c>
      <c r="AA969" s="22" t="str">
        <f>IF($D969="", "", IFERROR(INDEX('Intro &amp; Setup'!$BQ$33:$BQ$37, MATCH($D969, 'Intro &amp; Setup'!$AP$33:$AP$37, 0)), ""))</f>
        <v/>
      </c>
      <c r="AB969" s="22" t="str">
        <f>IF(AND($D969="", $F969=""), "", IF($R969=$U$3, "", IF($AB$8='Intro &amp; Setup'!$BQ$19, VALUE(_xlfn.CONCAT(TEXT($F969, "0"), ".", $AA969)), IF($AB$8='Intro &amp; Setup'!$BQ$18, VALUE(_xlfn.CONCAT($AA969, ".", TEXT($F969, "0")))))))</f>
        <v/>
      </c>
      <c r="AD969" s="22" t="str">
        <f t="shared" si="213"/>
        <v/>
      </c>
      <c r="AE969" s="7" t="str">
        <f t="shared" si="214"/>
        <v/>
      </c>
      <c r="AF969" s="22" t="str">
        <f t="shared" si="212"/>
        <v/>
      </c>
      <c r="AH969" s="22" t="str">
        <f>IF($AJ969="", "", COUNTIF($AJ$11:$AJ$1010, "&lt;"&amp;$AJ969)+1+COUNTIF($AJ$11:$AJ969, $AJ969)-1)</f>
        <v/>
      </c>
      <c r="AJ969" s="22" t="str">
        <f t="shared" si="215"/>
        <v/>
      </c>
      <c r="AL969" s="43" t="str">
        <f t="shared" si="216"/>
        <v/>
      </c>
      <c r="AN969" s="6" t="str">
        <f t="shared" si="217"/>
        <v/>
      </c>
      <c r="AO969" s="7" t="str">
        <f t="shared" si="218"/>
        <v/>
      </c>
      <c r="AP969" s="6" t="str">
        <f t="shared" si="219"/>
        <v/>
      </c>
      <c r="AQ969" s="7" t="str">
        <f t="shared" ca="1" si="220"/>
        <v/>
      </c>
      <c r="AS969" s="22" t="str">
        <f t="shared" si="221"/>
        <v/>
      </c>
      <c r="AT969" s="32" t="str">
        <f t="shared" si="222"/>
        <v/>
      </c>
      <c r="AU969" s="43" t="str">
        <f t="shared" si="223"/>
        <v/>
      </c>
      <c r="AW969" s="22" t="str">
        <f t="shared" si="224"/>
        <v/>
      </c>
    </row>
    <row r="970" spans="1:49" x14ac:dyDescent="0.25">
      <c r="A970" s="28"/>
      <c r="B970" s="79"/>
      <c r="C970" s="80"/>
      <c r="D970" s="81"/>
      <c r="E970" s="82"/>
      <c r="F970" s="82"/>
      <c r="G970" s="83"/>
      <c r="H970" s="79"/>
      <c r="I970" s="81"/>
      <c r="J970" s="81"/>
      <c r="K970" s="81"/>
      <c r="L970" s="81"/>
      <c r="M970" s="81"/>
      <c r="N970" s="81"/>
      <c r="O970" s="81"/>
      <c r="P970" s="81"/>
      <c r="Q970" s="84"/>
      <c r="R970" s="85"/>
      <c r="S970" s="28"/>
      <c r="X970" s="22" t="str">
        <f t="shared" si="210"/>
        <v/>
      </c>
      <c r="Y970" s="32" t="str">
        <f t="shared" si="211"/>
        <v/>
      </c>
      <c r="AA970" s="22" t="str">
        <f>IF($D970="", "", IFERROR(INDEX('Intro &amp; Setup'!$BQ$33:$BQ$37, MATCH($D970, 'Intro &amp; Setup'!$AP$33:$AP$37, 0)), ""))</f>
        <v/>
      </c>
      <c r="AB970" s="22" t="str">
        <f>IF(AND($D970="", $F970=""), "", IF($R970=$U$3, "", IF($AB$8='Intro &amp; Setup'!$BQ$19, VALUE(_xlfn.CONCAT(TEXT($F970, "0"), ".", $AA970)), IF($AB$8='Intro &amp; Setup'!$BQ$18, VALUE(_xlfn.CONCAT($AA970, ".", TEXT($F970, "0")))))))</f>
        <v/>
      </c>
      <c r="AD970" s="22" t="str">
        <f t="shared" si="213"/>
        <v/>
      </c>
      <c r="AE970" s="7" t="str">
        <f t="shared" si="214"/>
        <v/>
      </c>
      <c r="AF970" s="22" t="str">
        <f t="shared" si="212"/>
        <v/>
      </c>
      <c r="AH970" s="22" t="str">
        <f>IF($AJ970="", "", COUNTIF($AJ$11:$AJ$1010, "&lt;"&amp;$AJ970)+1+COUNTIF($AJ$11:$AJ970, $AJ970)-1)</f>
        <v/>
      </c>
      <c r="AJ970" s="22" t="str">
        <f t="shared" si="215"/>
        <v/>
      </c>
      <c r="AL970" s="43" t="str">
        <f t="shared" si="216"/>
        <v/>
      </c>
      <c r="AN970" s="6" t="str">
        <f t="shared" si="217"/>
        <v/>
      </c>
      <c r="AO970" s="7" t="str">
        <f t="shared" si="218"/>
        <v/>
      </c>
      <c r="AP970" s="6" t="str">
        <f t="shared" si="219"/>
        <v/>
      </c>
      <c r="AQ970" s="7" t="str">
        <f t="shared" ca="1" si="220"/>
        <v/>
      </c>
      <c r="AS970" s="22" t="str">
        <f t="shared" si="221"/>
        <v/>
      </c>
      <c r="AT970" s="32" t="str">
        <f t="shared" si="222"/>
        <v/>
      </c>
      <c r="AU970" s="43" t="str">
        <f t="shared" si="223"/>
        <v/>
      </c>
      <c r="AW970" s="22" t="str">
        <f t="shared" si="224"/>
        <v/>
      </c>
    </row>
    <row r="971" spans="1:49" x14ac:dyDescent="0.25">
      <c r="A971" s="28"/>
      <c r="B971" s="79"/>
      <c r="C971" s="80"/>
      <c r="D971" s="81"/>
      <c r="E971" s="82"/>
      <c r="F971" s="82"/>
      <c r="G971" s="83"/>
      <c r="H971" s="79"/>
      <c r="I971" s="81"/>
      <c r="J971" s="81"/>
      <c r="K971" s="81"/>
      <c r="L971" s="81"/>
      <c r="M971" s="81"/>
      <c r="N971" s="81"/>
      <c r="O971" s="81"/>
      <c r="P971" s="81"/>
      <c r="Q971" s="84"/>
      <c r="R971" s="85"/>
      <c r="S971" s="28"/>
      <c r="X971" s="22" t="str">
        <f t="shared" ref="X971:X1010" si="225">IF($F971="", "", IF($R971=$U$3, $V$7, IF(F971&lt;$X$8, $E$5, IF($F971=$X$8, $E$6, IF($Y971=$X$6, $E$7, "")))))</f>
        <v/>
      </c>
      <c r="Y971" s="32" t="str">
        <f t="shared" ref="Y971:Y1010" si="226">IF($F971="", "", $F971-INDEX($AA$2:$AA$8, MATCH(TEXT($F971,"ddd"), $Y$2:$Y$8, 0)))</f>
        <v/>
      </c>
      <c r="AA971" s="22" t="str">
        <f>IF($D971="", "", IFERROR(INDEX('Intro &amp; Setup'!$BQ$33:$BQ$37, MATCH($D971, 'Intro &amp; Setup'!$AP$33:$AP$37, 0)), ""))</f>
        <v/>
      </c>
      <c r="AB971" s="22" t="str">
        <f>IF(AND($D971="", $F971=""), "", IF($R971=$U$3, "", IF($AB$8='Intro &amp; Setup'!$BQ$19, VALUE(_xlfn.CONCAT(TEXT($F971, "0"), ".", $AA971)), IF($AB$8='Intro &amp; Setup'!$BQ$18, VALUE(_xlfn.CONCAT($AA971, ".", TEXT($F971, "0")))))))</f>
        <v/>
      </c>
      <c r="AD971" s="22" t="str">
        <f t="shared" si="213"/>
        <v/>
      </c>
      <c r="AE971" s="7" t="str">
        <f t="shared" si="214"/>
        <v/>
      </c>
      <c r="AF971" s="22" t="str">
        <f t="shared" ref="AF971:AF1010" si="227">IF($AB971="", "", IF(IFERROR(INDEX($H971:$Q971, $T971, MATCH($AE$9, $H$2:$H$9, 0)), "")="", "", IFERROR(INDEX($H971:$Q971, $T971, MATCH($AE$9, $H$2:$H$9, 0)), "")))</f>
        <v/>
      </c>
      <c r="AH971" s="22" t="str">
        <f>IF($AJ971="", "", COUNTIF($AJ$11:$AJ$1010, "&lt;"&amp;$AJ971)+1+COUNTIF($AJ$11:$AJ971, $AJ971)-1)</f>
        <v/>
      </c>
      <c r="AJ971" s="22" t="str">
        <f t="shared" si="215"/>
        <v/>
      </c>
      <c r="AL971" s="43" t="str">
        <f t="shared" si="216"/>
        <v/>
      </c>
      <c r="AN971" s="6" t="str">
        <f t="shared" si="217"/>
        <v/>
      </c>
      <c r="AO971" s="7" t="str">
        <f t="shared" si="218"/>
        <v/>
      </c>
      <c r="AP971" s="6" t="str">
        <f t="shared" si="219"/>
        <v/>
      </c>
      <c r="AQ971" s="7" t="str">
        <f t="shared" ca="1" si="220"/>
        <v/>
      </c>
      <c r="AS971" s="22" t="str">
        <f t="shared" si="221"/>
        <v/>
      </c>
      <c r="AT971" s="32" t="str">
        <f t="shared" si="222"/>
        <v/>
      </c>
      <c r="AU971" s="43" t="str">
        <f t="shared" si="223"/>
        <v/>
      </c>
      <c r="AW971" s="22" t="str">
        <f t="shared" si="224"/>
        <v/>
      </c>
    </row>
    <row r="972" spans="1:49" x14ac:dyDescent="0.25">
      <c r="A972" s="28"/>
      <c r="B972" s="79"/>
      <c r="C972" s="80"/>
      <c r="D972" s="81"/>
      <c r="E972" s="82"/>
      <c r="F972" s="82"/>
      <c r="G972" s="83"/>
      <c r="H972" s="79"/>
      <c r="I972" s="81"/>
      <c r="J972" s="81"/>
      <c r="K972" s="81"/>
      <c r="L972" s="81"/>
      <c r="M972" s="81"/>
      <c r="N972" s="81"/>
      <c r="O972" s="81"/>
      <c r="P972" s="81"/>
      <c r="Q972" s="84"/>
      <c r="R972" s="85"/>
      <c r="S972" s="28"/>
      <c r="X972" s="22" t="str">
        <f t="shared" si="225"/>
        <v/>
      </c>
      <c r="Y972" s="32" t="str">
        <f t="shared" si="226"/>
        <v/>
      </c>
      <c r="AA972" s="22" t="str">
        <f>IF($D972="", "", IFERROR(INDEX('Intro &amp; Setup'!$BQ$33:$BQ$37, MATCH($D972, 'Intro &amp; Setup'!$AP$33:$AP$37, 0)), ""))</f>
        <v/>
      </c>
      <c r="AB972" s="22" t="str">
        <f>IF(AND($D972="", $F972=""), "", IF($R972=$U$3, "", IF($AB$8='Intro &amp; Setup'!$BQ$19, VALUE(_xlfn.CONCAT(TEXT($F972, "0"), ".", $AA972)), IF($AB$8='Intro &amp; Setup'!$BQ$18, VALUE(_xlfn.CONCAT($AA972, ".", TEXT($F972, "0")))))))</f>
        <v/>
      </c>
      <c r="AD972" s="22" t="str">
        <f t="shared" ref="AD972:AD1010" si="228">IF($AD$9="", $AB972, IF($B972=$AD$9, $AB972, ""))</f>
        <v/>
      </c>
      <c r="AE972" s="7" t="str">
        <f t="shared" ref="AE972:AE1010" si="229">IF($AE$9="", $AB972, IF($AF972="", "", $AB972))</f>
        <v/>
      </c>
      <c r="AF972" s="22" t="str">
        <f t="shared" si="227"/>
        <v/>
      </c>
      <c r="AH972" s="22" t="str">
        <f>IF($AJ972="", "", COUNTIF($AJ$11:$AJ$1010, "&lt;"&amp;$AJ972)+1+COUNTIF($AJ$11:$AJ972, $AJ972)-1)</f>
        <v/>
      </c>
      <c r="AJ972" s="22" t="str">
        <f t="shared" ref="AJ972:AJ1010" si="230">IF($AD972=$AE972, $AD972, "")</f>
        <v/>
      </c>
      <c r="AL972" s="43" t="str">
        <f t="shared" ref="AL972:AL1010" si="231">IF($AH972="", "", $G972)</f>
        <v/>
      </c>
      <c r="AN972" s="6" t="str">
        <f t="shared" ref="AN972:AN1010" si="232">IF($AH972="", "", $D972)</f>
        <v/>
      </c>
      <c r="AO972" s="7" t="str">
        <f t="shared" ref="AO972:AO1010" si="233">IF(AND(NOT($AF972=""), $AN972=""), "X", "")</f>
        <v/>
      </c>
      <c r="AP972" s="6" t="str">
        <f t="shared" ref="AP972:AP1010" si="234">IF($AH972="", "", IF($Y972=$AD$6, $D972, ""))</f>
        <v/>
      </c>
      <c r="AQ972" s="7" t="str">
        <f t="shared" ref="AQ972:AQ1010" ca="1" si="235">IF(AND(NOT($AF972=""), $AP972="", $Y972=$AD$6), "X", "")</f>
        <v/>
      </c>
      <c r="AS972" s="22" t="str">
        <f t="shared" ref="AS972:AS1010" si="236">IF($AH972="", "", IF($AD$6=$Y972, $X972, ""))</f>
        <v/>
      </c>
      <c r="AT972" s="32" t="str">
        <f t="shared" ref="AT972:AT1010" si="237">IF($AH972="", "", IF($AD$6=$Y972, $F972, ""))</f>
        <v/>
      </c>
      <c r="AU972" s="43" t="str">
        <f t="shared" ref="AU972:AU1010" si="238">IF($AH972="", "", IF($AD$6=$Y972, $G972, ""))</f>
        <v/>
      </c>
      <c r="AW972" s="22" t="str">
        <f t="shared" ref="AW972:AW1010" si="239">IF($AT972="", "", _xlfn.CONCAT($D972, " - ", $AT972))</f>
        <v/>
      </c>
    </row>
    <row r="973" spans="1:49" x14ac:dyDescent="0.25">
      <c r="A973" s="28"/>
      <c r="B973" s="79"/>
      <c r="C973" s="80"/>
      <c r="D973" s="81"/>
      <c r="E973" s="82"/>
      <c r="F973" s="82"/>
      <c r="G973" s="83"/>
      <c r="H973" s="79"/>
      <c r="I973" s="81"/>
      <c r="J973" s="81"/>
      <c r="K973" s="81"/>
      <c r="L973" s="81"/>
      <c r="M973" s="81"/>
      <c r="N973" s="81"/>
      <c r="O973" s="81"/>
      <c r="P973" s="81"/>
      <c r="Q973" s="84"/>
      <c r="R973" s="85"/>
      <c r="S973" s="28"/>
      <c r="X973" s="22" t="str">
        <f t="shared" si="225"/>
        <v/>
      </c>
      <c r="Y973" s="32" t="str">
        <f t="shared" si="226"/>
        <v/>
      </c>
      <c r="AA973" s="22" t="str">
        <f>IF($D973="", "", IFERROR(INDEX('Intro &amp; Setup'!$BQ$33:$BQ$37, MATCH($D973, 'Intro &amp; Setup'!$AP$33:$AP$37, 0)), ""))</f>
        <v/>
      </c>
      <c r="AB973" s="22" t="str">
        <f>IF(AND($D973="", $F973=""), "", IF($R973=$U$3, "", IF($AB$8='Intro &amp; Setup'!$BQ$19, VALUE(_xlfn.CONCAT(TEXT($F973, "0"), ".", $AA973)), IF($AB$8='Intro &amp; Setup'!$BQ$18, VALUE(_xlfn.CONCAT($AA973, ".", TEXT($F973, "0")))))))</f>
        <v/>
      </c>
      <c r="AD973" s="22" t="str">
        <f t="shared" si="228"/>
        <v/>
      </c>
      <c r="AE973" s="7" t="str">
        <f t="shared" si="229"/>
        <v/>
      </c>
      <c r="AF973" s="22" t="str">
        <f t="shared" si="227"/>
        <v/>
      </c>
      <c r="AH973" s="22" t="str">
        <f>IF($AJ973="", "", COUNTIF($AJ$11:$AJ$1010, "&lt;"&amp;$AJ973)+1+COUNTIF($AJ$11:$AJ973, $AJ973)-1)</f>
        <v/>
      </c>
      <c r="AJ973" s="22" t="str">
        <f t="shared" si="230"/>
        <v/>
      </c>
      <c r="AL973" s="43" t="str">
        <f t="shared" si="231"/>
        <v/>
      </c>
      <c r="AN973" s="6" t="str">
        <f t="shared" si="232"/>
        <v/>
      </c>
      <c r="AO973" s="7" t="str">
        <f t="shared" si="233"/>
        <v/>
      </c>
      <c r="AP973" s="6" t="str">
        <f t="shared" si="234"/>
        <v/>
      </c>
      <c r="AQ973" s="7" t="str">
        <f t="shared" ca="1" si="235"/>
        <v/>
      </c>
      <c r="AS973" s="22" t="str">
        <f t="shared" si="236"/>
        <v/>
      </c>
      <c r="AT973" s="32" t="str">
        <f t="shared" si="237"/>
        <v/>
      </c>
      <c r="AU973" s="43" t="str">
        <f t="shared" si="238"/>
        <v/>
      </c>
      <c r="AW973" s="22" t="str">
        <f t="shared" si="239"/>
        <v/>
      </c>
    </row>
    <row r="974" spans="1:49" x14ac:dyDescent="0.25">
      <c r="A974" s="28"/>
      <c r="B974" s="79"/>
      <c r="C974" s="80"/>
      <c r="D974" s="81"/>
      <c r="E974" s="82"/>
      <c r="F974" s="82"/>
      <c r="G974" s="83"/>
      <c r="H974" s="79"/>
      <c r="I974" s="81"/>
      <c r="J974" s="81"/>
      <c r="K974" s="81"/>
      <c r="L974" s="81"/>
      <c r="M974" s="81"/>
      <c r="N974" s="81"/>
      <c r="O974" s="81"/>
      <c r="P974" s="81"/>
      <c r="Q974" s="84"/>
      <c r="R974" s="85"/>
      <c r="S974" s="28"/>
      <c r="X974" s="22" t="str">
        <f t="shared" si="225"/>
        <v/>
      </c>
      <c r="Y974" s="32" t="str">
        <f t="shared" si="226"/>
        <v/>
      </c>
      <c r="AA974" s="22" t="str">
        <f>IF($D974="", "", IFERROR(INDEX('Intro &amp; Setup'!$BQ$33:$BQ$37, MATCH($D974, 'Intro &amp; Setup'!$AP$33:$AP$37, 0)), ""))</f>
        <v/>
      </c>
      <c r="AB974" s="22" t="str">
        <f>IF(AND($D974="", $F974=""), "", IF($R974=$U$3, "", IF($AB$8='Intro &amp; Setup'!$BQ$19, VALUE(_xlfn.CONCAT(TEXT($F974, "0"), ".", $AA974)), IF($AB$8='Intro &amp; Setup'!$BQ$18, VALUE(_xlfn.CONCAT($AA974, ".", TEXT($F974, "0")))))))</f>
        <v/>
      </c>
      <c r="AD974" s="22" t="str">
        <f t="shared" si="228"/>
        <v/>
      </c>
      <c r="AE974" s="7" t="str">
        <f t="shared" si="229"/>
        <v/>
      </c>
      <c r="AF974" s="22" t="str">
        <f t="shared" si="227"/>
        <v/>
      </c>
      <c r="AH974" s="22" t="str">
        <f>IF($AJ974="", "", COUNTIF($AJ$11:$AJ$1010, "&lt;"&amp;$AJ974)+1+COUNTIF($AJ$11:$AJ974, $AJ974)-1)</f>
        <v/>
      </c>
      <c r="AJ974" s="22" t="str">
        <f t="shared" si="230"/>
        <v/>
      </c>
      <c r="AL974" s="43" t="str">
        <f t="shared" si="231"/>
        <v/>
      </c>
      <c r="AN974" s="6" t="str">
        <f t="shared" si="232"/>
        <v/>
      </c>
      <c r="AO974" s="7" t="str">
        <f t="shared" si="233"/>
        <v/>
      </c>
      <c r="AP974" s="6" t="str">
        <f t="shared" si="234"/>
        <v/>
      </c>
      <c r="AQ974" s="7" t="str">
        <f t="shared" ca="1" si="235"/>
        <v/>
      </c>
      <c r="AS974" s="22" t="str">
        <f t="shared" si="236"/>
        <v/>
      </c>
      <c r="AT974" s="32" t="str">
        <f t="shared" si="237"/>
        <v/>
      </c>
      <c r="AU974" s="43" t="str">
        <f t="shared" si="238"/>
        <v/>
      </c>
      <c r="AW974" s="22" t="str">
        <f t="shared" si="239"/>
        <v/>
      </c>
    </row>
    <row r="975" spans="1:49" x14ac:dyDescent="0.25">
      <c r="A975" s="28"/>
      <c r="B975" s="79"/>
      <c r="C975" s="80"/>
      <c r="D975" s="81"/>
      <c r="E975" s="82"/>
      <c r="F975" s="82"/>
      <c r="G975" s="83"/>
      <c r="H975" s="79"/>
      <c r="I975" s="81"/>
      <c r="J975" s="81"/>
      <c r="K975" s="81"/>
      <c r="L975" s="81"/>
      <c r="M975" s="81"/>
      <c r="N975" s="81"/>
      <c r="O975" s="81"/>
      <c r="P975" s="81"/>
      <c r="Q975" s="84"/>
      <c r="R975" s="85"/>
      <c r="S975" s="28"/>
      <c r="X975" s="22" t="str">
        <f t="shared" si="225"/>
        <v/>
      </c>
      <c r="Y975" s="32" t="str">
        <f t="shared" si="226"/>
        <v/>
      </c>
      <c r="AA975" s="22" t="str">
        <f>IF($D975="", "", IFERROR(INDEX('Intro &amp; Setup'!$BQ$33:$BQ$37, MATCH($D975, 'Intro &amp; Setup'!$AP$33:$AP$37, 0)), ""))</f>
        <v/>
      </c>
      <c r="AB975" s="22" t="str">
        <f>IF(AND($D975="", $F975=""), "", IF($R975=$U$3, "", IF($AB$8='Intro &amp; Setup'!$BQ$19, VALUE(_xlfn.CONCAT(TEXT($F975, "0"), ".", $AA975)), IF($AB$8='Intro &amp; Setup'!$BQ$18, VALUE(_xlfn.CONCAT($AA975, ".", TEXT($F975, "0")))))))</f>
        <v/>
      </c>
      <c r="AD975" s="22" t="str">
        <f t="shared" si="228"/>
        <v/>
      </c>
      <c r="AE975" s="7" t="str">
        <f t="shared" si="229"/>
        <v/>
      </c>
      <c r="AF975" s="22" t="str">
        <f t="shared" si="227"/>
        <v/>
      </c>
      <c r="AH975" s="22" t="str">
        <f>IF($AJ975="", "", COUNTIF($AJ$11:$AJ$1010, "&lt;"&amp;$AJ975)+1+COUNTIF($AJ$11:$AJ975, $AJ975)-1)</f>
        <v/>
      </c>
      <c r="AJ975" s="22" t="str">
        <f t="shared" si="230"/>
        <v/>
      </c>
      <c r="AL975" s="43" t="str">
        <f t="shared" si="231"/>
        <v/>
      </c>
      <c r="AN975" s="6" t="str">
        <f t="shared" si="232"/>
        <v/>
      </c>
      <c r="AO975" s="7" t="str">
        <f t="shared" si="233"/>
        <v/>
      </c>
      <c r="AP975" s="6" t="str">
        <f t="shared" si="234"/>
        <v/>
      </c>
      <c r="AQ975" s="7" t="str">
        <f t="shared" ca="1" si="235"/>
        <v/>
      </c>
      <c r="AS975" s="22" t="str">
        <f t="shared" si="236"/>
        <v/>
      </c>
      <c r="AT975" s="32" t="str">
        <f t="shared" si="237"/>
        <v/>
      </c>
      <c r="AU975" s="43" t="str">
        <f t="shared" si="238"/>
        <v/>
      </c>
      <c r="AW975" s="22" t="str">
        <f t="shared" si="239"/>
        <v/>
      </c>
    </row>
    <row r="976" spans="1:49" x14ac:dyDescent="0.25">
      <c r="A976" s="28"/>
      <c r="B976" s="79"/>
      <c r="C976" s="80"/>
      <c r="D976" s="81"/>
      <c r="E976" s="82"/>
      <c r="F976" s="82"/>
      <c r="G976" s="83"/>
      <c r="H976" s="79"/>
      <c r="I976" s="81"/>
      <c r="J976" s="81"/>
      <c r="K976" s="81"/>
      <c r="L976" s="81"/>
      <c r="M976" s="81"/>
      <c r="N976" s="81"/>
      <c r="O976" s="81"/>
      <c r="P976" s="81"/>
      <c r="Q976" s="84"/>
      <c r="R976" s="85"/>
      <c r="S976" s="28"/>
      <c r="X976" s="22" t="str">
        <f t="shared" si="225"/>
        <v/>
      </c>
      <c r="Y976" s="32" t="str">
        <f t="shared" si="226"/>
        <v/>
      </c>
      <c r="AA976" s="22" t="str">
        <f>IF($D976="", "", IFERROR(INDEX('Intro &amp; Setup'!$BQ$33:$BQ$37, MATCH($D976, 'Intro &amp; Setup'!$AP$33:$AP$37, 0)), ""))</f>
        <v/>
      </c>
      <c r="AB976" s="22" t="str">
        <f>IF(AND($D976="", $F976=""), "", IF($R976=$U$3, "", IF($AB$8='Intro &amp; Setup'!$BQ$19, VALUE(_xlfn.CONCAT(TEXT($F976, "0"), ".", $AA976)), IF($AB$8='Intro &amp; Setup'!$BQ$18, VALUE(_xlfn.CONCAT($AA976, ".", TEXT($F976, "0")))))))</f>
        <v/>
      </c>
      <c r="AD976" s="22" t="str">
        <f t="shared" si="228"/>
        <v/>
      </c>
      <c r="AE976" s="7" t="str">
        <f t="shared" si="229"/>
        <v/>
      </c>
      <c r="AF976" s="22" t="str">
        <f t="shared" si="227"/>
        <v/>
      </c>
      <c r="AH976" s="22" t="str">
        <f>IF($AJ976="", "", COUNTIF($AJ$11:$AJ$1010, "&lt;"&amp;$AJ976)+1+COUNTIF($AJ$11:$AJ976, $AJ976)-1)</f>
        <v/>
      </c>
      <c r="AJ976" s="22" t="str">
        <f t="shared" si="230"/>
        <v/>
      </c>
      <c r="AL976" s="43" t="str">
        <f t="shared" si="231"/>
        <v/>
      </c>
      <c r="AN976" s="6" t="str">
        <f t="shared" si="232"/>
        <v/>
      </c>
      <c r="AO976" s="7" t="str">
        <f t="shared" si="233"/>
        <v/>
      </c>
      <c r="AP976" s="6" t="str">
        <f t="shared" si="234"/>
        <v/>
      </c>
      <c r="AQ976" s="7" t="str">
        <f t="shared" ca="1" si="235"/>
        <v/>
      </c>
      <c r="AS976" s="22" t="str">
        <f t="shared" si="236"/>
        <v/>
      </c>
      <c r="AT976" s="32" t="str">
        <f t="shared" si="237"/>
        <v/>
      </c>
      <c r="AU976" s="43" t="str">
        <f t="shared" si="238"/>
        <v/>
      </c>
      <c r="AW976" s="22" t="str">
        <f t="shared" si="239"/>
        <v/>
      </c>
    </row>
    <row r="977" spans="1:49" x14ac:dyDescent="0.25">
      <c r="A977" s="28"/>
      <c r="B977" s="79"/>
      <c r="C977" s="80"/>
      <c r="D977" s="81"/>
      <c r="E977" s="82"/>
      <c r="F977" s="82"/>
      <c r="G977" s="83"/>
      <c r="H977" s="79"/>
      <c r="I977" s="81"/>
      <c r="J977" s="81"/>
      <c r="K977" s="81"/>
      <c r="L977" s="81"/>
      <c r="M977" s="81"/>
      <c r="N977" s="81"/>
      <c r="O977" s="81"/>
      <c r="P977" s="81"/>
      <c r="Q977" s="84"/>
      <c r="R977" s="85"/>
      <c r="S977" s="28"/>
      <c r="X977" s="22" t="str">
        <f t="shared" si="225"/>
        <v/>
      </c>
      <c r="Y977" s="32" t="str">
        <f t="shared" si="226"/>
        <v/>
      </c>
      <c r="AA977" s="22" t="str">
        <f>IF($D977="", "", IFERROR(INDEX('Intro &amp; Setup'!$BQ$33:$BQ$37, MATCH($D977, 'Intro &amp; Setup'!$AP$33:$AP$37, 0)), ""))</f>
        <v/>
      </c>
      <c r="AB977" s="22" t="str">
        <f>IF(AND($D977="", $F977=""), "", IF($R977=$U$3, "", IF($AB$8='Intro &amp; Setup'!$BQ$19, VALUE(_xlfn.CONCAT(TEXT($F977, "0"), ".", $AA977)), IF($AB$8='Intro &amp; Setup'!$BQ$18, VALUE(_xlfn.CONCAT($AA977, ".", TEXT($F977, "0")))))))</f>
        <v/>
      </c>
      <c r="AD977" s="22" t="str">
        <f t="shared" si="228"/>
        <v/>
      </c>
      <c r="AE977" s="7" t="str">
        <f t="shared" si="229"/>
        <v/>
      </c>
      <c r="AF977" s="22" t="str">
        <f t="shared" si="227"/>
        <v/>
      </c>
      <c r="AH977" s="22" t="str">
        <f>IF($AJ977="", "", COUNTIF($AJ$11:$AJ$1010, "&lt;"&amp;$AJ977)+1+COUNTIF($AJ$11:$AJ977, $AJ977)-1)</f>
        <v/>
      </c>
      <c r="AJ977" s="22" t="str">
        <f t="shared" si="230"/>
        <v/>
      </c>
      <c r="AL977" s="43" t="str">
        <f t="shared" si="231"/>
        <v/>
      </c>
      <c r="AN977" s="6" t="str">
        <f t="shared" si="232"/>
        <v/>
      </c>
      <c r="AO977" s="7" t="str">
        <f t="shared" si="233"/>
        <v/>
      </c>
      <c r="AP977" s="6" t="str">
        <f t="shared" si="234"/>
        <v/>
      </c>
      <c r="AQ977" s="7" t="str">
        <f t="shared" ca="1" si="235"/>
        <v/>
      </c>
      <c r="AS977" s="22" t="str">
        <f t="shared" si="236"/>
        <v/>
      </c>
      <c r="AT977" s="32" t="str">
        <f t="shared" si="237"/>
        <v/>
      </c>
      <c r="AU977" s="43" t="str">
        <f t="shared" si="238"/>
        <v/>
      </c>
      <c r="AW977" s="22" t="str">
        <f t="shared" si="239"/>
        <v/>
      </c>
    </row>
    <row r="978" spans="1:49" x14ac:dyDescent="0.25">
      <c r="A978" s="28"/>
      <c r="B978" s="79"/>
      <c r="C978" s="80"/>
      <c r="D978" s="81"/>
      <c r="E978" s="82"/>
      <c r="F978" s="82"/>
      <c r="G978" s="83"/>
      <c r="H978" s="79"/>
      <c r="I978" s="81"/>
      <c r="J978" s="81"/>
      <c r="K978" s="81"/>
      <c r="L978" s="81"/>
      <c r="M978" s="81"/>
      <c r="N978" s="81"/>
      <c r="O978" s="81"/>
      <c r="P978" s="81"/>
      <c r="Q978" s="84"/>
      <c r="R978" s="85"/>
      <c r="S978" s="28"/>
      <c r="X978" s="22" t="str">
        <f t="shared" si="225"/>
        <v/>
      </c>
      <c r="Y978" s="32" t="str">
        <f t="shared" si="226"/>
        <v/>
      </c>
      <c r="AA978" s="22" t="str">
        <f>IF($D978="", "", IFERROR(INDEX('Intro &amp; Setup'!$BQ$33:$BQ$37, MATCH($D978, 'Intro &amp; Setup'!$AP$33:$AP$37, 0)), ""))</f>
        <v/>
      </c>
      <c r="AB978" s="22" t="str">
        <f>IF(AND($D978="", $F978=""), "", IF($R978=$U$3, "", IF($AB$8='Intro &amp; Setup'!$BQ$19, VALUE(_xlfn.CONCAT(TEXT($F978, "0"), ".", $AA978)), IF($AB$8='Intro &amp; Setup'!$BQ$18, VALUE(_xlfn.CONCAT($AA978, ".", TEXT($F978, "0")))))))</f>
        <v/>
      </c>
      <c r="AD978" s="22" t="str">
        <f t="shared" si="228"/>
        <v/>
      </c>
      <c r="AE978" s="7" t="str">
        <f t="shared" si="229"/>
        <v/>
      </c>
      <c r="AF978" s="22" t="str">
        <f t="shared" si="227"/>
        <v/>
      </c>
      <c r="AH978" s="22" t="str">
        <f>IF($AJ978="", "", COUNTIF($AJ$11:$AJ$1010, "&lt;"&amp;$AJ978)+1+COUNTIF($AJ$11:$AJ978, $AJ978)-1)</f>
        <v/>
      </c>
      <c r="AJ978" s="22" t="str">
        <f t="shared" si="230"/>
        <v/>
      </c>
      <c r="AL978" s="43" t="str">
        <f t="shared" si="231"/>
        <v/>
      </c>
      <c r="AN978" s="6" t="str">
        <f t="shared" si="232"/>
        <v/>
      </c>
      <c r="AO978" s="7" t="str">
        <f t="shared" si="233"/>
        <v/>
      </c>
      <c r="AP978" s="6" t="str">
        <f t="shared" si="234"/>
        <v/>
      </c>
      <c r="AQ978" s="7" t="str">
        <f t="shared" ca="1" si="235"/>
        <v/>
      </c>
      <c r="AS978" s="22" t="str">
        <f t="shared" si="236"/>
        <v/>
      </c>
      <c r="AT978" s="32" t="str">
        <f t="shared" si="237"/>
        <v/>
      </c>
      <c r="AU978" s="43" t="str">
        <f t="shared" si="238"/>
        <v/>
      </c>
      <c r="AW978" s="22" t="str">
        <f t="shared" si="239"/>
        <v/>
      </c>
    </row>
    <row r="979" spans="1:49" x14ac:dyDescent="0.25">
      <c r="A979" s="28"/>
      <c r="B979" s="79"/>
      <c r="C979" s="80"/>
      <c r="D979" s="81"/>
      <c r="E979" s="82"/>
      <c r="F979" s="82"/>
      <c r="G979" s="83"/>
      <c r="H979" s="79"/>
      <c r="I979" s="81"/>
      <c r="J979" s="81"/>
      <c r="K979" s="81"/>
      <c r="L979" s="81"/>
      <c r="M979" s="81"/>
      <c r="N979" s="81"/>
      <c r="O979" s="81"/>
      <c r="P979" s="81"/>
      <c r="Q979" s="84"/>
      <c r="R979" s="85"/>
      <c r="S979" s="28"/>
      <c r="X979" s="22" t="str">
        <f t="shared" si="225"/>
        <v/>
      </c>
      <c r="Y979" s="32" t="str">
        <f t="shared" si="226"/>
        <v/>
      </c>
      <c r="AA979" s="22" t="str">
        <f>IF($D979="", "", IFERROR(INDEX('Intro &amp; Setup'!$BQ$33:$BQ$37, MATCH($D979, 'Intro &amp; Setup'!$AP$33:$AP$37, 0)), ""))</f>
        <v/>
      </c>
      <c r="AB979" s="22" t="str">
        <f>IF(AND($D979="", $F979=""), "", IF($R979=$U$3, "", IF($AB$8='Intro &amp; Setup'!$BQ$19, VALUE(_xlfn.CONCAT(TEXT($F979, "0"), ".", $AA979)), IF($AB$8='Intro &amp; Setup'!$BQ$18, VALUE(_xlfn.CONCAT($AA979, ".", TEXT($F979, "0")))))))</f>
        <v/>
      </c>
      <c r="AD979" s="22" t="str">
        <f t="shared" si="228"/>
        <v/>
      </c>
      <c r="AE979" s="7" t="str">
        <f t="shared" si="229"/>
        <v/>
      </c>
      <c r="AF979" s="22" t="str">
        <f t="shared" si="227"/>
        <v/>
      </c>
      <c r="AH979" s="22" t="str">
        <f>IF($AJ979="", "", COUNTIF($AJ$11:$AJ$1010, "&lt;"&amp;$AJ979)+1+COUNTIF($AJ$11:$AJ979, $AJ979)-1)</f>
        <v/>
      </c>
      <c r="AJ979" s="22" t="str">
        <f t="shared" si="230"/>
        <v/>
      </c>
      <c r="AL979" s="43" t="str">
        <f t="shared" si="231"/>
        <v/>
      </c>
      <c r="AN979" s="6" t="str">
        <f t="shared" si="232"/>
        <v/>
      </c>
      <c r="AO979" s="7" t="str">
        <f t="shared" si="233"/>
        <v/>
      </c>
      <c r="AP979" s="6" t="str">
        <f t="shared" si="234"/>
        <v/>
      </c>
      <c r="AQ979" s="7" t="str">
        <f t="shared" ca="1" si="235"/>
        <v/>
      </c>
      <c r="AS979" s="22" t="str">
        <f t="shared" si="236"/>
        <v/>
      </c>
      <c r="AT979" s="32" t="str">
        <f t="shared" si="237"/>
        <v/>
      </c>
      <c r="AU979" s="43" t="str">
        <f t="shared" si="238"/>
        <v/>
      </c>
      <c r="AW979" s="22" t="str">
        <f t="shared" si="239"/>
        <v/>
      </c>
    </row>
    <row r="980" spans="1:49" x14ac:dyDescent="0.25">
      <c r="A980" s="28"/>
      <c r="B980" s="79"/>
      <c r="C980" s="80"/>
      <c r="D980" s="81"/>
      <c r="E980" s="82"/>
      <c r="F980" s="82"/>
      <c r="G980" s="83"/>
      <c r="H980" s="79"/>
      <c r="I980" s="81"/>
      <c r="J980" s="81"/>
      <c r="K980" s="81"/>
      <c r="L980" s="81"/>
      <c r="M980" s="81"/>
      <c r="N980" s="81"/>
      <c r="O980" s="81"/>
      <c r="P980" s="81"/>
      <c r="Q980" s="84"/>
      <c r="R980" s="85"/>
      <c r="S980" s="28"/>
      <c r="X980" s="22" t="str">
        <f t="shared" si="225"/>
        <v/>
      </c>
      <c r="Y980" s="32" t="str">
        <f t="shared" si="226"/>
        <v/>
      </c>
      <c r="AA980" s="22" t="str">
        <f>IF($D980="", "", IFERROR(INDEX('Intro &amp; Setup'!$BQ$33:$BQ$37, MATCH($D980, 'Intro &amp; Setup'!$AP$33:$AP$37, 0)), ""))</f>
        <v/>
      </c>
      <c r="AB980" s="22" t="str">
        <f>IF(AND($D980="", $F980=""), "", IF($R980=$U$3, "", IF($AB$8='Intro &amp; Setup'!$BQ$19, VALUE(_xlfn.CONCAT(TEXT($F980, "0"), ".", $AA980)), IF($AB$8='Intro &amp; Setup'!$BQ$18, VALUE(_xlfn.CONCAT($AA980, ".", TEXT($F980, "0")))))))</f>
        <v/>
      </c>
      <c r="AD980" s="22" t="str">
        <f t="shared" si="228"/>
        <v/>
      </c>
      <c r="AE980" s="7" t="str">
        <f t="shared" si="229"/>
        <v/>
      </c>
      <c r="AF980" s="22" t="str">
        <f t="shared" si="227"/>
        <v/>
      </c>
      <c r="AH980" s="22" t="str">
        <f>IF($AJ980="", "", COUNTIF($AJ$11:$AJ$1010, "&lt;"&amp;$AJ980)+1+COUNTIF($AJ$11:$AJ980, $AJ980)-1)</f>
        <v/>
      </c>
      <c r="AJ980" s="22" t="str">
        <f t="shared" si="230"/>
        <v/>
      </c>
      <c r="AL980" s="43" t="str">
        <f t="shared" si="231"/>
        <v/>
      </c>
      <c r="AN980" s="6" t="str">
        <f t="shared" si="232"/>
        <v/>
      </c>
      <c r="AO980" s="7" t="str">
        <f t="shared" si="233"/>
        <v/>
      </c>
      <c r="AP980" s="6" t="str">
        <f t="shared" si="234"/>
        <v/>
      </c>
      <c r="AQ980" s="7" t="str">
        <f t="shared" ca="1" si="235"/>
        <v/>
      </c>
      <c r="AS980" s="22" t="str">
        <f t="shared" si="236"/>
        <v/>
      </c>
      <c r="AT980" s="32" t="str">
        <f t="shared" si="237"/>
        <v/>
      </c>
      <c r="AU980" s="43" t="str">
        <f t="shared" si="238"/>
        <v/>
      </c>
      <c r="AW980" s="22" t="str">
        <f t="shared" si="239"/>
        <v/>
      </c>
    </row>
    <row r="981" spans="1:49" x14ac:dyDescent="0.25">
      <c r="A981" s="28"/>
      <c r="B981" s="79"/>
      <c r="C981" s="80"/>
      <c r="D981" s="81"/>
      <c r="E981" s="82"/>
      <c r="F981" s="82"/>
      <c r="G981" s="83"/>
      <c r="H981" s="79"/>
      <c r="I981" s="81"/>
      <c r="J981" s="81"/>
      <c r="K981" s="81"/>
      <c r="L981" s="81"/>
      <c r="M981" s="81"/>
      <c r="N981" s="81"/>
      <c r="O981" s="81"/>
      <c r="P981" s="81"/>
      <c r="Q981" s="84"/>
      <c r="R981" s="85"/>
      <c r="S981" s="28"/>
      <c r="X981" s="22" t="str">
        <f t="shared" si="225"/>
        <v/>
      </c>
      <c r="Y981" s="32" t="str">
        <f t="shared" si="226"/>
        <v/>
      </c>
      <c r="AA981" s="22" t="str">
        <f>IF($D981="", "", IFERROR(INDEX('Intro &amp; Setup'!$BQ$33:$BQ$37, MATCH($D981, 'Intro &amp; Setup'!$AP$33:$AP$37, 0)), ""))</f>
        <v/>
      </c>
      <c r="AB981" s="22" t="str">
        <f>IF(AND($D981="", $F981=""), "", IF($R981=$U$3, "", IF($AB$8='Intro &amp; Setup'!$BQ$19, VALUE(_xlfn.CONCAT(TEXT($F981, "0"), ".", $AA981)), IF($AB$8='Intro &amp; Setup'!$BQ$18, VALUE(_xlfn.CONCAT($AA981, ".", TEXT($F981, "0")))))))</f>
        <v/>
      </c>
      <c r="AD981" s="22" t="str">
        <f t="shared" si="228"/>
        <v/>
      </c>
      <c r="AE981" s="7" t="str">
        <f t="shared" si="229"/>
        <v/>
      </c>
      <c r="AF981" s="22" t="str">
        <f t="shared" si="227"/>
        <v/>
      </c>
      <c r="AH981" s="22" t="str">
        <f>IF($AJ981="", "", COUNTIF($AJ$11:$AJ$1010, "&lt;"&amp;$AJ981)+1+COUNTIF($AJ$11:$AJ981, $AJ981)-1)</f>
        <v/>
      </c>
      <c r="AJ981" s="22" t="str">
        <f t="shared" si="230"/>
        <v/>
      </c>
      <c r="AL981" s="43" t="str">
        <f t="shared" si="231"/>
        <v/>
      </c>
      <c r="AN981" s="6" t="str">
        <f t="shared" si="232"/>
        <v/>
      </c>
      <c r="AO981" s="7" t="str">
        <f t="shared" si="233"/>
        <v/>
      </c>
      <c r="AP981" s="6" t="str">
        <f t="shared" si="234"/>
        <v/>
      </c>
      <c r="AQ981" s="7" t="str">
        <f t="shared" ca="1" si="235"/>
        <v/>
      </c>
      <c r="AS981" s="22" t="str">
        <f t="shared" si="236"/>
        <v/>
      </c>
      <c r="AT981" s="32" t="str">
        <f t="shared" si="237"/>
        <v/>
      </c>
      <c r="AU981" s="43" t="str">
        <f t="shared" si="238"/>
        <v/>
      </c>
      <c r="AW981" s="22" t="str">
        <f t="shared" si="239"/>
        <v/>
      </c>
    </row>
    <row r="982" spans="1:49" x14ac:dyDescent="0.25">
      <c r="A982" s="28"/>
      <c r="B982" s="79"/>
      <c r="C982" s="80"/>
      <c r="D982" s="81"/>
      <c r="E982" s="82"/>
      <c r="F982" s="82"/>
      <c r="G982" s="83"/>
      <c r="H982" s="79"/>
      <c r="I982" s="81"/>
      <c r="J982" s="81"/>
      <c r="K982" s="81"/>
      <c r="L982" s="81"/>
      <c r="M982" s="81"/>
      <c r="N982" s="81"/>
      <c r="O982" s="81"/>
      <c r="P982" s="81"/>
      <c r="Q982" s="84"/>
      <c r="R982" s="85"/>
      <c r="S982" s="28"/>
      <c r="X982" s="22" t="str">
        <f t="shared" si="225"/>
        <v/>
      </c>
      <c r="Y982" s="32" t="str">
        <f t="shared" si="226"/>
        <v/>
      </c>
      <c r="AA982" s="22" t="str">
        <f>IF($D982="", "", IFERROR(INDEX('Intro &amp; Setup'!$BQ$33:$BQ$37, MATCH($D982, 'Intro &amp; Setup'!$AP$33:$AP$37, 0)), ""))</f>
        <v/>
      </c>
      <c r="AB982" s="22" t="str">
        <f>IF(AND($D982="", $F982=""), "", IF($R982=$U$3, "", IF($AB$8='Intro &amp; Setup'!$BQ$19, VALUE(_xlfn.CONCAT(TEXT($F982, "0"), ".", $AA982)), IF($AB$8='Intro &amp; Setup'!$BQ$18, VALUE(_xlfn.CONCAT($AA982, ".", TEXT($F982, "0")))))))</f>
        <v/>
      </c>
      <c r="AD982" s="22" t="str">
        <f t="shared" si="228"/>
        <v/>
      </c>
      <c r="AE982" s="7" t="str">
        <f t="shared" si="229"/>
        <v/>
      </c>
      <c r="AF982" s="22" t="str">
        <f t="shared" si="227"/>
        <v/>
      </c>
      <c r="AH982" s="22" t="str">
        <f>IF($AJ982="", "", COUNTIF($AJ$11:$AJ$1010, "&lt;"&amp;$AJ982)+1+COUNTIF($AJ$11:$AJ982, $AJ982)-1)</f>
        <v/>
      </c>
      <c r="AJ982" s="22" t="str">
        <f t="shared" si="230"/>
        <v/>
      </c>
      <c r="AL982" s="43" t="str">
        <f t="shared" si="231"/>
        <v/>
      </c>
      <c r="AN982" s="6" t="str">
        <f t="shared" si="232"/>
        <v/>
      </c>
      <c r="AO982" s="7" t="str">
        <f t="shared" si="233"/>
        <v/>
      </c>
      <c r="AP982" s="6" t="str">
        <f t="shared" si="234"/>
        <v/>
      </c>
      <c r="AQ982" s="7" t="str">
        <f t="shared" ca="1" si="235"/>
        <v/>
      </c>
      <c r="AS982" s="22" t="str">
        <f t="shared" si="236"/>
        <v/>
      </c>
      <c r="AT982" s="32" t="str">
        <f t="shared" si="237"/>
        <v/>
      </c>
      <c r="AU982" s="43" t="str">
        <f t="shared" si="238"/>
        <v/>
      </c>
      <c r="AW982" s="22" t="str">
        <f t="shared" si="239"/>
        <v/>
      </c>
    </row>
    <row r="983" spans="1:49" x14ac:dyDescent="0.25">
      <c r="A983" s="28"/>
      <c r="B983" s="79"/>
      <c r="C983" s="80"/>
      <c r="D983" s="81"/>
      <c r="E983" s="82"/>
      <c r="F983" s="82"/>
      <c r="G983" s="83"/>
      <c r="H983" s="79"/>
      <c r="I983" s="81"/>
      <c r="J983" s="81"/>
      <c r="K983" s="81"/>
      <c r="L983" s="81"/>
      <c r="M983" s="81"/>
      <c r="N983" s="81"/>
      <c r="O983" s="81"/>
      <c r="P983" s="81"/>
      <c r="Q983" s="84"/>
      <c r="R983" s="85"/>
      <c r="S983" s="28"/>
      <c r="X983" s="22" t="str">
        <f t="shared" si="225"/>
        <v/>
      </c>
      <c r="Y983" s="32" t="str">
        <f t="shared" si="226"/>
        <v/>
      </c>
      <c r="AA983" s="22" t="str">
        <f>IF($D983="", "", IFERROR(INDEX('Intro &amp; Setup'!$BQ$33:$BQ$37, MATCH($D983, 'Intro &amp; Setup'!$AP$33:$AP$37, 0)), ""))</f>
        <v/>
      </c>
      <c r="AB983" s="22" t="str">
        <f>IF(AND($D983="", $F983=""), "", IF($R983=$U$3, "", IF($AB$8='Intro &amp; Setup'!$BQ$19, VALUE(_xlfn.CONCAT(TEXT($F983, "0"), ".", $AA983)), IF($AB$8='Intro &amp; Setup'!$BQ$18, VALUE(_xlfn.CONCAT($AA983, ".", TEXT($F983, "0")))))))</f>
        <v/>
      </c>
      <c r="AD983" s="22" t="str">
        <f t="shared" si="228"/>
        <v/>
      </c>
      <c r="AE983" s="7" t="str">
        <f t="shared" si="229"/>
        <v/>
      </c>
      <c r="AF983" s="22" t="str">
        <f t="shared" si="227"/>
        <v/>
      </c>
      <c r="AH983" s="22" t="str">
        <f>IF($AJ983="", "", COUNTIF($AJ$11:$AJ$1010, "&lt;"&amp;$AJ983)+1+COUNTIF($AJ$11:$AJ983, $AJ983)-1)</f>
        <v/>
      </c>
      <c r="AJ983" s="22" t="str">
        <f t="shared" si="230"/>
        <v/>
      </c>
      <c r="AL983" s="43" t="str">
        <f t="shared" si="231"/>
        <v/>
      </c>
      <c r="AN983" s="6" t="str">
        <f t="shared" si="232"/>
        <v/>
      </c>
      <c r="AO983" s="7" t="str">
        <f t="shared" si="233"/>
        <v/>
      </c>
      <c r="AP983" s="6" t="str">
        <f t="shared" si="234"/>
        <v/>
      </c>
      <c r="AQ983" s="7" t="str">
        <f t="shared" ca="1" si="235"/>
        <v/>
      </c>
      <c r="AS983" s="22" t="str">
        <f t="shared" si="236"/>
        <v/>
      </c>
      <c r="AT983" s="32" t="str">
        <f t="shared" si="237"/>
        <v/>
      </c>
      <c r="AU983" s="43" t="str">
        <f t="shared" si="238"/>
        <v/>
      </c>
      <c r="AW983" s="22" t="str">
        <f t="shared" si="239"/>
        <v/>
      </c>
    </row>
    <row r="984" spans="1:49" x14ac:dyDescent="0.25">
      <c r="A984" s="28"/>
      <c r="B984" s="79"/>
      <c r="C984" s="80"/>
      <c r="D984" s="81"/>
      <c r="E984" s="82"/>
      <c r="F984" s="82"/>
      <c r="G984" s="83"/>
      <c r="H984" s="79"/>
      <c r="I984" s="81"/>
      <c r="J984" s="81"/>
      <c r="K984" s="81"/>
      <c r="L984" s="81"/>
      <c r="M984" s="81"/>
      <c r="N984" s="81"/>
      <c r="O984" s="81"/>
      <c r="P984" s="81"/>
      <c r="Q984" s="84"/>
      <c r="R984" s="85"/>
      <c r="S984" s="28"/>
      <c r="X984" s="22" t="str">
        <f t="shared" si="225"/>
        <v/>
      </c>
      <c r="Y984" s="32" t="str">
        <f t="shared" si="226"/>
        <v/>
      </c>
      <c r="AA984" s="22" t="str">
        <f>IF($D984="", "", IFERROR(INDEX('Intro &amp; Setup'!$BQ$33:$BQ$37, MATCH($D984, 'Intro &amp; Setup'!$AP$33:$AP$37, 0)), ""))</f>
        <v/>
      </c>
      <c r="AB984" s="22" t="str">
        <f>IF(AND($D984="", $F984=""), "", IF($R984=$U$3, "", IF($AB$8='Intro &amp; Setup'!$BQ$19, VALUE(_xlfn.CONCAT(TEXT($F984, "0"), ".", $AA984)), IF($AB$8='Intro &amp; Setup'!$BQ$18, VALUE(_xlfn.CONCAT($AA984, ".", TEXT($F984, "0")))))))</f>
        <v/>
      </c>
      <c r="AD984" s="22" t="str">
        <f t="shared" si="228"/>
        <v/>
      </c>
      <c r="AE984" s="7" t="str">
        <f t="shared" si="229"/>
        <v/>
      </c>
      <c r="AF984" s="22" t="str">
        <f t="shared" si="227"/>
        <v/>
      </c>
      <c r="AH984" s="22" t="str">
        <f>IF($AJ984="", "", COUNTIF($AJ$11:$AJ$1010, "&lt;"&amp;$AJ984)+1+COUNTIF($AJ$11:$AJ984, $AJ984)-1)</f>
        <v/>
      </c>
      <c r="AJ984" s="22" t="str">
        <f t="shared" si="230"/>
        <v/>
      </c>
      <c r="AL984" s="43" t="str">
        <f t="shared" si="231"/>
        <v/>
      </c>
      <c r="AN984" s="6" t="str">
        <f t="shared" si="232"/>
        <v/>
      </c>
      <c r="AO984" s="7" t="str">
        <f t="shared" si="233"/>
        <v/>
      </c>
      <c r="AP984" s="6" t="str">
        <f t="shared" si="234"/>
        <v/>
      </c>
      <c r="AQ984" s="7" t="str">
        <f t="shared" ca="1" si="235"/>
        <v/>
      </c>
      <c r="AS984" s="22" t="str">
        <f t="shared" si="236"/>
        <v/>
      </c>
      <c r="AT984" s="32" t="str">
        <f t="shared" si="237"/>
        <v/>
      </c>
      <c r="AU984" s="43" t="str">
        <f t="shared" si="238"/>
        <v/>
      </c>
      <c r="AW984" s="22" t="str">
        <f t="shared" si="239"/>
        <v/>
      </c>
    </row>
    <row r="985" spans="1:49" x14ac:dyDescent="0.25">
      <c r="A985" s="28"/>
      <c r="B985" s="79"/>
      <c r="C985" s="80"/>
      <c r="D985" s="81"/>
      <c r="E985" s="82"/>
      <c r="F985" s="82"/>
      <c r="G985" s="83"/>
      <c r="H985" s="79"/>
      <c r="I985" s="81"/>
      <c r="J985" s="81"/>
      <c r="K985" s="81"/>
      <c r="L985" s="81"/>
      <c r="M985" s="81"/>
      <c r="N985" s="81"/>
      <c r="O985" s="81"/>
      <c r="P985" s="81"/>
      <c r="Q985" s="84"/>
      <c r="R985" s="85"/>
      <c r="S985" s="28"/>
      <c r="X985" s="22" t="str">
        <f t="shared" si="225"/>
        <v/>
      </c>
      <c r="Y985" s="32" t="str">
        <f t="shared" si="226"/>
        <v/>
      </c>
      <c r="AA985" s="22" t="str">
        <f>IF($D985="", "", IFERROR(INDEX('Intro &amp; Setup'!$BQ$33:$BQ$37, MATCH($D985, 'Intro &amp; Setup'!$AP$33:$AP$37, 0)), ""))</f>
        <v/>
      </c>
      <c r="AB985" s="22" t="str">
        <f>IF(AND($D985="", $F985=""), "", IF($R985=$U$3, "", IF($AB$8='Intro &amp; Setup'!$BQ$19, VALUE(_xlfn.CONCAT(TEXT($F985, "0"), ".", $AA985)), IF($AB$8='Intro &amp; Setup'!$BQ$18, VALUE(_xlfn.CONCAT($AA985, ".", TEXT($F985, "0")))))))</f>
        <v/>
      </c>
      <c r="AD985" s="22" t="str">
        <f t="shared" si="228"/>
        <v/>
      </c>
      <c r="AE985" s="7" t="str">
        <f t="shared" si="229"/>
        <v/>
      </c>
      <c r="AF985" s="22" t="str">
        <f t="shared" si="227"/>
        <v/>
      </c>
      <c r="AH985" s="22" t="str">
        <f>IF($AJ985="", "", COUNTIF($AJ$11:$AJ$1010, "&lt;"&amp;$AJ985)+1+COUNTIF($AJ$11:$AJ985, $AJ985)-1)</f>
        <v/>
      </c>
      <c r="AJ985" s="22" t="str">
        <f t="shared" si="230"/>
        <v/>
      </c>
      <c r="AL985" s="43" t="str">
        <f t="shared" si="231"/>
        <v/>
      </c>
      <c r="AN985" s="6" t="str">
        <f t="shared" si="232"/>
        <v/>
      </c>
      <c r="AO985" s="7" t="str">
        <f t="shared" si="233"/>
        <v/>
      </c>
      <c r="AP985" s="6" t="str">
        <f t="shared" si="234"/>
        <v/>
      </c>
      <c r="AQ985" s="7" t="str">
        <f t="shared" ca="1" si="235"/>
        <v/>
      </c>
      <c r="AS985" s="22" t="str">
        <f t="shared" si="236"/>
        <v/>
      </c>
      <c r="AT985" s="32" t="str">
        <f t="shared" si="237"/>
        <v/>
      </c>
      <c r="AU985" s="43" t="str">
        <f t="shared" si="238"/>
        <v/>
      </c>
      <c r="AW985" s="22" t="str">
        <f t="shared" si="239"/>
        <v/>
      </c>
    </row>
    <row r="986" spans="1:49" x14ac:dyDescent="0.25">
      <c r="A986" s="28"/>
      <c r="B986" s="79"/>
      <c r="C986" s="80"/>
      <c r="D986" s="81"/>
      <c r="E986" s="82"/>
      <c r="F986" s="82"/>
      <c r="G986" s="83"/>
      <c r="H986" s="79"/>
      <c r="I986" s="81"/>
      <c r="J986" s="81"/>
      <c r="K986" s="81"/>
      <c r="L986" s="81"/>
      <c r="M986" s="81"/>
      <c r="N986" s="81"/>
      <c r="O986" s="81"/>
      <c r="P986" s="81"/>
      <c r="Q986" s="84"/>
      <c r="R986" s="85"/>
      <c r="S986" s="28"/>
      <c r="X986" s="22" t="str">
        <f t="shared" si="225"/>
        <v/>
      </c>
      <c r="Y986" s="32" t="str">
        <f t="shared" si="226"/>
        <v/>
      </c>
      <c r="AA986" s="22" t="str">
        <f>IF($D986="", "", IFERROR(INDEX('Intro &amp; Setup'!$BQ$33:$BQ$37, MATCH($D986, 'Intro &amp; Setup'!$AP$33:$AP$37, 0)), ""))</f>
        <v/>
      </c>
      <c r="AB986" s="22" t="str">
        <f>IF(AND($D986="", $F986=""), "", IF($R986=$U$3, "", IF($AB$8='Intro &amp; Setup'!$BQ$19, VALUE(_xlfn.CONCAT(TEXT($F986, "0"), ".", $AA986)), IF($AB$8='Intro &amp; Setup'!$BQ$18, VALUE(_xlfn.CONCAT($AA986, ".", TEXT($F986, "0")))))))</f>
        <v/>
      </c>
      <c r="AD986" s="22" t="str">
        <f t="shared" si="228"/>
        <v/>
      </c>
      <c r="AE986" s="7" t="str">
        <f t="shared" si="229"/>
        <v/>
      </c>
      <c r="AF986" s="22" t="str">
        <f t="shared" si="227"/>
        <v/>
      </c>
      <c r="AH986" s="22" t="str">
        <f>IF($AJ986="", "", COUNTIF($AJ$11:$AJ$1010, "&lt;"&amp;$AJ986)+1+COUNTIF($AJ$11:$AJ986, $AJ986)-1)</f>
        <v/>
      </c>
      <c r="AJ986" s="22" t="str">
        <f t="shared" si="230"/>
        <v/>
      </c>
      <c r="AL986" s="43" t="str">
        <f t="shared" si="231"/>
        <v/>
      </c>
      <c r="AN986" s="6" t="str">
        <f t="shared" si="232"/>
        <v/>
      </c>
      <c r="AO986" s="7" t="str">
        <f t="shared" si="233"/>
        <v/>
      </c>
      <c r="AP986" s="6" t="str">
        <f t="shared" si="234"/>
        <v/>
      </c>
      <c r="AQ986" s="7" t="str">
        <f t="shared" ca="1" si="235"/>
        <v/>
      </c>
      <c r="AS986" s="22" t="str">
        <f t="shared" si="236"/>
        <v/>
      </c>
      <c r="AT986" s="32" t="str">
        <f t="shared" si="237"/>
        <v/>
      </c>
      <c r="AU986" s="43" t="str">
        <f t="shared" si="238"/>
        <v/>
      </c>
      <c r="AW986" s="22" t="str">
        <f t="shared" si="239"/>
        <v/>
      </c>
    </row>
    <row r="987" spans="1:49" x14ac:dyDescent="0.25">
      <c r="A987" s="28"/>
      <c r="B987" s="79"/>
      <c r="C987" s="80"/>
      <c r="D987" s="81"/>
      <c r="E987" s="82"/>
      <c r="F987" s="82"/>
      <c r="G987" s="83"/>
      <c r="H987" s="79"/>
      <c r="I987" s="81"/>
      <c r="J987" s="81"/>
      <c r="K987" s="81"/>
      <c r="L987" s="81"/>
      <c r="M987" s="81"/>
      <c r="N987" s="81"/>
      <c r="O987" s="81"/>
      <c r="P987" s="81"/>
      <c r="Q987" s="84"/>
      <c r="R987" s="85"/>
      <c r="S987" s="28"/>
      <c r="X987" s="22" t="str">
        <f t="shared" si="225"/>
        <v/>
      </c>
      <c r="Y987" s="32" t="str">
        <f t="shared" si="226"/>
        <v/>
      </c>
      <c r="AA987" s="22" t="str">
        <f>IF($D987="", "", IFERROR(INDEX('Intro &amp; Setup'!$BQ$33:$BQ$37, MATCH($D987, 'Intro &amp; Setup'!$AP$33:$AP$37, 0)), ""))</f>
        <v/>
      </c>
      <c r="AB987" s="22" t="str">
        <f>IF(AND($D987="", $F987=""), "", IF($R987=$U$3, "", IF($AB$8='Intro &amp; Setup'!$BQ$19, VALUE(_xlfn.CONCAT(TEXT($F987, "0"), ".", $AA987)), IF($AB$8='Intro &amp; Setup'!$BQ$18, VALUE(_xlfn.CONCAT($AA987, ".", TEXT($F987, "0")))))))</f>
        <v/>
      </c>
      <c r="AD987" s="22" t="str">
        <f t="shared" si="228"/>
        <v/>
      </c>
      <c r="AE987" s="7" t="str">
        <f t="shared" si="229"/>
        <v/>
      </c>
      <c r="AF987" s="22" t="str">
        <f t="shared" si="227"/>
        <v/>
      </c>
      <c r="AH987" s="22" t="str">
        <f>IF($AJ987="", "", COUNTIF($AJ$11:$AJ$1010, "&lt;"&amp;$AJ987)+1+COUNTIF($AJ$11:$AJ987, $AJ987)-1)</f>
        <v/>
      </c>
      <c r="AJ987" s="22" t="str">
        <f t="shared" si="230"/>
        <v/>
      </c>
      <c r="AL987" s="43" t="str">
        <f t="shared" si="231"/>
        <v/>
      </c>
      <c r="AN987" s="6" t="str">
        <f t="shared" si="232"/>
        <v/>
      </c>
      <c r="AO987" s="7" t="str">
        <f t="shared" si="233"/>
        <v/>
      </c>
      <c r="AP987" s="6" t="str">
        <f t="shared" si="234"/>
        <v/>
      </c>
      <c r="AQ987" s="7" t="str">
        <f t="shared" ca="1" si="235"/>
        <v/>
      </c>
      <c r="AS987" s="22" t="str">
        <f t="shared" si="236"/>
        <v/>
      </c>
      <c r="AT987" s="32" t="str">
        <f t="shared" si="237"/>
        <v/>
      </c>
      <c r="AU987" s="43" t="str">
        <f t="shared" si="238"/>
        <v/>
      </c>
      <c r="AW987" s="22" t="str">
        <f t="shared" si="239"/>
        <v/>
      </c>
    </row>
    <row r="988" spans="1:49" x14ac:dyDescent="0.25">
      <c r="A988" s="28"/>
      <c r="B988" s="79"/>
      <c r="C988" s="80"/>
      <c r="D988" s="81"/>
      <c r="E988" s="82"/>
      <c r="F988" s="82"/>
      <c r="G988" s="83"/>
      <c r="H988" s="79"/>
      <c r="I988" s="81"/>
      <c r="J988" s="81"/>
      <c r="K988" s="81"/>
      <c r="L988" s="81"/>
      <c r="M988" s="81"/>
      <c r="N988" s="81"/>
      <c r="O988" s="81"/>
      <c r="P988" s="81"/>
      <c r="Q988" s="84"/>
      <c r="R988" s="85"/>
      <c r="S988" s="28"/>
      <c r="X988" s="22" t="str">
        <f t="shared" si="225"/>
        <v/>
      </c>
      <c r="Y988" s="32" t="str">
        <f t="shared" si="226"/>
        <v/>
      </c>
      <c r="AA988" s="22" t="str">
        <f>IF($D988="", "", IFERROR(INDEX('Intro &amp; Setup'!$BQ$33:$BQ$37, MATCH($D988, 'Intro &amp; Setup'!$AP$33:$AP$37, 0)), ""))</f>
        <v/>
      </c>
      <c r="AB988" s="22" t="str">
        <f>IF(AND($D988="", $F988=""), "", IF($R988=$U$3, "", IF($AB$8='Intro &amp; Setup'!$BQ$19, VALUE(_xlfn.CONCAT(TEXT($F988, "0"), ".", $AA988)), IF($AB$8='Intro &amp; Setup'!$BQ$18, VALUE(_xlfn.CONCAT($AA988, ".", TEXT($F988, "0")))))))</f>
        <v/>
      </c>
      <c r="AD988" s="22" t="str">
        <f t="shared" si="228"/>
        <v/>
      </c>
      <c r="AE988" s="7" t="str">
        <f t="shared" si="229"/>
        <v/>
      </c>
      <c r="AF988" s="22" t="str">
        <f t="shared" si="227"/>
        <v/>
      </c>
      <c r="AH988" s="22" t="str">
        <f>IF($AJ988="", "", COUNTIF($AJ$11:$AJ$1010, "&lt;"&amp;$AJ988)+1+COUNTIF($AJ$11:$AJ988, $AJ988)-1)</f>
        <v/>
      </c>
      <c r="AJ988" s="22" t="str">
        <f t="shared" si="230"/>
        <v/>
      </c>
      <c r="AL988" s="43" t="str">
        <f t="shared" si="231"/>
        <v/>
      </c>
      <c r="AN988" s="6" t="str">
        <f t="shared" si="232"/>
        <v/>
      </c>
      <c r="AO988" s="7" t="str">
        <f t="shared" si="233"/>
        <v/>
      </c>
      <c r="AP988" s="6" t="str">
        <f t="shared" si="234"/>
        <v/>
      </c>
      <c r="AQ988" s="7" t="str">
        <f t="shared" ca="1" si="235"/>
        <v/>
      </c>
      <c r="AS988" s="22" t="str">
        <f t="shared" si="236"/>
        <v/>
      </c>
      <c r="AT988" s="32" t="str">
        <f t="shared" si="237"/>
        <v/>
      </c>
      <c r="AU988" s="43" t="str">
        <f t="shared" si="238"/>
        <v/>
      </c>
      <c r="AW988" s="22" t="str">
        <f t="shared" si="239"/>
        <v/>
      </c>
    </row>
    <row r="989" spans="1:49" x14ac:dyDescent="0.25">
      <c r="A989" s="28"/>
      <c r="B989" s="79"/>
      <c r="C989" s="80"/>
      <c r="D989" s="81"/>
      <c r="E989" s="82"/>
      <c r="F989" s="82"/>
      <c r="G989" s="83"/>
      <c r="H989" s="79"/>
      <c r="I989" s="81"/>
      <c r="J989" s="81"/>
      <c r="K989" s="81"/>
      <c r="L989" s="81"/>
      <c r="M989" s="81"/>
      <c r="N989" s="81"/>
      <c r="O989" s="81"/>
      <c r="P989" s="81"/>
      <c r="Q989" s="84"/>
      <c r="R989" s="85"/>
      <c r="S989" s="28"/>
      <c r="X989" s="22" t="str">
        <f t="shared" si="225"/>
        <v/>
      </c>
      <c r="Y989" s="32" t="str">
        <f t="shared" si="226"/>
        <v/>
      </c>
      <c r="AA989" s="22" t="str">
        <f>IF($D989="", "", IFERROR(INDEX('Intro &amp; Setup'!$BQ$33:$BQ$37, MATCH($D989, 'Intro &amp; Setup'!$AP$33:$AP$37, 0)), ""))</f>
        <v/>
      </c>
      <c r="AB989" s="22" t="str">
        <f>IF(AND($D989="", $F989=""), "", IF($R989=$U$3, "", IF($AB$8='Intro &amp; Setup'!$BQ$19, VALUE(_xlfn.CONCAT(TEXT($F989, "0"), ".", $AA989)), IF($AB$8='Intro &amp; Setup'!$BQ$18, VALUE(_xlfn.CONCAT($AA989, ".", TEXT($F989, "0")))))))</f>
        <v/>
      </c>
      <c r="AD989" s="22" t="str">
        <f t="shared" si="228"/>
        <v/>
      </c>
      <c r="AE989" s="7" t="str">
        <f t="shared" si="229"/>
        <v/>
      </c>
      <c r="AF989" s="22" t="str">
        <f t="shared" si="227"/>
        <v/>
      </c>
      <c r="AH989" s="22" t="str">
        <f>IF($AJ989="", "", COUNTIF($AJ$11:$AJ$1010, "&lt;"&amp;$AJ989)+1+COUNTIF($AJ$11:$AJ989, $AJ989)-1)</f>
        <v/>
      </c>
      <c r="AJ989" s="22" t="str">
        <f t="shared" si="230"/>
        <v/>
      </c>
      <c r="AL989" s="43" t="str">
        <f t="shared" si="231"/>
        <v/>
      </c>
      <c r="AN989" s="6" t="str">
        <f t="shared" si="232"/>
        <v/>
      </c>
      <c r="AO989" s="7" t="str">
        <f t="shared" si="233"/>
        <v/>
      </c>
      <c r="AP989" s="6" t="str">
        <f t="shared" si="234"/>
        <v/>
      </c>
      <c r="AQ989" s="7" t="str">
        <f t="shared" ca="1" si="235"/>
        <v/>
      </c>
      <c r="AS989" s="22" t="str">
        <f t="shared" si="236"/>
        <v/>
      </c>
      <c r="AT989" s="32" t="str">
        <f t="shared" si="237"/>
        <v/>
      </c>
      <c r="AU989" s="43" t="str">
        <f t="shared" si="238"/>
        <v/>
      </c>
      <c r="AW989" s="22" t="str">
        <f t="shared" si="239"/>
        <v/>
      </c>
    </row>
    <row r="990" spans="1:49" x14ac:dyDescent="0.25">
      <c r="A990" s="28"/>
      <c r="B990" s="79"/>
      <c r="C990" s="80"/>
      <c r="D990" s="81"/>
      <c r="E990" s="82"/>
      <c r="F990" s="82"/>
      <c r="G990" s="83"/>
      <c r="H990" s="79"/>
      <c r="I990" s="81"/>
      <c r="J990" s="81"/>
      <c r="K990" s="81"/>
      <c r="L990" s="81"/>
      <c r="M990" s="81"/>
      <c r="N990" s="81"/>
      <c r="O990" s="81"/>
      <c r="P990" s="81"/>
      <c r="Q990" s="84"/>
      <c r="R990" s="85"/>
      <c r="S990" s="28"/>
      <c r="X990" s="22" t="str">
        <f t="shared" si="225"/>
        <v/>
      </c>
      <c r="Y990" s="32" t="str">
        <f t="shared" si="226"/>
        <v/>
      </c>
      <c r="AA990" s="22" t="str">
        <f>IF($D990="", "", IFERROR(INDEX('Intro &amp; Setup'!$BQ$33:$BQ$37, MATCH($D990, 'Intro &amp; Setup'!$AP$33:$AP$37, 0)), ""))</f>
        <v/>
      </c>
      <c r="AB990" s="22" t="str">
        <f>IF(AND($D990="", $F990=""), "", IF($R990=$U$3, "", IF($AB$8='Intro &amp; Setup'!$BQ$19, VALUE(_xlfn.CONCAT(TEXT($F990, "0"), ".", $AA990)), IF($AB$8='Intro &amp; Setup'!$BQ$18, VALUE(_xlfn.CONCAT($AA990, ".", TEXT($F990, "0")))))))</f>
        <v/>
      </c>
      <c r="AD990" s="22" t="str">
        <f t="shared" si="228"/>
        <v/>
      </c>
      <c r="AE990" s="7" t="str">
        <f t="shared" si="229"/>
        <v/>
      </c>
      <c r="AF990" s="22" t="str">
        <f t="shared" si="227"/>
        <v/>
      </c>
      <c r="AH990" s="22" t="str">
        <f>IF($AJ990="", "", COUNTIF($AJ$11:$AJ$1010, "&lt;"&amp;$AJ990)+1+COUNTIF($AJ$11:$AJ990, $AJ990)-1)</f>
        <v/>
      </c>
      <c r="AJ990" s="22" t="str">
        <f t="shared" si="230"/>
        <v/>
      </c>
      <c r="AL990" s="43" t="str">
        <f t="shared" si="231"/>
        <v/>
      </c>
      <c r="AN990" s="6" t="str">
        <f t="shared" si="232"/>
        <v/>
      </c>
      <c r="AO990" s="7" t="str">
        <f t="shared" si="233"/>
        <v/>
      </c>
      <c r="AP990" s="6" t="str">
        <f t="shared" si="234"/>
        <v/>
      </c>
      <c r="AQ990" s="7" t="str">
        <f t="shared" ca="1" si="235"/>
        <v/>
      </c>
      <c r="AS990" s="22" t="str">
        <f t="shared" si="236"/>
        <v/>
      </c>
      <c r="AT990" s="32" t="str">
        <f t="shared" si="237"/>
        <v/>
      </c>
      <c r="AU990" s="43" t="str">
        <f t="shared" si="238"/>
        <v/>
      </c>
      <c r="AW990" s="22" t="str">
        <f t="shared" si="239"/>
        <v/>
      </c>
    </row>
    <row r="991" spans="1:49" x14ac:dyDescent="0.25">
      <c r="A991" s="28"/>
      <c r="B991" s="79"/>
      <c r="C991" s="80"/>
      <c r="D991" s="81"/>
      <c r="E991" s="82"/>
      <c r="F991" s="82"/>
      <c r="G991" s="83"/>
      <c r="H991" s="79"/>
      <c r="I991" s="81"/>
      <c r="J991" s="81"/>
      <c r="K991" s="81"/>
      <c r="L991" s="81"/>
      <c r="M991" s="81"/>
      <c r="N991" s="81"/>
      <c r="O991" s="81"/>
      <c r="P991" s="81"/>
      <c r="Q991" s="84"/>
      <c r="R991" s="85"/>
      <c r="S991" s="28"/>
      <c r="X991" s="22" t="str">
        <f t="shared" si="225"/>
        <v/>
      </c>
      <c r="Y991" s="32" t="str">
        <f t="shared" si="226"/>
        <v/>
      </c>
      <c r="AA991" s="22" t="str">
        <f>IF($D991="", "", IFERROR(INDEX('Intro &amp; Setup'!$BQ$33:$BQ$37, MATCH($D991, 'Intro &amp; Setup'!$AP$33:$AP$37, 0)), ""))</f>
        <v/>
      </c>
      <c r="AB991" s="22" t="str">
        <f>IF(AND($D991="", $F991=""), "", IF($R991=$U$3, "", IF($AB$8='Intro &amp; Setup'!$BQ$19, VALUE(_xlfn.CONCAT(TEXT($F991, "0"), ".", $AA991)), IF($AB$8='Intro &amp; Setup'!$BQ$18, VALUE(_xlfn.CONCAT($AA991, ".", TEXT($F991, "0")))))))</f>
        <v/>
      </c>
      <c r="AD991" s="22" t="str">
        <f t="shared" si="228"/>
        <v/>
      </c>
      <c r="AE991" s="7" t="str">
        <f t="shared" si="229"/>
        <v/>
      </c>
      <c r="AF991" s="22" t="str">
        <f t="shared" si="227"/>
        <v/>
      </c>
      <c r="AH991" s="22" t="str">
        <f>IF($AJ991="", "", COUNTIF($AJ$11:$AJ$1010, "&lt;"&amp;$AJ991)+1+COUNTIF($AJ$11:$AJ991, $AJ991)-1)</f>
        <v/>
      </c>
      <c r="AJ991" s="22" t="str">
        <f t="shared" si="230"/>
        <v/>
      </c>
      <c r="AL991" s="43" t="str">
        <f t="shared" si="231"/>
        <v/>
      </c>
      <c r="AN991" s="6" t="str">
        <f t="shared" si="232"/>
        <v/>
      </c>
      <c r="AO991" s="7" t="str">
        <f t="shared" si="233"/>
        <v/>
      </c>
      <c r="AP991" s="6" t="str">
        <f t="shared" si="234"/>
        <v/>
      </c>
      <c r="AQ991" s="7" t="str">
        <f t="shared" ca="1" si="235"/>
        <v/>
      </c>
      <c r="AS991" s="22" t="str">
        <f t="shared" si="236"/>
        <v/>
      </c>
      <c r="AT991" s="32" t="str">
        <f t="shared" si="237"/>
        <v/>
      </c>
      <c r="AU991" s="43" t="str">
        <f t="shared" si="238"/>
        <v/>
      </c>
      <c r="AW991" s="22" t="str">
        <f t="shared" si="239"/>
        <v/>
      </c>
    </row>
    <row r="992" spans="1:49" x14ac:dyDescent="0.25">
      <c r="A992" s="28"/>
      <c r="B992" s="79"/>
      <c r="C992" s="80"/>
      <c r="D992" s="81"/>
      <c r="E992" s="82"/>
      <c r="F992" s="82"/>
      <c r="G992" s="83"/>
      <c r="H992" s="79"/>
      <c r="I992" s="81"/>
      <c r="J992" s="81"/>
      <c r="K992" s="81"/>
      <c r="L992" s="81"/>
      <c r="M992" s="81"/>
      <c r="N992" s="81"/>
      <c r="O992" s="81"/>
      <c r="P992" s="81"/>
      <c r="Q992" s="84"/>
      <c r="R992" s="85"/>
      <c r="S992" s="28"/>
      <c r="X992" s="22" t="str">
        <f t="shared" si="225"/>
        <v/>
      </c>
      <c r="Y992" s="32" t="str">
        <f t="shared" si="226"/>
        <v/>
      </c>
      <c r="AA992" s="22" t="str">
        <f>IF($D992="", "", IFERROR(INDEX('Intro &amp; Setup'!$BQ$33:$BQ$37, MATCH($D992, 'Intro &amp; Setup'!$AP$33:$AP$37, 0)), ""))</f>
        <v/>
      </c>
      <c r="AB992" s="22" t="str">
        <f>IF(AND($D992="", $F992=""), "", IF($R992=$U$3, "", IF($AB$8='Intro &amp; Setup'!$BQ$19, VALUE(_xlfn.CONCAT(TEXT($F992, "0"), ".", $AA992)), IF($AB$8='Intro &amp; Setup'!$BQ$18, VALUE(_xlfn.CONCAT($AA992, ".", TEXT($F992, "0")))))))</f>
        <v/>
      </c>
      <c r="AD992" s="22" t="str">
        <f t="shared" si="228"/>
        <v/>
      </c>
      <c r="AE992" s="7" t="str">
        <f t="shared" si="229"/>
        <v/>
      </c>
      <c r="AF992" s="22" t="str">
        <f t="shared" si="227"/>
        <v/>
      </c>
      <c r="AH992" s="22" t="str">
        <f>IF($AJ992="", "", COUNTIF($AJ$11:$AJ$1010, "&lt;"&amp;$AJ992)+1+COUNTIF($AJ$11:$AJ992, $AJ992)-1)</f>
        <v/>
      </c>
      <c r="AJ992" s="22" t="str">
        <f t="shared" si="230"/>
        <v/>
      </c>
      <c r="AL992" s="43" t="str">
        <f t="shared" si="231"/>
        <v/>
      </c>
      <c r="AN992" s="6" t="str">
        <f t="shared" si="232"/>
        <v/>
      </c>
      <c r="AO992" s="7" t="str">
        <f t="shared" si="233"/>
        <v/>
      </c>
      <c r="AP992" s="6" t="str">
        <f t="shared" si="234"/>
        <v/>
      </c>
      <c r="AQ992" s="7" t="str">
        <f t="shared" ca="1" si="235"/>
        <v/>
      </c>
      <c r="AS992" s="22" t="str">
        <f t="shared" si="236"/>
        <v/>
      </c>
      <c r="AT992" s="32" t="str">
        <f t="shared" si="237"/>
        <v/>
      </c>
      <c r="AU992" s="43" t="str">
        <f t="shared" si="238"/>
        <v/>
      </c>
      <c r="AW992" s="22" t="str">
        <f t="shared" si="239"/>
        <v/>
      </c>
    </row>
    <row r="993" spans="1:49" x14ac:dyDescent="0.25">
      <c r="A993" s="28"/>
      <c r="B993" s="79"/>
      <c r="C993" s="80"/>
      <c r="D993" s="81"/>
      <c r="E993" s="82"/>
      <c r="F993" s="82"/>
      <c r="G993" s="83"/>
      <c r="H993" s="79"/>
      <c r="I993" s="81"/>
      <c r="J993" s="81"/>
      <c r="K993" s="81"/>
      <c r="L993" s="81"/>
      <c r="M993" s="81"/>
      <c r="N993" s="81"/>
      <c r="O993" s="81"/>
      <c r="P993" s="81"/>
      <c r="Q993" s="84"/>
      <c r="R993" s="85"/>
      <c r="S993" s="28"/>
      <c r="X993" s="22" t="str">
        <f t="shared" si="225"/>
        <v/>
      </c>
      <c r="Y993" s="32" t="str">
        <f t="shared" si="226"/>
        <v/>
      </c>
      <c r="AA993" s="22" t="str">
        <f>IF($D993="", "", IFERROR(INDEX('Intro &amp; Setup'!$BQ$33:$BQ$37, MATCH($D993, 'Intro &amp; Setup'!$AP$33:$AP$37, 0)), ""))</f>
        <v/>
      </c>
      <c r="AB993" s="22" t="str">
        <f>IF(AND($D993="", $F993=""), "", IF($R993=$U$3, "", IF($AB$8='Intro &amp; Setup'!$BQ$19, VALUE(_xlfn.CONCAT(TEXT($F993, "0"), ".", $AA993)), IF($AB$8='Intro &amp; Setup'!$BQ$18, VALUE(_xlfn.CONCAT($AA993, ".", TEXT($F993, "0")))))))</f>
        <v/>
      </c>
      <c r="AD993" s="22" t="str">
        <f t="shared" si="228"/>
        <v/>
      </c>
      <c r="AE993" s="7" t="str">
        <f t="shared" si="229"/>
        <v/>
      </c>
      <c r="AF993" s="22" t="str">
        <f t="shared" si="227"/>
        <v/>
      </c>
      <c r="AH993" s="22" t="str">
        <f>IF($AJ993="", "", COUNTIF($AJ$11:$AJ$1010, "&lt;"&amp;$AJ993)+1+COUNTIF($AJ$11:$AJ993, $AJ993)-1)</f>
        <v/>
      </c>
      <c r="AJ993" s="22" t="str">
        <f t="shared" si="230"/>
        <v/>
      </c>
      <c r="AL993" s="43" t="str">
        <f t="shared" si="231"/>
        <v/>
      </c>
      <c r="AN993" s="6" t="str">
        <f t="shared" si="232"/>
        <v/>
      </c>
      <c r="AO993" s="7" t="str">
        <f t="shared" si="233"/>
        <v/>
      </c>
      <c r="AP993" s="6" t="str">
        <f t="shared" si="234"/>
        <v/>
      </c>
      <c r="AQ993" s="7" t="str">
        <f t="shared" ca="1" si="235"/>
        <v/>
      </c>
      <c r="AS993" s="22" t="str">
        <f t="shared" si="236"/>
        <v/>
      </c>
      <c r="AT993" s="32" t="str">
        <f t="shared" si="237"/>
        <v/>
      </c>
      <c r="AU993" s="43" t="str">
        <f t="shared" si="238"/>
        <v/>
      </c>
      <c r="AW993" s="22" t="str">
        <f t="shared" si="239"/>
        <v/>
      </c>
    </row>
    <row r="994" spans="1:49" x14ac:dyDescent="0.25">
      <c r="A994" s="28"/>
      <c r="B994" s="79"/>
      <c r="C994" s="80"/>
      <c r="D994" s="81"/>
      <c r="E994" s="82"/>
      <c r="F994" s="82"/>
      <c r="G994" s="83"/>
      <c r="H994" s="79"/>
      <c r="I994" s="81"/>
      <c r="J994" s="81"/>
      <c r="K994" s="81"/>
      <c r="L994" s="81"/>
      <c r="M994" s="81"/>
      <c r="N994" s="81"/>
      <c r="O994" s="81"/>
      <c r="P994" s="81"/>
      <c r="Q994" s="84"/>
      <c r="R994" s="85"/>
      <c r="S994" s="28"/>
      <c r="X994" s="22" t="str">
        <f t="shared" si="225"/>
        <v/>
      </c>
      <c r="Y994" s="32" t="str">
        <f t="shared" si="226"/>
        <v/>
      </c>
      <c r="AA994" s="22" t="str">
        <f>IF($D994="", "", IFERROR(INDEX('Intro &amp; Setup'!$BQ$33:$BQ$37, MATCH($D994, 'Intro &amp; Setup'!$AP$33:$AP$37, 0)), ""))</f>
        <v/>
      </c>
      <c r="AB994" s="22" t="str">
        <f>IF(AND($D994="", $F994=""), "", IF($R994=$U$3, "", IF($AB$8='Intro &amp; Setup'!$BQ$19, VALUE(_xlfn.CONCAT(TEXT($F994, "0"), ".", $AA994)), IF($AB$8='Intro &amp; Setup'!$BQ$18, VALUE(_xlfn.CONCAT($AA994, ".", TEXT($F994, "0")))))))</f>
        <v/>
      </c>
      <c r="AD994" s="22" t="str">
        <f t="shared" si="228"/>
        <v/>
      </c>
      <c r="AE994" s="7" t="str">
        <f t="shared" si="229"/>
        <v/>
      </c>
      <c r="AF994" s="22" t="str">
        <f t="shared" si="227"/>
        <v/>
      </c>
      <c r="AH994" s="22" t="str">
        <f>IF($AJ994="", "", COUNTIF($AJ$11:$AJ$1010, "&lt;"&amp;$AJ994)+1+COUNTIF($AJ$11:$AJ994, $AJ994)-1)</f>
        <v/>
      </c>
      <c r="AJ994" s="22" t="str">
        <f t="shared" si="230"/>
        <v/>
      </c>
      <c r="AL994" s="43" t="str">
        <f t="shared" si="231"/>
        <v/>
      </c>
      <c r="AN994" s="6" t="str">
        <f t="shared" si="232"/>
        <v/>
      </c>
      <c r="AO994" s="7" t="str">
        <f t="shared" si="233"/>
        <v/>
      </c>
      <c r="AP994" s="6" t="str">
        <f t="shared" si="234"/>
        <v/>
      </c>
      <c r="AQ994" s="7" t="str">
        <f t="shared" ca="1" si="235"/>
        <v/>
      </c>
      <c r="AS994" s="22" t="str">
        <f t="shared" si="236"/>
        <v/>
      </c>
      <c r="AT994" s="32" t="str">
        <f t="shared" si="237"/>
        <v/>
      </c>
      <c r="AU994" s="43" t="str">
        <f t="shared" si="238"/>
        <v/>
      </c>
      <c r="AW994" s="22" t="str">
        <f t="shared" si="239"/>
        <v/>
      </c>
    </row>
    <row r="995" spans="1:49" x14ac:dyDescent="0.25">
      <c r="A995" s="28"/>
      <c r="B995" s="79"/>
      <c r="C995" s="80"/>
      <c r="D995" s="81"/>
      <c r="E995" s="82"/>
      <c r="F995" s="82"/>
      <c r="G995" s="83"/>
      <c r="H995" s="79"/>
      <c r="I995" s="81"/>
      <c r="J995" s="81"/>
      <c r="K995" s="81"/>
      <c r="L995" s="81"/>
      <c r="M995" s="81"/>
      <c r="N995" s="81"/>
      <c r="O995" s="81"/>
      <c r="P995" s="81"/>
      <c r="Q995" s="84"/>
      <c r="R995" s="85"/>
      <c r="S995" s="28"/>
      <c r="X995" s="22" t="str">
        <f t="shared" si="225"/>
        <v/>
      </c>
      <c r="Y995" s="32" t="str">
        <f t="shared" si="226"/>
        <v/>
      </c>
      <c r="AA995" s="22" t="str">
        <f>IF($D995="", "", IFERROR(INDEX('Intro &amp; Setup'!$BQ$33:$BQ$37, MATCH($D995, 'Intro &amp; Setup'!$AP$33:$AP$37, 0)), ""))</f>
        <v/>
      </c>
      <c r="AB995" s="22" t="str">
        <f>IF(AND($D995="", $F995=""), "", IF($R995=$U$3, "", IF($AB$8='Intro &amp; Setup'!$BQ$19, VALUE(_xlfn.CONCAT(TEXT($F995, "0"), ".", $AA995)), IF($AB$8='Intro &amp; Setup'!$BQ$18, VALUE(_xlfn.CONCAT($AA995, ".", TEXT($F995, "0")))))))</f>
        <v/>
      </c>
      <c r="AD995" s="22" t="str">
        <f t="shared" si="228"/>
        <v/>
      </c>
      <c r="AE995" s="7" t="str">
        <f t="shared" si="229"/>
        <v/>
      </c>
      <c r="AF995" s="22" t="str">
        <f t="shared" si="227"/>
        <v/>
      </c>
      <c r="AH995" s="22" t="str">
        <f>IF($AJ995="", "", COUNTIF($AJ$11:$AJ$1010, "&lt;"&amp;$AJ995)+1+COUNTIF($AJ$11:$AJ995, $AJ995)-1)</f>
        <v/>
      </c>
      <c r="AJ995" s="22" t="str">
        <f t="shared" si="230"/>
        <v/>
      </c>
      <c r="AL995" s="43" t="str">
        <f t="shared" si="231"/>
        <v/>
      </c>
      <c r="AN995" s="6" t="str">
        <f t="shared" si="232"/>
        <v/>
      </c>
      <c r="AO995" s="7" t="str">
        <f t="shared" si="233"/>
        <v/>
      </c>
      <c r="AP995" s="6" t="str">
        <f t="shared" si="234"/>
        <v/>
      </c>
      <c r="AQ995" s="7" t="str">
        <f t="shared" ca="1" si="235"/>
        <v/>
      </c>
      <c r="AS995" s="22" t="str">
        <f t="shared" si="236"/>
        <v/>
      </c>
      <c r="AT995" s="32" t="str">
        <f t="shared" si="237"/>
        <v/>
      </c>
      <c r="AU995" s="43" t="str">
        <f t="shared" si="238"/>
        <v/>
      </c>
      <c r="AW995" s="22" t="str">
        <f t="shared" si="239"/>
        <v/>
      </c>
    </row>
    <row r="996" spans="1:49" x14ac:dyDescent="0.25">
      <c r="A996" s="28"/>
      <c r="B996" s="79"/>
      <c r="C996" s="80"/>
      <c r="D996" s="81"/>
      <c r="E996" s="82"/>
      <c r="F996" s="82"/>
      <c r="G996" s="83"/>
      <c r="H996" s="79"/>
      <c r="I996" s="81"/>
      <c r="J996" s="81"/>
      <c r="K996" s="81"/>
      <c r="L996" s="81"/>
      <c r="M996" s="81"/>
      <c r="N996" s="81"/>
      <c r="O996" s="81"/>
      <c r="P996" s="81"/>
      <c r="Q996" s="84"/>
      <c r="R996" s="85"/>
      <c r="S996" s="28"/>
      <c r="X996" s="22" t="str">
        <f t="shared" si="225"/>
        <v/>
      </c>
      <c r="Y996" s="32" t="str">
        <f t="shared" si="226"/>
        <v/>
      </c>
      <c r="AA996" s="22" t="str">
        <f>IF($D996="", "", IFERROR(INDEX('Intro &amp; Setup'!$BQ$33:$BQ$37, MATCH($D996, 'Intro &amp; Setup'!$AP$33:$AP$37, 0)), ""))</f>
        <v/>
      </c>
      <c r="AB996" s="22" t="str">
        <f>IF(AND($D996="", $F996=""), "", IF($R996=$U$3, "", IF($AB$8='Intro &amp; Setup'!$BQ$19, VALUE(_xlfn.CONCAT(TEXT($F996, "0"), ".", $AA996)), IF($AB$8='Intro &amp; Setup'!$BQ$18, VALUE(_xlfn.CONCAT($AA996, ".", TEXT($F996, "0")))))))</f>
        <v/>
      </c>
      <c r="AD996" s="22" t="str">
        <f t="shared" si="228"/>
        <v/>
      </c>
      <c r="AE996" s="7" t="str">
        <f t="shared" si="229"/>
        <v/>
      </c>
      <c r="AF996" s="22" t="str">
        <f t="shared" si="227"/>
        <v/>
      </c>
      <c r="AH996" s="22" t="str">
        <f>IF($AJ996="", "", COUNTIF($AJ$11:$AJ$1010, "&lt;"&amp;$AJ996)+1+COUNTIF($AJ$11:$AJ996, $AJ996)-1)</f>
        <v/>
      </c>
      <c r="AJ996" s="22" t="str">
        <f t="shared" si="230"/>
        <v/>
      </c>
      <c r="AL996" s="43" t="str">
        <f t="shared" si="231"/>
        <v/>
      </c>
      <c r="AN996" s="6" t="str">
        <f t="shared" si="232"/>
        <v/>
      </c>
      <c r="AO996" s="7" t="str">
        <f t="shared" si="233"/>
        <v/>
      </c>
      <c r="AP996" s="6" t="str">
        <f t="shared" si="234"/>
        <v/>
      </c>
      <c r="AQ996" s="7" t="str">
        <f t="shared" ca="1" si="235"/>
        <v/>
      </c>
      <c r="AS996" s="22" t="str">
        <f t="shared" si="236"/>
        <v/>
      </c>
      <c r="AT996" s="32" t="str">
        <f t="shared" si="237"/>
        <v/>
      </c>
      <c r="AU996" s="43" t="str">
        <f t="shared" si="238"/>
        <v/>
      </c>
      <c r="AW996" s="22" t="str">
        <f t="shared" si="239"/>
        <v/>
      </c>
    </row>
    <row r="997" spans="1:49" x14ac:dyDescent="0.25">
      <c r="A997" s="28"/>
      <c r="B997" s="79"/>
      <c r="C997" s="80"/>
      <c r="D997" s="81"/>
      <c r="E997" s="82"/>
      <c r="F997" s="82"/>
      <c r="G997" s="83"/>
      <c r="H997" s="79"/>
      <c r="I997" s="81"/>
      <c r="J997" s="81"/>
      <c r="K997" s="81"/>
      <c r="L997" s="81"/>
      <c r="M997" s="81"/>
      <c r="N997" s="81"/>
      <c r="O997" s="81"/>
      <c r="P997" s="81"/>
      <c r="Q997" s="84"/>
      <c r="R997" s="85"/>
      <c r="S997" s="28"/>
      <c r="X997" s="22" t="str">
        <f t="shared" si="225"/>
        <v/>
      </c>
      <c r="Y997" s="32" t="str">
        <f t="shared" si="226"/>
        <v/>
      </c>
      <c r="AA997" s="22" t="str">
        <f>IF($D997="", "", IFERROR(INDEX('Intro &amp; Setup'!$BQ$33:$BQ$37, MATCH($D997, 'Intro &amp; Setup'!$AP$33:$AP$37, 0)), ""))</f>
        <v/>
      </c>
      <c r="AB997" s="22" t="str">
        <f>IF(AND($D997="", $F997=""), "", IF($R997=$U$3, "", IF($AB$8='Intro &amp; Setup'!$BQ$19, VALUE(_xlfn.CONCAT(TEXT($F997, "0"), ".", $AA997)), IF($AB$8='Intro &amp; Setup'!$BQ$18, VALUE(_xlfn.CONCAT($AA997, ".", TEXT($F997, "0")))))))</f>
        <v/>
      </c>
      <c r="AD997" s="22" t="str">
        <f t="shared" si="228"/>
        <v/>
      </c>
      <c r="AE997" s="7" t="str">
        <f t="shared" si="229"/>
        <v/>
      </c>
      <c r="AF997" s="22" t="str">
        <f t="shared" si="227"/>
        <v/>
      </c>
      <c r="AH997" s="22" t="str">
        <f>IF($AJ997="", "", COUNTIF($AJ$11:$AJ$1010, "&lt;"&amp;$AJ997)+1+COUNTIF($AJ$11:$AJ997, $AJ997)-1)</f>
        <v/>
      </c>
      <c r="AJ997" s="22" t="str">
        <f t="shared" si="230"/>
        <v/>
      </c>
      <c r="AL997" s="43" t="str">
        <f t="shared" si="231"/>
        <v/>
      </c>
      <c r="AN997" s="6" t="str">
        <f t="shared" si="232"/>
        <v/>
      </c>
      <c r="AO997" s="7" t="str">
        <f t="shared" si="233"/>
        <v/>
      </c>
      <c r="AP997" s="6" t="str">
        <f t="shared" si="234"/>
        <v/>
      </c>
      <c r="AQ997" s="7" t="str">
        <f t="shared" ca="1" si="235"/>
        <v/>
      </c>
      <c r="AS997" s="22" t="str">
        <f t="shared" si="236"/>
        <v/>
      </c>
      <c r="AT997" s="32" t="str">
        <f t="shared" si="237"/>
        <v/>
      </c>
      <c r="AU997" s="43" t="str">
        <f t="shared" si="238"/>
        <v/>
      </c>
      <c r="AW997" s="22" t="str">
        <f t="shared" si="239"/>
        <v/>
      </c>
    </row>
    <row r="998" spans="1:49" x14ac:dyDescent="0.25">
      <c r="A998" s="28"/>
      <c r="B998" s="79"/>
      <c r="C998" s="80"/>
      <c r="D998" s="81"/>
      <c r="E998" s="82"/>
      <c r="F998" s="82"/>
      <c r="G998" s="83"/>
      <c r="H998" s="79"/>
      <c r="I998" s="81"/>
      <c r="J998" s="81"/>
      <c r="K998" s="81"/>
      <c r="L998" s="81"/>
      <c r="M998" s="81"/>
      <c r="N998" s="81"/>
      <c r="O998" s="81"/>
      <c r="P998" s="81"/>
      <c r="Q998" s="84"/>
      <c r="R998" s="85"/>
      <c r="S998" s="28"/>
      <c r="X998" s="22" t="str">
        <f t="shared" si="225"/>
        <v/>
      </c>
      <c r="Y998" s="32" t="str">
        <f t="shared" si="226"/>
        <v/>
      </c>
      <c r="AA998" s="22" t="str">
        <f>IF($D998="", "", IFERROR(INDEX('Intro &amp; Setup'!$BQ$33:$BQ$37, MATCH($D998, 'Intro &amp; Setup'!$AP$33:$AP$37, 0)), ""))</f>
        <v/>
      </c>
      <c r="AB998" s="22" t="str">
        <f>IF(AND($D998="", $F998=""), "", IF($R998=$U$3, "", IF($AB$8='Intro &amp; Setup'!$BQ$19, VALUE(_xlfn.CONCAT(TEXT($F998, "0"), ".", $AA998)), IF($AB$8='Intro &amp; Setup'!$BQ$18, VALUE(_xlfn.CONCAT($AA998, ".", TEXT($F998, "0")))))))</f>
        <v/>
      </c>
      <c r="AD998" s="22" t="str">
        <f t="shared" si="228"/>
        <v/>
      </c>
      <c r="AE998" s="7" t="str">
        <f t="shared" si="229"/>
        <v/>
      </c>
      <c r="AF998" s="22" t="str">
        <f t="shared" si="227"/>
        <v/>
      </c>
      <c r="AH998" s="22" t="str">
        <f>IF($AJ998="", "", COUNTIF($AJ$11:$AJ$1010, "&lt;"&amp;$AJ998)+1+COUNTIF($AJ$11:$AJ998, $AJ998)-1)</f>
        <v/>
      </c>
      <c r="AJ998" s="22" t="str">
        <f t="shared" si="230"/>
        <v/>
      </c>
      <c r="AL998" s="43" t="str">
        <f t="shared" si="231"/>
        <v/>
      </c>
      <c r="AN998" s="6" t="str">
        <f t="shared" si="232"/>
        <v/>
      </c>
      <c r="AO998" s="7" t="str">
        <f t="shared" si="233"/>
        <v/>
      </c>
      <c r="AP998" s="6" t="str">
        <f t="shared" si="234"/>
        <v/>
      </c>
      <c r="AQ998" s="7" t="str">
        <f t="shared" ca="1" si="235"/>
        <v/>
      </c>
      <c r="AS998" s="22" t="str">
        <f t="shared" si="236"/>
        <v/>
      </c>
      <c r="AT998" s="32" t="str">
        <f t="shared" si="237"/>
        <v/>
      </c>
      <c r="AU998" s="43" t="str">
        <f t="shared" si="238"/>
        <v/>
      </c>
      <c r="AW998" s="22" t="str">
        <f t="shared" si="239"/>
        <v/>
      </c>
    </row>
    <row r="999" spans="1:49" x14ac:dyDescent="0.25">
      <c r="A999" s="28"/>
      <c r="B999" s="79"/>
      <c r="C999" s="80"/>
      <c r="D999" s="81"/>
      <c r="E999" s="82"/>
      <c r="F999" s="82"/>
      <c r="G999" s="83"/>
      <c r="H999" s="79"/>
      <c r="I999" s="81"/>
      <c r="J999" s="81"/>
      <c r="K999" s="81"/>
      <c r="L999" s="81"/>
      <c r="M999" s="81"/>
      <c r="N999" s="81"/>
      <c r="O999" s="81"/>
      <c r="P999" s="81"/>
      <c r="Q999" s="84"/>
      <c r="R999" s="85"/>
      <c r="S999" s="28"/>
      <c r="X999" s="22" t="str">
        <f t="shared" si="225"/>
        <v/>
      </c>
      <c r="Y999" s="32" t="str">
        <f t="shared" si="226"/>
        <v/>
      </c>
      <c r="AA999" s="22" t="str">
        <f>IF($D999="", "", IFERROR(INDEX('Intro &amp; Setup'!$BQ$33:$BQ$37, MATCH($D999, 'Intro &amp; Setup'!$AP$33:$AP$37, 0)), ""))</f>
        <v/>
      </c>
      <c r="AB999" s="22" t="str">
        <f>IF(AND($D999="", $F999=""), "", IF($R999=$U$3, "", IF($AB$8='Intro &amp; Setup'!$BQ$19, VALUE(_xlfn.CONCAT(TEXT($F999, "0"), ".", $AA999)), IF($AB$8='Intro &amp; Setup'!$BQ$18, VALUE(_xlfn.CONCAT($AA999, ".", TEXT($F999, "0")))))))</f>
        <v/>
      </c>
      <c r="AD999" s="22" t="str">
        <f t="shared" si="228"/>
        <v/>
      </c>
      <c r="AE999" s="7" t="str">
        <f t="shared" si="229"/>
        <v/>
      </c>
      <c r="AF999" s="22" t="str">
        <f t="shared" si="227"/>
        <v/>
      </c>
      <c r="AH999" s="22" t="str">
        <f>IF($AJ999="", "", COUNTIF($AJ$11:$AJ$1010, "&lt;"&amp;$AJ999)+1+COUNTIF($AJ$11:$AJ999, $AJ999)-1)</f>
        <v/>
      </c>
      <c r="AJ999" s="22" t="str">
        <f t="shared" si="230"/>
        <v/>
      </c>
      <c r="AL999" s="43" t="str">
        <f t="shared" si="231"/>
        <v/>
      </c>
      <c r="AN999" s="6" t="str">
        <f t="shared" si="232"/>
        <v/>
      </c>
      <c r="AO999" s="7" t="str">
        <f t="shared" si="233"/>
        <v/>
      </c>
      <c r="AP999" s="6" t="str">
        <f t="shared" si="234"/>
        <v/>
      </c>
      <c r="AQ999" s="7" t="str">
        <f t="shared" ca="1" si="235"/>
        <v/>
      </c>
      <c r="AS999" s="22" t="str">
        <f t="shared" si="236"/>
        <v/>
      </c>
      <c r="AT999" s="32" t="str">
        <f t="shared" si="237"/>
        <v/>
      </c>
      <c r="AU999" s="43" t="str">
        <f t="shared" si="238"/>
        <v/>
      </c>
      <c r="AW999" s="22" t="str">
        <f t="shared" si="239"/>
        <v/>
      </c>
    </row>
    <row r="1000" spans="1:49" x14ac:dyDescent="0.25">
      <c r="A1000" s="28"/>
      <c r="B1000" s="79"/>
      <c r="C1000" s="80"/>
      <c r="D1000" s="81"/>
      <c r="E1000" s="82"/>
      <c r="F1000" s="82"/>
      <c r="G1000" s="83"/>
      <c r="H1000" s="79"/>
      <c r="I1000" s="81"/>
      <c r="J1000" s="81"/>
      <c r="K1000" s="81"/>
      <c r="L1000" s="81"/>
      <c r="M1000" s="81"/>
      <c r="N1000" s="81"/>
      <c r="O1000" s="81"/>
      <c r="P1000" s="81"/>
      <c r="Q1000" s="84"/>
      <c r="R1000" s="85"/>
      <c r="S1000" s="28"/>
      <c r="X1000" s="22" t="str">
        <f t="shared" si="225"/>
        <v/>
      </c>
      <c r="Y1000" s="32" t="str">
        <f t="shared" si="226"/>
        <v/>
      </c>
      <c r="AA1000" s="22" t="str">
        <f>IF($D1000="", "", IFERROR(INDEX('Intro &amp; Setup'!$BQ$33:$BQ$37, MATCH($D1000, 'Intro &amp; Setup'!$AP$33:$AP$37, 0)), ""))</f>
        <v/>
      </c>
      <c r="AB1000" s="22" t="str">
        <f>IF(AND($D1000="", $F1000=""), "", IF($R1000=$U$3, "", IF($AB$8='Intro &amp; Setup'!$BQ$19, VALUE(_xlfn.CONCAT(TEXT($F1000, "0"), ".", $AA1000)), IF($AB$8='Intro &amp; Setup'!$BQ$18, VALUE(_xlfn.CONCAT($AA1000, ".", TEXT($F1000, "0")))))))</f>
        <v/>
      </c>
      <c r="AD1000" s="22" t="str">
        <f t="shared" si="228"/>
        <v/>
      </c>
      <c r="AE1000" s="7" t="str">
        <f t="shared" si="229"/>
        <v/>
      </c>
      <c r="AF1000" s="22" t="str">
        <f t="shared" si="227"/>
        <v/>
      </c>
      <c r="AH1000" s="22" t="str">
        <f>IF($AJ1000="", "", COUNTIF($AJ$11:$AJ$1010, "&lt;"&amp;$AJ1000)+1+COUNTIF($AJ$11:$AJ1000, $AJ1000)-1)</f>
        <v/>
      </c>
      <c r="AJ1000" s="22" t="str">
        <f t="shared" si="230"/>
        <v/>
      </c>
      <c r="AL1000" s="43" t="str">
        <f t="shared" si="231"/>
        <v/>
      </c>
      <c r="AN1000" s="6" t="str">
        <f t="shared" si="232"/>
        <v/>
      </c>
      <c r="AO1000" s="7" t="str">
        <f t="shared" si="233"/>
        <v/>
      </c>
      <c r="AP1000" s="6" t="str">
        <f t="shared" si="234"/>
        <v/>
      </c>
      <c r="AQ1000" s="7" t="str">
        <f t="shared" ca="1" si="235"/>
        <v/>
      </c>
      <c r="AS1000" s="22" t="str">
        <f t="shared" si="236"/>
        <v/>
      </c>
      <c r="AT1000" s="32" t="str">
        <f t="shared" si="237"/>
        <v/>
      </c>
      <c r="AU1000" s="43" t="str">
        <f t="shared" si="238"/>
        <v/>
      </c>
      <c r="AW1000" s="22" t="str">
        <f t="shared" si="239"/>
        <v/>
      </c>
    </row>
    <row r="1001" spans="1:49" x14ac:dyDescent="0.25">
      <c r="A1001" s="28"/>
      <c r="B1001" s="79"/>
      <c r="C1001" s="80"/>
      <c r="D1001" s="81"/>
      <c r="E1001" s="82"/>
      <c r="F1001" s="82"/>
      <c r="G1001" s="83"/>
      <c r="H1001" s="79"/>
      <c r="I1001" s="81"/>
      <c r="J1001" s="81"/>
      <c r="K1001" s="81"/>
      <c r="L1001" s="81"/>
      <c r="M1001" s="81"/>
      <c r="N1001" s="81"/>
      <c r="O1001" s="81"/>
      <c r="P1001" s="81"/>
      <c r="Q1001" s="84"/>
      <c r="R1001" s="85"/>
      <c r="S1001" s="28"/>
      <c r="X1001" s="22" t="str">
        <f t="shared" si="225"/>
        <v/>
      </c>
      <c r="Y1001" s="32" t="str">
        <f t="shared" si="226"/>
        <v/>
      </c>
      <c r="AA1001" s="22" t="str">
        <f>IF($D1001="", "", IFERROR(INDEX('Intro &amp; Setup'!$BQ$33:$BQ$37, MATCH($D1001, 'Intro &amp; Setup'!$AP$33:$AP$37, 0)), ""))</f>
        <v/>
      </c>
      <c r="AB1001" s="22" t="str">
        <f>IF(AND($D1001="", $F1001=""), "", IF($R1001=$U$3, "", IF($AB$8='Intro &amp; Setup'!$BQ$19, VALUE(_xlfn.CONCAT(TEXT($F1001, "0"), ".", $AA1001)), IF($AB$8='Intro &amp; Setup'!$BQ$18, VALUE(_xlfn.CONCAT($AA1001, ".", TEXT($F1001, "0")))))))</f>
        <v/>
      </c>
      <c r="AD1001" s="22" t="str">
        <f t="shared" si="228"/>
        <v/>
      </c>
      <c r="AE1001" s="7" t="str">
        <f t="shared" si="229"/>
        <v/>
      </c>
      <c r="AF1001" s="22" t="str">
        <f t="shared" si="227"/>
        <v/>
      </c>
      <c r="AH1001" s="22" t="str">
        <f>IF($AJ1001="", "", COUNTIF($AJ$11:$AJ$1010, "&lt;"&amp;$AJ1001)+1+COUNTIF($AJ$11:$AJ1001, $AJ1001)-1)</f>
        <v/>
      </c>
      <c r="AJ1001" s="22" t="str">
        <f t="shared" si="230"/>
        <v/>
      </c>
      <c r="AL1001" s="43" t="str">
        <f t="shared" si="231"/>
        <v/>
      </c>
      <c r="AN1001" s="6" t="str">
        <f t="shared" si="232"/>
        <v/>
      </c>
      <c r="AO1001" s="7" t="str">
        <f t="shared" si="233"/>
        <v/>
      </c>
      <c r="AP1001" s="6" t="str">
        <f t="shared" si="234"/>
        <v/>
      </c>
      <c r="AQ1001" s="7" t="str">
        <f t="shared" ca="1" si="235"/>
        <v/>
      </c>
      <c r="AS1001" s="22" t="str">
        <f t="shared" si="236"/>
        <v/>
      </c>
      <c r="AT1001" s="32" t="str">
        <f t="shared" si="237"/>
        <v/>
      </c>
      <c r="AU1001" s="43" t="str">
        <f t="shared" si="238"/>
        <v/>
      </c>
      <c r="AW1001" s="22" t="str">
        <f t="shared" si="239"/>
        <v/>
      </c>
    </row>
    <row r="1002" spans="1:49" x14ac:dyDescent="0.25">
      <c r="A1002" s="28"/>
      <c r="B1002" s="79"/>
      <c r="C1002" s="80"/>
      <c r="D1002" s="81"/>
      <c r="E1002" s="82"/>
      <c r="F1002" s="82"/>
      <c r="G1002" s="83"/>
      <c r="H1002" s="79"/>
      <c r="I1002" s="81"/>
      <c r="J1002" s="81"/>
      <c r="K1002" s="81"/>
      <c r="L1002" s="81"/>
      <c r="M1002" s="81"/>
      <c r="N1002" s="81"/>
      <c r="O1002" s="81"/>
      <c r="P1002" s="81"/>
      <c r="Q1002" s="84"/>
      <c r="R1002" s="85"/>
      <c r="S1002" s="28"/>
      <c r="X1002" s="22" t="str">
        <f t="shared" si="225"/>
        <v/>
      </c>
      <c r="Y1002" s="32" t="str">
        <f t="shared" si="226"/>
        <v/>
      </c>
      <c r="AA1002" s="22" t="str">
        <f>IF($D1002="", "", IFERROR(INDEX('Intro &amp; Setup'!$BQ$33:$BQ$37, MATCH($D1002, 'Intro &amp; Setup'!$AP$33:$AP$37, 0)), ""))</f>
        <v/>
      </c>
      <c r="AB1002" s="22" t="str">
        <f>IF(AND($D1002="", $F1002=""), "", IF($R1002=$U$3, "", IF($AB$8='Intro &amp; Setup'!$BQ$19, VALUE(_xlfn.CONCAT(TEXT($F1002, "0"), ".", $AA1002)), IF($AB$8='Intro &amp; Setup'!$BQ$18, VALUE(_xlfn.CONCAT($AA1002, ".", TEXT($F1002, "0")))))))</f>
        <v/>
      </c>
      <c r="AD1002" s="22" t="str">
        <f t="shared" si="228"/>
        <v/>
      </c>
      <c r="AE1002" s="7" t="str">
        <f t="shared" si="229"/>
        <v/>
      </c>
      <c r="AF1002" s="22" t="str">
        <f t="shared" si="227"/>
        <v/>
      </c>
      <c r="AH1002" s="22" t="str">
        <f>IF($AJ1002="", "", COUNTIF($AJ$11:$AJ$1010, "&lt;"&amp;$AJ1002)+1+COUNTIF($AJ$11:$AJ1002, $AJ1002)-1)</f>
        <v/>
      </c>
      <c r="AJ1002" s="22" t="str">
        <f t="shared" si="230"/>
        <v/>
      </c>
      <c r="AL1002" s="43" t="str">
        <f t="shared" si="231"/>
        <v/>
      </c>
      <c r="AN1002" s="6" t="str">
        <f t="shared" si="232"/>
        <v/>
      </c>
      <c r="AO1002" s="7" t="str">
        <f t="shared" si="233"/>
        <v/>
      </c>
      <c r="AP1002" s="6" t="str">
        <f t="shared" si="234"/>
        <v/>
      </c>
      <c r="AQ1002" s="7" t="str">
        <f t="shared" ca="1" si="235"/>
        <v/>
      </c>
      <c r="AS1002" s="22" t="str">
        <f t="shared" si="236"/>
        <v/>
      </c>
      <c r="AT1002" s="32" t="str">
        <f t="shared" si="237"/>
        <v/>
      </c>
      <c r="AU1002" s="43" t="str">
        <f t="shared" si="238"/>
        <v/>
      </c>
      <c r="AW1002" s="22" t="str">
        <f t="shared" si="239"/>
        <v/>
      </c>
    </row>
    <row r="1003" spans="1:49" x14ac:dyDescent="0.25">
      <c r="A1003" s="28"/>
      <c r="B1003" s="79"/>
      <c r="C1003" s="80"/>
      <c r="D1003" s="81"/>
      <c r="E1003" s="82"/>
      <c r="F1003" s="82"/>
      <c r="G1003" s="83"/>
      <c r="H1003" s="79"/>
      <c r="I1003" s="81"/>
      <c r="J1003" s="81"/>
      <c r="K1003" s="81"/>
      <c r="L1003" s="81"/>
      <c r="M1003" s="81"/>
      <c r="N1003" s="81"/>
      <c r="O1003" s="81"/>
      <c r="P1003" s="81"/>
      <c r="Q1003" s="84"/>
      <c r="R1003" s="85"/>
      <c r="S1003" s="28"/>
      <c r="X1003" s="22" t="str">
        <f t="shared" si="225"/>
        <v/>
      </c>
      <c r="Y1003" s="32" t="str">
        <f t="shared" si="226"/>
        <v/>
      </c>
      <c r="AA1003" s="22" t="str">
        <f>IF($D1003="", "", IFERROR(INDEX('Intro &amp; Setup'!$BQ$33:$BQ$37, MATCH($D1003, 'Intro &amp; Setup'!$AP$33:$AP$37, 0)), ""))</f>
        <v/>
      </c>
      <c r="AB1003" s="22" t="str">
        <f>IF(AND($D1003="", $F1003=""), "", IF($R1003=$U$3, "", IF($AB$8='Intro &amp; Setup'!$BQ$19, VALUE(_xlfn.CONCAT(TEXT($F1003, "0"), ".", $AA1003)), IF($AB$8='Intro &amp; Setup'!$BQ$18, VALUE(_xlfn.CONCAT($AA1003, ".", TEXT($F1003, "0")))))))</f>
        <v/>
      </c>
      <c r="AD1003" s="22" t="str">
        <f t="shared" si="228"/>
        <v/>
      </c>
      <c r="AE1003" s="7" t="str">
        <f t="shared" si="229"/>
        <v/>
      </c>
      <c r="AF1003" s="22" t="str">
        <f t="shared" si="227"/>
        <v/>
      </c>
      <c r="AH1003" s="22" t="str">
        <f>IF($AJ1003="", "", COUNTIF($AJ$11:$AJ$1010, "&lt;"&amp;$AJ1003)+1+COUNTIF($AJ$11:$AJ1003, $AJ1003)-1)</f>
        <v/>
      </c>
      <c r="AJ1003" s="22" t="str">
        <f t="shared" si="230"/>
        <v/>
      </c>
      <c r="AL1003" s="43" t="str">
        <f t="shared" si="231"/>
        <v/>
      </c>
      <c r="AN1003" s="6" t="str">
        <f t="shared" si="232"/>
        <v/>
      </c>
      <c r="AO1003" s="7" t="str">
        <f t="shared" si="233"/>
        <v/>
      </c>
      <c r="AP1003" s="6" t="str">
        <f t="shared" si="234"/>
        <v/>
      </c>
      <c r="AQ1003" s="7" t="str">
        <f t="shared" ca="1" si="235"/>
        <v/>
      </c>
      <c r="AS1003" s="22" t="str">
        <f t="shared" si="236"/>
        <v/>
      </c>
      <c r="AT1003" s="32" t="str">
        <f t="shared" si="237"/>
        <v/>
      </c>
      <c r="AU1003" s="43" t="str">
        <f t="shared" si="238"/>
        <v/>
      </c>
      <c r="AW1003" s="22" t="str">
        <f t="shared" si="239"/>
        <v/>
      </c>
    </row>
    <row r="1004" spans="1:49" x14ac:dyDescent="0.25">
      <c r="A1004" s="28"/>
      <c r="B1004" s="79"/>
      <c r="C1004" s="80"/>
      <c r="D1004" s="81"/>
      <c r="E1004" s="82"/>
      <c r="F1004" s="82"/>
      <c r="G1004" s="83"/>
      <c r="H1004" s="79"/>
      <c r="I1004" s="81"/>
      <c r="J1004" s="81"/>
      <c r="K1004" s="81"/>
      <c r="L1004" s="81"/>
      <c r="M1004" s="81"/>
      <c r="N1004" s="81"/>
      <c r="O1004" s="81"/>
      <c r="P1004" s="81"/>
      <c r="Q1004" s="84"/>
      <c r="R1004" s="85"/>
      <c r="S1004" s="28"/>
      <c r="X1004" s="22" t="str">
        <f t="shared" si="225"/>
        <v/>
      </c>
      <c r="Y1004" s="32" t="str">
        <f t="shared" si="226"/>
        <v/>
      </c>
      <c r="AA1004" s="22" t="str">
        <f>IF($D1004="", "", IFERROR(INDEX('Intro &amp; Setup'!$BQ$33:$BQ$37, MATCH($D1004, 'Intro &amp; Setup'!$AP$33:$AP$37, 0)), ""))</f>
        <v/>
      </c>
      <c r="AB1004" s="22" t="str">
        <f>IF(AND($D1004="", $F1004=""), "", IF($R1004=$U$3, "", IF($AB$8='Intro &amp; Setup'!$BQ$19, VALUE(_xlfn.CONCAT(TEXT($F1004, "0"), ".", $AA1004)), IF($AB$8='Intro &amp; Setup'!$BQ$18, VALUE(_xlfn.CONCAT($AA1004, ".", TEXT($F1004, "0")))))))</f>
        <v/>
      </c>
      <c r="AD1004" s="22" t="str">
        <f t="shared" si="228"/>
        <v/>
      </c>
      <c r="AE1004" s="7" t="str">
        <f t="shared" si="229"/>
        <v/>
      </c>
      <c r="AF1004" s="22" t="str">
        <f t="shared" si="227"/>
        <v/>
      </c>
      <c r="AH1004" s="22" t="str">
        <f>IF($AJ1004="", "", COUNTIF($AJ$11:$AJ$1010, "&lt;"&amp;$AJ1004)+1+COUNTIF($AJ$11:$AJ1004, $AJ1004)-1)</f>
        <v/>
      </c>
      <c r="AJ1004" s="22" t="str">
        <f t="shared" si="230"/>
        <v/>
      </c>
      <c r="AL1004" s="43" t="str">
        <f t="shared" si="231"/>
        <v/>
      </c>
      <c r="AN1004" s="6" t="str">
        <f t="shared" si="232"/>
        <v/>
      </c>
      <c r="AO1004" s="7" t="str">
        <f t="shared" si="233"/>
        <v/>
      </c>
      <c r="AP1004" s="6" t="str">
        <f t="shared" si="234"/>
        <v/>
      </c>
      <c r="AQ1004" s="7" t="str">
        <f t="shared" ca="1" si="235"/>
        <v/>
      </c>
      <c r="AS1004" s="22" t="str">
        <f t="shared" si="236"/>
        <v/>
      </c>
      <c r="AT1004" s="32" t="str">
        <f t="shared" si="237"/>
        <v/>
      </c>
      <c r="AU1004" s="43" t="str">
        <f t="shared" si="238"/>
        <v/>
      </c>
      <c r="AW1004" s="22" t="str">
        <f t="shared" si="239"/>
        <v/>
      </c>
    </row>
    <row r="1005" spans="1:49" x14ac:dyDescent="0.25">
      <c r="A1005" s="28"/>
      <c r="B1005" s="79"/>
      <c r="C1005" s="80"/>
      <c r="D1005" s="81"/>
      <c r="E1005" s="82"/>
      <c r="F1005" s="82"/>
      <c r="G1005" s="83"/>
      <c r="H1005" s="79"/>
      <c r="I1005" s="81"/>
      <c r="J1005" s="81"/>
      <c r="K1005" s="81"/>
      <c r="L1005" s="81"/>
      <c r="M1005" s="81"/>
      <c r="N1005" s="81"/>
      <c r="O1005" s="81"/>
      <c r="P1005" s="81"/>
      <c r="Q1005" s="84"/>
      <c r="R1005" s="85"/>
      <c r="S1005" s="28"/>
      <c r="X1005" s="22" t="str">
        <f t="shared" si="225"/>
        <v/>
      </c>
      <c r="Y1005" s="32" t="str">
        <f t="shared" si="226"/>
        <v/>
      </c>
      <c r="AA1005" s="22" t="str">
        <f>IF($D1005="", "", IFERROR(INDEX('Intro &amp; Setup'!$BQ$33:$BQ$37, MATCH($D1005, 'Intro &amp; Setup'!$AP$33:$AP$37, 0)), ""))</f>
        <v/>
      </c>
      <c r="AB1005" s="22" t="str">
        <f>IF(AND($D1005="", $F1005=""), "", IF($R1005=$U$3, "", IF($AB$8='Intro &amp; Setup'!$BQ$19, VALUE(_xlfn.CONCAT(TEXT($F1005, "0"), ".", $AA1005)), IF($AB$8='Intro &amp; Setup'!$BQ$18, VALUE(_xlfn.CONCAT($AA1005, ".", TEXT($F1005, "0")))))))</f>
        <v/>
      </c>
      <c r="AD1005" s="22" t="str">
        <f t="shared" si="228"/>
        <v/>
      </c>
      <c r="AE1005" s="7" t="str">
        <f t="shared" si="229"/>
        <v/>
      </c>
      <c r="AF1005" s="22" t="str">
        <f t="shared" si="227"/>
        <v/>
      </c>
      <c r="AH1005" s="22" t="str">
        <f>IF($AJ1005="", "", COUNTIF($AJ$11:$AJ$1010, "&lt;"&amp;$AJ1005)+1+COUNTIF($AJ$11:$AJ1005, $AJ1005)-1)</f>
        <v/>
      </c>
      <c r="AJ1005" s="22" t="str">
        <f t="shared" si="230"/>
        <v/>
      </c>
      <c r="AL1005" s="43" t="str">
        <f t="shared" si="231"/>
        <v/>
      </c>
      <c r="AN1005" s="6" t="str">
        <f t="shared" si="232"/>
        <v/>
      </c>
      <c r="AO1005" s="7" t="str">
        <f t="shared" si="233"/>
        <v/>
      </c>
      <c r="AP1005" s="6" t="str">
        <f t="shared" si="234"/>
        <v/>
      </c>
      <c r="AQ1005" s="7" t="str">
        <f t="shared" ca="1" si="235"/>
        <v/>
      </c>
      <c r="AS1005" s="22" t="str">
        <f t="shared" si="236"/>
        <v/>
      </c>
      <c r="AT1005" s="32" t="str">
        <f t="shared" si="237"/>
        <v/>
      </c>
      <c r="AU1005" s="43" t="str">
        <f t="shared" si="238"/>
        <v/>
      </c>
      <c r="AW1005" s="22" t="str">
        <f t="shared" si="239"/>
        <v/>
      </c>
    </row>
    <row r="1006" spans="1:49" x14ac:dyDescent="0.25">
      <c r="A1006" s="28"/>
      <c r="B1006" s="79"/>
      <c r="C1006" s="80"/>
      <c r="D1006" s="81"/>
      <c r="E1006" s="82"/>
      <c r="F1006" s="82"/>
      <c r="G1006" s="83"/>
      <c r="H1006" s="79"/>
      <c r="I1006" s="81"/>
      <c r="J1006" s="81"/>
      <c r="K1006" s="81"/>
      <c r="L1006" s="81"/>
      <c r="M1006" s="81"/>
      <c r="N1006" s="81"/>
      <c r="O1006" s="81"/>
      <c r="P1006" s="81"/>
      <c r="Q1006" s="84"/>
      <c r="R1006" s="85"/>
      <c r="S1006" s="28"/>
      <c r="X1006" s="22" t="str">
        <f t="shared" si="225"/>
        <v/>
      </c>
      <c r="Y1006" s="32" t="str">
        <f t="shared" si="226"/>
        <v/>
      </c>
      <c r="AA1006" s="22" t="str">
        <f>IF($D1006="", "", IFERROR(INDEX('Intro &amp; Setup'!$BQ$33:$BQ$37, MATCH($D1006, 'Intro &amp; Setup'!$AP$33:$AP$37, 0)), ""))</f>
        <v/>
      </c>
      <c r="AB1006" s="22" t="str">
        <f>IF(AND($D1006="", $F1006=""), "", IF($R1006=$U$3, "", IF($AB$8='Intro &amp; Setup'!$BQ$19, VALUE(_xlfn.CONCAT(TEXT($F1006, "0"), ".", $AA1006)), IF($AB$8='Intro &amp; Setup'!$BQ$18, VALUE(_xlfn.CONCAT($AA1006, ".", TEXT($F1006, "0")))))))</f>
        <v/>
      </c>
      <c r="AD1006" s="22" t="str">
        <f t="shared" si="228"/>
        <v/>
      </c>
      <c r="AE1006" s="7" t="str">
        <f t="shared" si="229"/>
        <v/>
      </c>
      <c r="AF1006" s="22" t="str">
        <f t="shared" si="227"/>
        <v/>
      </c>
      <c r="AH1006" s="22" t="str">
        <f>IF($AJ1006="", "", COUNTIF($AJ$11:$AJ$1010, "&lt;"&amp;$AJ1006)+1+COUNTIF($AJ$11:$AJ1006, $AJ1006)-1)</f>
        <v/>
      </c>
      <c r="AJ1006" s="22" t="str">
        <f t="shared" si="230"/>
        <v/>
      </c>
      <c r="AL1006" s="43" t="str">
        <f t="shared" si="231"/>
        <v/>
      </c>
      <c r="AN1006" s="6" t="str">
        <f t="shared" si="232"/>
        <v/>
      </c>
      <c r="AO1006" s="7" t="str">
        <f t="shared" si="233"/>
        <v/>
      </c>
      <c r="AP1006" s="6" t="str">
        <f t="shared" si="234"/>
        <v/>
      </c>
      <c r="AQ1006" s="7" t="str">
        <f t="shared" ca="1" si="235"/>
        <v/>
      </c>
      <c r="AS1006" s="22" t="str">
        <f t="shared" si="236"/>
        <v/>
      </c>
      <c r="AT1006" s="32" t="str">
        <f t="shared" si="237"/>
        <v/>
      </c>
      <c r="AU1006" s="43" t="str">
        <f t="shared" si="238"/>
        <v/>
      </c>
      <c r="AW1006" s="22" t="str">
        <f t="shared" si="239"/>
        <v/>
      </c>
    </row>
    <row r="1007" spans="1:49" x14ac:dyDescent="0.25">
      <c r="A1007" s="28"/>
      <c r="B1007" s="79"/>
      <c r="C1007" s="80"/>
      <c r="D1007" s="81"/>
      <c r="E1007" s="82"/>
      <c r="F1007" s="82"/>
      <c r="G1007" s="83"/>
      <c r="H1007" s="79"/>
      <c r="I1007" s="81"/>
      <c r="J1007" s="81"/>
      <c r="K1007" s="81"/>
      <c r="L1007" s="81"/>
      <c r="M1007" s="81"/>
      <c r="N1007" s="81"/>
      <c r="O1007" s="81"/>
      <c r="P1007" s="81"/>
      <c r="Q1007" s="84"/>
      <c r="R1007" s="85"/>
      <c r="S1007" s="28"/>
      <c r="X1007" s="22" t="str">
        <f t="shared" si="225"/>
        <v/>
      </c>
      <c r="Y1007" s="32" t="str">
        <f t="shared" si="226"/>
        <v/>
      </c>
      <c r="AA1007" s="22" t="str">
        <f>IF($D1007="", "", IFERROR(INDEX('Intro &amp; Setup'!$BQ$33:$BQ$37, MATCH($D1007, 'Intro &amp; Setup'!$AP$33:$AP$37, 0)), ""))</f>
        <v/>
      </c>
      <c r="AB1007" s="22" t="str">
        <f>IF(AND($D1007="", $F1007=""), "", IF($R1007=$U$3, "", IF($AB$8='Intro &amp; Setup'!$BQ$19, VALUE(_xlfn.CONCAT(TEXT($F1007, "0"), ".", $AA1007)), IF($AB$8='Intro &amp; Setup'!$BQ$18, VALUE(_xlfn.CONCAT($AA1007, ".", TEXT($F1007, "0")))))))</f>
        <v/>
      </c>
      <c r="AD1007" s="22" t="str">
        <f t="shared" si="228"/>
        <v/>
      </c>
      <c r="AE1007" s="7" t="str">
        <f t="shared" si="229"/>
        <v/>
      </c>
      <c r="AF1007" s="22" t="str">
        <f t="shared" si="227"/>
        <v/>
      </c>
      <c r="AH1007" s="22" t="str">
        <f>IF($AJ1007="", "", COUNTIF($AJ$11:$AJ$1010, "&lt;"&amp;$AJ1007)+1+COUNTIF($AJ$11:$AJ1007, $AJ1007)-1)</f>
        <v/>
      </c>
      <c r="AJ1007" s="22" t="str">
        <f t="shared" si="230"/>
        <v/>
      </c>
      <c r="AL1007" s="43" t="str">
        <f t="shared" si="231"/>
        <v/>
      </c>
      <c r="AN1007" s="6" t="str">
        <f t="shared" si="232"/>
        <v/>
      </c>
      <c r="AO1007" s="7" t="str">
        <f t="shared" si="233"/>
        <v/>
      </c>
      <c r="AP1007" s="6" t="str">
        <f t="shared" si="234"/>
        <v/>
      </c>
      <c r="AQ1007" s="7" t="str">
        <f t="shared" ca="1" si="235"/>
        <v/>
      </c>
      <c r="AS1007" s="22" t="str">
        <f t="shared" si="236"/>
        <v/>
      </c>
      <c r="AT1007" s="32" t="str">
        <f t="shared" si="237"/>
        <v/>
      </c>
      <c r="AU1007" s="43" t="str">
        <f t="shared" si="238"/>
        <v/>
      </c>
      <c r="AW1007" s="22" t="str">
        <f t="shared" si="239"/>
        <v/>
      </c>
    </row>
    <row r="1008" spans="1:49" x14ac:dyDescent="0.25">
      <c r="A1008" s="28"/>
      <c r="B1008" s="79"/>
      <c r="C1008" s="80"/>
      <c r="D1008" s="81"/>
      <c r="E1008" s="82"/>
      <c r="F1008" s="82"/>
      <c r="G1008" s="83"/>
      <c r="H1008" s="79"/>
      <c r="I1008" s="81"/>
      <c r="J1008" s="81"/>
      <c r="K1008" s="81"/>
      <c r="L1008" s="81"/>
      <c r="M1008" s="81"/>
      <c r="N1008" s="81"/>
      <c r="O1008" s="81"/>
      <c r="P1008" s="81"/>
      <c r="Q1008" s="84"/>
      <c r="R1008" s="85"/>
      <c r="S1008" s="28"/>
      <c r="X1008" s="22" t="str">
        <f t="shared" si="225"/>
        <v/>
      </c>
      <c r="Y1008" s="32" t="str">
        <f t="shared" si="226"/>
        <v/>
      </c>
      <c r="AA1008" s="22" t="str">
        <f>IF($D1008="", "", IFERROR(INDEX('Intro &amp; Setup'!$BQ$33:$BQ$37, MATCH($D1008, 'Intro &amp; Setup'!$AP$33:$AP$37, 0)), ""))</f>
        <v/>
      </c>
      <c r="AB1008" s="22" t="str">
        <f>IF(AND($D1008="", $F1008=""), "", IF($R1008=$U$3, "", IF($AB$8='Intro &amp; Setup'!$BQ$19, VALUE(_xlfn.CONCAT(TEXT($F1008, "0"), ".", $AA1008)), IF($AB$8='Intro &amp; Setup'!$BQ$18, VALUE(_xlfn.CONCAT($AA1008, ".", TEXT($F1008, "0")))))))</f>
        <v/>
      </c>
      <c r="AD1008" s="22" t="str">
        <f t="shared" si="228"/>
        <v/>
      </c>
      <c r="AE1008" s="7" t="str">
        <f t="shared" si="229"/>
        <v/>
      </c>
      <c r="AF1008" s="22" t="str">
        <f t="shared" si="227"/>
        <v/>
      </c>
      <c r="AH1008" s="22" t="str">
        <f>IF($AJ1008="", "", COUNTIF($AJ$11:$AJ$1010, "&lt;"&amp;$AJ1008)+1+COUNTIF($AJ$11:$AJ1008, $AJ1008)-1)</f>
        <v/>
      </c>
      <c r="AJ1008" s="22" t="str">
        <f t="shared" si="230"/>
        <v/>
      </c>
      <c r="AL1008" s="43" t="str">
        <f t="shared" si="231"/>
        <v/>
      </c>
      <c r="AN1008" s="6" t="str">
        <f t="shared" si="232"/>
        <v/>
      </c>
      <c r="AO1008" s="7" t="str">
        <f t="shared" si="233"/>
        <v/>
      </c>
      <c r="AP1008" s="6" t="str">
        <f t="shared" si="234"/>
        <v/>
      </c>
      <c r="AQ1008" s="7" t="str">
        <f t="shared" ca="1" si="235"/>
        <v/>
      </c>
      <c r="AS1008" s="22" t="str">
        <f t="shared" si="236"/>
        <v/>
      </c>
      <c r="AT1008" s="32" t="str">
        <f t="shared" si="237"/>
        <v/>
      </c>
      <c r="AU1008" s="43" t="str">
        <f t="shared" si="238"/>
        <v/>
      </c>
      <c r="AW1008" s="22" t="str">
        <f t="shared" si="239"/>
        <v/>
      </c>
    </row>
    <row r="1009" spans="1:49" x14ac:dyDescent="0.25">
      <c r="A1009" s="28"/>
      <c r="B1009" s="79"/>
      <c r="C1009" s="80"/>
      <c r="D1009" s="81"/>
      <c r="E1009" s="82"/>
      <c r="F1009" s="82"/>
      <c r="G1009" s="83"/>
      <c r="H1009" s="79"/>
      <c r="I1009" s="81"/>
      <c r="J1009" s="81"/>
      <c r="K1009" s="81"/>
      <c r="L1009" s="81"/>
      <c r="M1009" s="81"/>
      <c r="N1009" s="81"/>
      <c r="O1009" s="81"/>
      <c r="P1009" s="81"/>
      <c r="Q1009" s="84"/>
      <c r="R1009" s="85"/>
      <c r="S1009" s="28"/>
      <c r="X1009" s="22" t="str">
        <f t="shared" si="225"/>
        <v/>
      </c>
      <c r="Y1009" s="32" t="str">
        <f t="shared" si="226"/>
        <v/>
      </c>
      <c r="AA1009" s="22" t="str">
        <f>IF($D1009="", "", IFERROR(INDEX('Intro &amp; Setup'!$BQ$33:$BQ$37, MATCH($D1009, 'Intro &amp; Setup'!$AP$33:$AP$37, 0)), ""))</f>
        <v/>
      </c>
      <c r="AB1009" s="22" t="str">
        <f>IF(AND($D1009="", $F1009=""), "", IF($R1009=$U$3, "", IF($AB$8='Intro &amp; Setup'!$BQ$19, VALUE(_xlfn.CONCAT(TEXT($F1009, "0"), ".", $AA1009)), IF($AB$8='Intro &amp; Setup'!$BQ$18, VALUE(_xlfn.CONCAT($AA1009, ".", TEXT($F1009, "0")))))))</f>
        <v/>
      </c>
      <c r="AD1009" s="22" t="str">
        <f t="shared" si="228"/>
        <v/>
      </c>
      <c r="AE1009" s="7" t="str">
        <f t="shared" si="229"/>
        <v/>
      </c>
      <c r="AF1009" s="22" t="str">
        <f t="shared" si="227"/>
        <v/>
      </c>
      <c r="AH1009" s="22" t="str">
        <f>IF($AJ1009="", "", COUNTIF($AJ$11:$AJ$1010, "&lt;"&amp;$AJ1009)+1+COUNTIF($AJ$11:$AJ1009, $AJ1009)-1)</f>
        <v/>
      </c>
      <c r="AJ1009" s="22" t="str">
        <f t="shared" si="230"/>
        <v/>
      </c>
      <c r="AL1009" s="43" t="str">
        <f t="shared" si="231"/>
        <v/>
      </c>
      <c r="AN1009" s="6" t="str">
        <f t="shared" si="232"/>
        <v/>
      </c>
      <c r="AO1009" s="7" t="str">
        <f t="shared" si="233"/>
        <v/>
      </c>
      <c r="AP1009" s="6" t="str">
        <f t="shared" si="234"/>
        <v/>
      </c>
      <c r="AQ1009" s="7" t="str">
        <f t="shared" ca="1" si="235"/>
        <v/>
      </c>
      <c r="AS1009" s="22" t="str">
        <f t="shared" si="236"/>
        <v/>
      </c>
      <c r="AT1009" s="32" t="str">
        <f t="shared" si="237"/>
        <v/>
      </c>
      <c r="AU1009" s="43" t="str">
        <f t="shared" si="238"/>
        <v/>
      </c>
      <c r="AW1009" s="22" t="str">
        <f t="shared" si="239"/>
        <v/>
      </c>
    </row>
    <row r="1010" spans="1:49" x14ac:dyDescent="0.25">
      <c r="A1010" s="28"/>
      <c r="B1010" s="86"/>
      <c r="C1010" s="87"/>
      <c r="D1010" s="88"/>
      <c r="E1010" s="89"/>
      <c r="F1010" s="89"/>
      <c r="G1010" s="90"/>
      <c r="H1010" s="86"/>
      <c r="I1010" s="88"/>
      <c r="J1010" s="88"/>
      <c r="K1010" s="88"/>
      <c r="L1010" s="88"/>
      <c r="M1010" s="88"/>
      <c r="N1010" s="88"/>
      <c r="O1010" s="88"/>
      <c r="P1010" s="88"/>
      <c r="Q1010" s="91"/>
      <c r="R1010" s="92"/>
      <c r="S1010" s="28"/>
      <c r="X1010" s="15" t="str">
        <f t="shared" si="225"/>
        <v/>
      </c>
      <c r="Y1010" s="33" t="str">
        <f t="shared" si="226"/>
        <v/>
      </c>
      <c r="AA1010" s="15" t="str">
        <f>IF($D1010="", "", IFERROR(INDEX('Intro &amp; Setup'!$BQ$33:$BQ$37, MATCH($D1010, 'Intro &amp; Setup'!$AP$33:$AP$37, 0)), ""))</f>
        <v/>
      </c>
      <c r="AB1010" s="15" t="str">
        <f>IF(AND($D1010="", $F1010=""), "", IF($R1010=$U$3, "", IF($AB$8='Intro &amp; Setup'!$BQ$19, VALUE(_xlfn.CONCAT(TEXT($F1010, "0"), ".", $AA1010)), IF($AB$8='Intro &amp; Setup'!$BQ$18, VALUE(_xlfn.CONCAT($AA1010, ".", TEXT($F1010, "0")))))))</f>
        <v/>
      </c>
      <c r="AD1010" s="15" t="str">
        <f t="shared" si="228"/>
        <v/>
      </c>
      <c r="AE1010" s="10" t="str">
        <f t="shared" si="229"/>
        <v/>
      </c>
      <c r="AF1010" s="15" t="str">
        <f t="shared" si="227"/>
        <v/>
      </c>
      <c r="AH1010" s="15" t="str">
        <f>IF($AJ1010="", "", COUNTIF($AJ$11:$AJ$1010, "&lt;"&amp;$AJ1010)+1+COUNTIF($AJ$11:$AJ1010, $AJ1010)-1)</f>
        <v/>
      </c>
      <c r="AJ1010" s="15" t="str">
        <f t="shared" si="230"/>
        <v/>
      </c>
      <c r="AL1010" s="44" t="str">
        <f t="shared" si="231"/>
        <v/>
      </c>
      <c r="AN1010" s="8" t="str">
        <f t="shared" si="232"/>
        <v/>
      </c>
      <c r="AO1010" s="10" t="str">
        <f t="shared" si="233"/>
        <v/>
      </c>
      <c r="AP1010" s="8" t="str">
        <f t="shared" si="234"/>
        <v/>
      </c>
      <c r="AQ1010" s="10" t="str">
        <f t="shared" ca="1" si="235"/>
        <v/>
      </c>
      <c r="AS1010" s="15" t="str">
        <f t="shared" si="236"/>
        <v/>
      </c>
      <c r="AT1010" s="33" t="str">
        <f t="shared" si="237"/>
        <v/>
      </c>
      <c r="AU1010" s="44" t="str">
        <f t="shared" si="238"/>
        <v/>
      </c>
      <c r="AW1010" s="15" t="str">
        <f t="shared" si="239"/>
        <v/>
      </c>
    </row>
    <row r="1011" spans="1:49" x14ac:dyDescent="0.25">
      <c r="A1011" s="28"/>
      <c r="B1011" s="28"/>
      <c r="C1011" s="28"/>
      <c r="D1011" s="28"/>
      <c r="E1011" s="28"/>
      <c r="F1011" s="28"/>
      <c r="G1011" s="28"/>
      <c r="H1011" s="28"/>
      <c r="I1011" s="28"/>
      <c r="J1011" s="28"/>
      <c r="K1011" s="28"/>
      <c r="L1011" s="28"/>
      <c r="M1011" s="28"/>
      <c r="N1011" s="28"/>
      <c r="O1011" s="28"/>
      <c r="P1011" s="28"/>
      <c r="Q1011" s="28"/>
      <c r="R1011" s="28"/>
      <c r="S1011" s="28"/>
    </row>
  </sheetData>
  <sheetProtection algorithmName="SHA-512" hashValue="YAxki5xc+ensjs6e3G9EOJOmYdJitbTZhiYpKxmnR6ihrPKfHh0UDTOAiXVXxuNE3xYbkR4+Em6DWNo6THN8/A==" saltValue="LUzlDiJe8fpu7euOSdFiYg==" spinCount="100000" sheet="1" objects="1" scenarios="1" sort="0" autoFilter="0"/>
  <autoFilter ref="B10:R20" xr:uid="{A8440816-F6BB-401E-AD30-1534FB48E879}"/>
  <mergeCells count="16">
    <mergeCell ref="H1:Q1"/>
    <mergeCell ref="E7:F7"/>
    <mergeCell ref="E6:F6"/>
    <mergeCell ref="E5:F5"/>
    <mergeCell ref="B5:C7"/>
    <mergeCell ref="H2:H9"/>
    <mergeCell ref="I2:I9"/>
    <mergeCell ref="J2:J9"/>
    <mergeCell ref="K2:K9"/>
    <mergeCell ref="L2:L9"/>
    <mergeCell ref="M2:M9"/>
    <mergeCell ref="N2:N9"/>
    <mergeCell ref="O2:O9"/>
    <mergeCell ref="P2:P9"/>
    <mergeCell ref="Q2:Q9"/>
    <mergeCell ref="B2:C3"/>
  </mergeCells>
  <conditionalFormatting sqref="H11:Q1010">
    <cfRule type="expression" dxfId="37" priority="18">
      <formula>H11=$V$4</formula>
    </cfRule>
    <cfRule type="expression" dxfId="36" priority="19">
      <formula>H11=$V$3</formula>
    </cfRule>
  </conditionalFormatting>
  <conditionalFormatting sqref="G5">
    <cfRule type="expression" dxfId="35" priority="12">
      <formula>$G$5&gt;0</formula>
    </cfRule>
  </conditionalFormatting>
  <conditionalFormatting sqref="G6">
    <cfRule type="expression" dxfId="34" priority="11">
      <formula>$G$6&gt;0</formula>
    </cfRule>
  </conditionalFormatting>
  <conditionalFormatting sqref="G7">
    <cfRule type="expression" dxfId="33" priority="10">
      <formula>$G$7&gt;0</formula>
    </cfRule>
  </conditionalFormatting>
  <conditionalFormatting sqref="F11:F1010">
    <cfRule type="expression" dxfId="32" priority="20">
      <formula>$X11=$E$7</formula>
    </cfRule>
    <cfRule type="expression" dxfId="31" priority="21">
      <formula>$X11=$E$6</formula>
    </cfRule>
    <cfRule type="expression" dxfId="30" priority="22">
      <formula>$X11=$E$5</formula>
    </cfRule>
  </conditionalFormatting>
  <conditionalFormatting sqref="B11:R1010">
    <cfRule type="expression" dxfId="29" priority="17">
      <formula>$X11=$V$7</formula>
    </cfRule>
  </conditionalFormatting>
  <dataValidations count="4">
    <dataValidation type="list" allowBlank="1" showInputMessage="1" showErrorMessage="1" sqref="D11:D1010" xr:uid="{97E89B29-3D4E-4BFE-9DA3-578467689295}">
      <formula1>$V$10:$V$15</formula1>
    </dataValidation>
    <dataValidation type="list" errorStyle="information" allowBlank="1" showInputMessage="1" showErrorMessage="1" errorTitle="Client not on monitored list" error="The client name you have entered is not on the monitored list of clients. You can continue without monitoring this particular client, or you can select a client from the list." sqref="B11:B1010" xr:uid="{6CD6F9B6-C548-4854-9BC1-AE630278F4C7}">
      <formula1>$U$10:$U$30</formula1>
    </dataValidation>
    <dataValidation type="list" allowBlank="1" showInputMessage="1" showErrorMessage="1" sqref="H11:Q1010" xr:uid="{09C732EB-3A67-4ACB-9712-204F94F39DE2}">
      <formula1>$V$2:$V$4</formula1>
    </dataValidation>
    <dataValidation type="list" allowBlank="1" showInputMessage="1" showErrorMessage="1" sqref="R11:R1010" xr:uid="{E6AE9629-8A9B-4CAD-95F2-6950D545630A}">
      <formula1>$U$2:$U$3</formula1>
    </dataValidation>
  </dataValidations>
  <pageMargins left="0.7" right="0.7" top="0.75" bottom="0.75" header="0.3" footer="0.3"/>
  <pageSetup paperSize="9" orientation="landscape"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1" id="{8A8F0295-E343-419F-8884-CBA089B24126}">
            <xm:f>AND(D11='Intro &amp; Setup'!$AP$37, NOT(D11=""))</xm:f>
            <x14:dxf>
              <font>
                <b/>
                <i val="0"/>
                <color theme="0"/>
              </font>
              <fill>
                <patternFill>
                  <bgColor rgb="FF00B050"/>
                </patternFill>
              </fill>
              <border>
                <left style="thin">
                  <color auto="1"/>
                </left>
                <right style="thin">
                  <color auto="1"/>
                </right>
                <top style="thin">
                  <color auto="1"/>
                </top>
                <bottom style="thin">
                  <color auto="1"/>
                </bottom>
                <vertical/>
                <horizontal/>
              </border>
            </x14:dxf>
          </x14:cfRule>
          <x14:cfRule type="expression" priority="13" id="{239B955B-D622-4785-AFAA-11466BB09874}">
            <xm:f>AND(D11='Intro &amp; Setup'!$AP$36, NOT(D11=""))</xm:f>
            <x14:dxf>
              <font>
                <b/>
                <i val="0"/>
                <color theme="1"/>
              </font>
              <fill>
                <patternFill>
                  <bgColor rgb="FF92D050"/>
                </patternFill>
              </fill>
              <border>
                <left style="thin">
                  <color auto="1"/>
                </left>
                <right style="thin">
                  <color auto="1"/>
                </right>
                <top style="thin">
                  <color auto="1"/>
                </top>
                <bottom style="thin">
                  <color auto="1"/>
                </bottom>
                <vertical/>
                <horizontal/>
              </border>
            </x14:dxf>
          </x14:cfRule>
          <x14:cfRule type="expression" priority="14" id="{2B70CD11-0ED6-452B-9FD0-D4720E058573}">
            <xm:f>AND(D11='Intro &amp; Setup'!$AP$35, NOT(D11=""))</xm:f>
            <x14:dxf>
              <font>
                <b/>
                <i val="0"/>
                <color theme="1"/>
              </font>
              <fill>
                <patternFill>
                  <bgColor rgb="FFFFC000"/>
                </patternFill>
              </fill>
              <border>
                <left style="thin">
                  <color auto="1"/>
                </left>
                <right style="thin">
                  <color auto="1"/>
                </right>
                <top style="thin">
                  <color auto="1"/>
                </top>
                <bottom style="thin">
                  <color auto="1"/>
                </bottom>
                <vertical/>
                <horizontal/>
              </border>
            </x14:dxf>
          </x14:cfRule>
          <x14:cfRule type="expression" priority="15" id="{6DAEEA18-ACDF-4774-90E9-C69FEA6361ED}">
            <xm:f>AND(D11='Intro &amp; Setup'!$AP$34, NOT(D11=""))</xm:f>
            <x14:dxf>
              <font>
                <b/>
                <i val="0"/>
                <color theme="0"/>
              </font>
              <fill>
                <patternFill>
                  <bgColor rgb="FFFF6600"/>
                </patternFill>
              </fill>
              <border>
                <left style="thin">
                  <color auto="1"/>
                </left>
                <right style="thin">
                  <color auto="1"/>
                </right>
                <top style="thin">
                  <color auto="1"/>
                </top>
                <bottom style="thin">
                  <color auto="1"/>
                </bottom>
                <vertical/>
                <horizontal/>
              </border>
            </x14:dxf>
          </x14:cfRule>
          <x14:cfRule type="expression" priority="16" id="{24AE92BA-015D-4311-B605-2B9ACEB3CC11}">
            <xm:f>AND(D11='Intro &amp; Setup'!$AP$33, NOT(D11=""))</xm:f>
            <x14:dxf>
              <font>
                <b/>
                <i val="0"/>
                <color theme="0"/>
              </font>
              <fill>
                <patternFill>
                  <bgColor rgb="FFFF0000"/>
                </patternFill>
              </fill>
              <border>
                <left style="thin">
                  <color auto="1"/>
                </left>
                <right style="thin">
                  <color auto="1"/>
                </right>
                <top style="thin">
                  <color auto="1"/>
                </top>
                <bottom style="thin">
                  <color auto="1"/>
                </bottom>
                <vertical/>
                <horizontal/>
              </border>
            </x14:dxf>
          </x14:cfRule>
          <xm:sqref>D11:D1010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E6DE8-8D97-43DF-B987-787C19546119}">
  <sheetPr>
    <tabColor rgb="FF002060"/>
  </sheetPr>
  <dimension ref="A1:BH99"/>
  <sheetViews>
    <sheetView zoomScaleNormal="100" workbookViewId="0"/>
  </sheetViews>
  <sheetFormatPr defaultColWidth="0" defaultRowHeight="15" zeroHeight="1" x14ac:dyDescent="0.25"/>
  <cols>
    <col min="1" max="46" width="2.85546875" style="1" customWidth="1"/>
    <col min="47" max="52" width="2.85546875" style="1" hidden="1" customWidth="1"/>
    <col min="53" max="53" width="14.28515625" style="1" hidden="1" customWidth="1"/>
    <col min="54" max="54" width="2.85546875" style="1" hidden="1" customWidth="1"/>
    <col min="55" max="55" width="14.28515625" style="1" hidden="1" customWidth="1"/>
    <col min="56" max="60" width="8.5703125" style="1" hidden="1" customWidth="1"/>
    <col min="61" max="16384" width="2.85546875" style="1" hidden="1"/>
  </cols>
  <sheetData>
    <row r="1" spans="1:53" x14ac:dyDescent="0.2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row>
    <row r="2" spans="1:53" x14ac:dyDescent="0.25">
      <c r="A2" s="28"/>
      <c r="B2" s="103" t="str">
        <f>_xlfn.CONCAT("Task Report for ", 'Intro &amp; Setup'!$H$16)</f>
        <v>Task Report for Your Business</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5"/>
      <c r="AT2" s="28"/>
    </row>
    <row r="3" spans="1:53" x14ac:dyDescent="0.25">
      <c r="A3" s="28"/>
      <c r="B3" s="106"/>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8"/>
      <c r="AT3" s="28"/>
      <c r="BA3" s="25" t="s">
        <v>12</v>
      </c>
    </row>
    <row r="4" spans="1:53" x14ac:dyDescent="0.25">
      <c r="A4" s="28"/>
      <c r="B4" s="186" t="s">
        <v>70</v>
      </c>
      <c r="C4" s="186"/>
      <c r="D4" s="186"/>
      <c r="E4" s="186"/>
      <c r="F4" s="186"/>
      <c r="G4" s="186"/>
      <c r="H4" s="186"/>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6"/>
      <c r="AM4" s="186"/>
      <c r="AN4" s="186"/>
      <c r="AO4" s="186"/>
      <c r="AP4" s="186"/>
      <c r="AQ4" s="186"/>
      <c r="AR4" s="186"/>
      <c r="AS4" s="186"/>
      <c r="AT4" s="28"/>
      <c r="BA4" s="11"/>
    </row>
    <row r="5" spans="1:53" x14ac:dyDescent="0.25">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BA5" s="14" t="str">
        <f>IF('Intro &amp; Setup'!$T18="", "", 'Intro &amp; Setup'!$T18)</f>
        <v>Client 1</v>
      </c>
    </row>
    <row r="6" spans="1:53" x14ac:dyDescent="0.25">
      <c r="A6" s="28"/>
      <c r="B6" s="112" t="s">
        <v>0</v>
      </c>
      <c r="C6" s="113"/>
      <c r="D6" s="113"/>
      <c r="E6" s="114"/>
      <c r="F6" s="167" t="s">
        <v>86</v>
      </c>
      <c r="G6" s="168"/>
      <c r="H6" s="168"/>
      <c r="I6" s="168"/>
      <c r="J6" s="168"/>
      <c r="K6" s="169"/>
      <c r="L6" s="28"/>
      <c r="M6" s="28"/>
      <c r="N6" s="112" t="s">
        <v>14</v>
      </c>
      <c r="O6" s="113"/>
      <c r="P6" s="113"/>
      <c r="Q6" s="114"/>
      <c r="R6" s="167" t="s">
        <v>89</v>
      </c>
      <c r="S6" s="168"/>
      <c r="T6" s="168"/>
      <c r="U6" s="168"/>
      <c r="V6" s="168"/>
      <c r="W6" s="169"/>
      <c r="X6" s="28"/>
      <c r="Y6" s="28"/>
      <c r="Z6" s="112" t="s">
        <v>69</v>
      </c>
      <c r="AA6" s="113"/>
      <c r="AB6" s="113"/>
      <c r="AC6" s="114"/>
      <c r="AD6" s="188"/>
      <c r="AE6" s="189"/>
      <c r="AF6" s="189"/>
      <c r="AG6" s="189"/>
      <c r="AH6" s="189"/>
      <c r="AI6" s="189"/>
      <c r="AJ6" s="189"/>
      <c r="AK6" s="189"/>
      <c r="AL6" s="189"/>
      <c r="AM6" s="189"/>
      <c r="AN6" s="189"/>
      <c r="AO6" s="189"/>
      <c r="AP6" s="189"/>
      <c r="AQ6" s="189"/>
      <c r="AR6" s="189"/>
      <c r="AS6" s="190"/>
      <c r="AT6" s="28"/>
      <c r="BA6" s="22" t="str">
        <f>IF('Intro &amp; Setup'!$T19="", "", 'Intro &amp; Setup'!$T19)</f>
        <v>Client 2</v>
      </c>
    </row>
    <row r="7" spans="1:53" x14ac:dyDescent="0.25">
      <c r="A7" s="28"/>
      <c r="B7" s="28"/>
      <c r="C7" s="28"/>
      <c r="D7" s="28"/>
      <c r="E7" s="28"/>
      <c r="F7" s="28"/>
      <c r="G7" s="28"/>
      <c r="H7" s="28"/>
      <c r="I7" s="28"/>
      <c r="J7" s="28"/>
      <c r="K7" s="28"/>
      <c r="L7" s="28"/>
      <c r="M7" s="28"/>
      <c r="N7" s="28"/>
      <c r="O7" s="28"/>
      <c r="P7" s="28"/>
      <c r="Q7" s="28"/>
      <c r="R7" s="28"/>
      <c r="S7" s="28"/>
      <c r="T7" s="28"/>
      <c r="U7" s="28"/>
      <c r="V7" s="28"/>
      <c r="W7" s="28"/>
      <c r="X7" s="28"/>
      <c r="Y7" s="28"/>
      <c r="Z7" s="187" t="s">
        <v>74</v>
      </c>
      <c r="AA7" s="187"/>
      <c r="AB7" s="187"/>
      <c r="AC7" s="187"/>
      <c r="AD7" s="187"/>
      <c r="AE7" s="187"/>
      <c r="AF7" s="187"/>
      <c r="AG7" s="187"/>
      <c r="AH7" s="187"/>
      <c r="AI7" s="187"/>
      <c r="AJ7" s="187"/>
      <c r="AK7" s="187"/>
      <c r="AL7" s="187"/>
      <c r="AM7" s="187"/>
      <c r="AN7" s="187"/>
      <c r="AO7" s="187"/>
      <c r="AP7" s="187"/>
      <c r="AQ7" s="187"/>
      <c r="AR7" s="187"/>
      <c r="AS7" s="187"/>
      <c r="AT7" s="28"/>
      <c r="BA7" s="22" t="str">
        <f>IF('Intro &amp; Setup'!$T20="", "", 'Intro &amp; Setup'!$T20)</f>
        <v>Client 3</v>
      </c>
    </row>
    <row r="8" spans="1:53" x14ac:dyDescent="0.25">
      <c r="A8" s="28"/>
      <c r="B8" s="109" t="s">
        <v>59</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1"/>
      <c r="AT8" s="28"/>
      <c r="BA8" s="22" t="str">
        <f>IF('Intro &amp; Setup'!$T21="", "", 'Intro &amp; Setup'!$T21)</f>
        <v>Client 4</v>
      </c>
    </row>
    <row r="9" spans="1:53" x14ac:dyDescent="0.25">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BA9" s="22" t="str">
        <f>IF('Intro &amp; Setup'!$T22="", "", 'Intro &amp; Setup'!$T22)</f>
        <v>Client 5</v>
      </c>
    </row>
    <row r="10" spans="1:53" x14ac:dyDescent="0.25">
      <c r="A10" s="28"/>
      <c r="B10" s="185" t="str">
        <f>IF(IF('Intro &amp; Setup'!$AP$33="", "", COUNTIF(Tasks!$AN$11:$AN$1010, 'Intro &amp; Setup'!$AP$33))=0, "", IF('Intro &amp; Setup'!$AP$33="", "", COUNTIF(Tasks!$AN$11:$AN$1010, 'Intro &amp; Setup'!$AP$33)))</f>
        <v/>
      </c>
      <c r="C10" s="185"/>
      <c r="D10" s="185" t="str">
        <f>IF(B10="", "", _xlfn.CONCAT('Intro &amp; Setup'!$AP$33, " Task", IF(B10=1, "", "s")))</f>
        <v/>
      </c>
      <c r="E10" s="185"/>
      <c r="F10" s="185"/>
      <c r="G10" s="185"/>
      <c r="H10" s="185"/>
      <c r="I10" s="185"/>
      <c r="J10" s="28"/>
      <c r="K10" s="185" t="str">
        <f>IF(IF('Intro &amp; Setup'!$AP$34="", "", COUNTIF(Tasks!$AN$11:$AN$1010, 'Intro &amp; Setup'!$AP$34))=0, "", IF('Intro &amp; Setup'!$AP$34="", "", COUNTIF(Tasks!$AN$11:$AN$1010, 'Intro &amp; Setup'!$AP$34)))</f>
        <v/>
      </c>
      <c r="L10" s="185"/>
      <c r="M10" s="185" t="str">
        <f>IF(K10="", "", _xlfn.CONCAT('Intro &amp; Setup'!$AP$34, " Task", IF(K10=1, "", "s")))</f>
        <v/>
      </c>
      <c r="N10" s="185"/>
      <c r="O10" s="185"/>
      <c r="P10" s="185"/>
      <c r="Q10" s="185"/>
      <c r="R10" s="185"/>
      <c r="S10" s="28"/>
      <c r="T10" s="185">
        <f>IF(IF('Intro &amp; Setup'!$AP$35="", "", COUNTIF(Tasks!$AN$11:$AN$1010, 'Intro &amp; Setup'!$AP$35))=0, "", IF('Intro &amp; Setup'!$AP$35="", "", COUNTIF(Tasks!$AN$11:$AN$1010, 'Intro &amp; Setup'!$AP$35)))</f>
        <v>1</v>
      </c>
      <c r="U10" s="185"/>
      <c r="V10" s="185" t="str">
        <f>IF(T10="", "", _xlfn.CONCAT('Intro &amp; Setup'!$AP$35, " Task", IF(T10=1, "", "s")))</f>
        <v>Normal Task</v>
      </c>
      <c r="W10" s="185"/>
      <c r="X10" s="185"/>
      <c r="Y10" s="185"/>
      <c r="Z10" s="185"/>
      <c r="AA10" s="185"/>
      <c r="AB10" s="28"/>
      <c r="AC10" s="185" t="str">
        <f>IF(IF('Intro &amp; Setup'!$AP$36="", "", COUNTIF(Tasks!$AN$11:$AN$1010, 'Intro &amp; Setup'!$AP$36))=0, "", IF('Intro &amp; Setup'!$AP$36="", "", COUNTIF(Tasks!$AN$11:$AN$1010, 'Intro &amp; Setup'!$AP$36)))</f>
        <v/>
      </c>
      <c r="AD10" s="185"/>
      <c r="AE10" s="185" t="str">
        <f>IF(AC10="", "", _xlfn.CONCAT('Intro &amp; Setup'!$AP$36, " Task", IF(AC10=1, "", "s")))</f>
        <v/>
      </c>
      <c r="AF10" s="185"/>
      <c r="AG10" s="185"/>
      <c r="AH10" s="185"/>
      <c r="AI10" s="185"/>
      <c r="AJ10" s="185"/>
      <c r="AK10" s="28"/>
      <c r="AL10" s="185" t="str">
        <f>IF(IF('Intro &amp; Setup'!$AP$37="", "", COUNTIF(Tasks!$AN$11:$AN$1010, 'Intro &amp; Setup'!$AP$37))=0, "", IF('Intro &amp; Setup'!$AP$37="", "", COUNTIF(Tasks!$AN$11:$AN$1010, 'Intro &amp; Setup'!$AP$37)))</f>
        <v/>
      </c>
      <c r="AM10" s="185"/>
      <c r="AN10" s="185" t="str">
        <f>IF(AL10="", "", _xlfn.CONCAT('Intro &amp; Setup'!$AP$37, " Task", IF(AL10=1, "", "s")))</f>
        <v/>
      </c>
      <c r="AO10" s="185"/>
      <c r="AP10" s="185"/>
      <c r="AQ10" s="185"/>
      <c r="AR10" s="185"/>
      <c r="AS10" s="185"/>
      <c r="AT10" s="28"/>
      <c r="BA10" s="22" t="str">
        <f>IF('Intro &amp; Setup'!$T23="", "", 'Intro &amp; Setup'!$T23)</f>
        <v/>
      </c>
    </row>
    <row r="11" spans="1:53" x14ac:dyDescent="0.25">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191">
        <f>IF(COUNTIF(Tasks!$AO$11:$AO$1010, "X")=0, "", COUNTIF(Tasks!$AO$11:$AO$1010, "X"))</f>
        <v>1</v>
      </c>
      <c r="AM11" s="191"/>
      <c r="AN11" s="191" t="str">
        <f>IF(AL11="", "", "Uncategorised")</f>
        <v>Uncategorised</v>
      </c>
      <c r="AO11" s="191"/>
      <c r="AP11" s="191"/>
      <c r="AQ11" s="191"/>
      <c r="AR11" s="191"/>
      <c r="AS11" s="191"/>
      <c r="AT11" s="28"/>
      <c r="BA11" s="22" t="str">
        <f>IF('Intro &amp; Setup'!$T24="", "", 'Intro &amp; Setup'!$T24)</f>
        <v/>
      </c>
    </row>
    <row r="12" spans="1:53" x14ac:dyDescent="0.25">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BA12" s="22" t="str">
        <f>IF('Intro &amp; Setup'!$T25="", "", 'Intro &amp; Setup'!$T25)</f>
        <v/>
      </c>
    </row>
    <row r="13" spans="1:53" x14ac:dyDescent="0.25">
      <c r="A13" s="28"/>
      <c r="B13" s="109" t="s">
        <v>60</v>
      </c>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1"/>
      <c r="AT13" s="28"/>
      <c r="BA13" s="22" t="str">
        <f>IF('Intro &amp; Setup'!$T26="", "", 'Intro &amp; Setup'!$T26)</f>
        <v/>
      </c>
    </row>
    <row r="14" spans="1:53" x14ac:dyDescent="0.25">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BA14" s="22" t="str">
        <f>IF('Intro &amp; Setup'!$T27="", "", 'Intro &amp; Setup'!$T27)</f>
        <v/>
      </c>
    </row>
    <row r="15" spans="1:53" x14ac:dyDescent="0.25">
      <c r="A15" s="28"/>
      <c r="B15" s="185" t="str">
        <f ca="1">IF(IF('Intro &amp; Setup'!$AP$33="", "", COUNTIF(Tasks!$AP$11:$AP$1010, 'Intro &amp; Setup'!$AP$33))=0, "", IF('Intro &amp; Setup'!$AP$33="", "", COUNTIF(Tasks!$AP$11:$AP$1010, 'Intro &amp; Setup'!$AP$33)))</f>
        <v/>
      </c>
      <c r="C15" s="185"/>
      <c r="D15" s="185" t="str">
        <f ca="1">IF(B15="", "", _xlfn.CONCAT('Intro &amp; Setup'!$AP$33, " Task", IF(B15=1, "", "s")))</f>
        <v/>
      </c>
      <c r="E15" s="185"/>
      <c r="F15" s="185"/>
      <c r="G15" s="185"/>
      <c r="H15" s="185"/>
      <c r="I15" s="185"/>
      <c r="J15" s="28"/>
      <c r="K15" s="185" t="str">
        <f ca="1">IF(IF('Intro &amp; Setup'!$AP$34="", "", COUNTIF(Tasks!$AP$11:$AP$1010, 'Intro &amp; Setup'!$AP$34))=0, "", IF('Intro &amp; Setup'!$AP$34="", "", COUNTIF(Tasks!$AP$11:$AP$1010, 'Intro &amp; Setup'!$AP$34)))</f>
        <v/>
      </c>
      <c r="L15" s="185"/>
      <c r="M15" s="185" t="str">
        <f ca="1">IF(K15="", "", _xlfn.CONCAT('Intro &amp; Setup'!$AP$34, " Task", IF(K15=1, "", "s")))</f>
        <v/>
      </c>
      <c r="N15" s="185"/>
      <c r="O15" s="185"/>
      <c r="P15" s="185"/>
      <c r="Q15" s="185"/>
      <c r="R15" s="185"/>
      <c r="S15" s="28"/>
      <c r="T15" s="185" t="str">
        <f ca="1">IF(IF('Intro &amp; Setup'!$AP$35="", "", COUNTIF(Tasks!$AP$11:$AP$1010, 'Intro &amp; Setup'!$AP$35))=0, "", IF('Intro &amp; Setup'!$AP$35="", "", COUNTIF(Tasks!$AP$11:$AP$1010, 'Intro &amp; Setup'!$AP$35)))</f>
        <v/>
      </c>
      <c r="U15" s="185"/>
      <c r="V15" s="185" t="str">
        <f ca="1">IF(T15="", "", _xlfn.CONCAT('Intro &amp; Setup'!$AP$35, " Task", IF(T15=1, "", "s")))</f>
        <v/>
      </c>
      <c r="W15" s="185"/>
      <c r="X15" s="185"/>
      <c r="Y15" s="185"/>
      <c r="Z15" s="185"/>
      <c r="AA15" s="185"/>
      <c r="AB15" s="28"/>
      <c r="AC15" s="185" t="str">
        <f ca="1">IF(IF('Intro &amp; Setup'!$AP$36="", "", COUNTIF(Tasks!$AP$11:$AP$1010, 'Intro &amp; Setup'!$AP$36))=0, "", IF('Intro &amp; Setup'!$AP$36="", "", COUNTIF(Tasks!$AP$11:$AP$1010, 'Intro &amp; Setup'!$AP$36)))</f>
        <v/>
      </c>
      <c r="AD15" s="185"/>
      <c r="AE15" s="185" t="str">
        <f ca="1">IF(AC15="", "", _xlfn.CONCAT('Intro &amp; Setup'!$AP$36, " Task", IF(AC15=1, "", "s")))</f>
        <v/>
      </c>
      <c r="AF15" s="185"/>
      <c r="AG15" s="185"/>
      <c r="AH15" s="185"/>
      <c r="AI15" s="185"/>
      <c r="AJ15" s="185"/>
      <c r="AK15" s="28"/>
      <c r="AL15" s="185" t="str">
        <f ca="1">IF(IF('Intro &amp; Setup'!$AP$37="", "", COUNTIF(Tasks!$AP$11:$AP$1010, 'Intro &amp; Setup'!$AP$37))=0, "", IF('Intro &amp; Setup'!$AP$37="", "", COUNTIF(Tasks!$AP$11:$AP$1010, 'Intro &amp; Setup'!$AP$37)))</f>
        <v/>
      </c>
      <c r="AM15" s="185"/>
      <c r="AN15" s="185" t="str">
        <f ca="1">IF(AL15="", "", _xlfn.CONCAT('Intro &amp; Setup'!$AP$37, " Task", IF(AL15=1, "", "s")))</f>
        <v/>
      </c>
      <c r="AO15" s="185"/>
      <c r="AP15" s="185"/>
      <c r="AQ15" s="185"/>
      <c r="AR15" s="185"/>
      <c r="AS15" s="185"/>
      <c r="AT15" s="28"/>
      <c r="BA15" s="22" t="str">
        <f>IF('Intro &amp; Setup'!$T28="", "", 'Intro &amp; Setup'!$T28)</f>
        <v/>
      </c>
    </row>
    <row r="16" spans="1:53" x14ac:dyDescent="0.25">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191" t="str">
        <f ca="1">IF(COUNTIF(Tasks!$AQ$11:$AQ$1010, "X")=0, "", COUNTIF(Tasks!$AQ$11:$AQ$1010, "X"))</f>
        <v/>
      </c>
      <c r="AM16" s="191"/>
      <c r="AN16" s="191" t="str">
        <f ca="1">IF(AL16="", "", "Uncategorised")</f>
        <v/>
      </c>
      <c r="AO16" s="191"/>
      <c r="AP16" s="191"/>
      <c r="AQ16" s="191"/>
      <c r="AR16" s="191"/>
      <c r="AS16" s="191"/>
      <c r="AT16" s="28"/>
      <c r="BA16" s="22" t="str">
        <f>IF('Intro &amp; Setup'!$T29="", "", 'Intro &amp; Setup'!$T29)</f>
        <v/>
      </c>
    </row>
    <row r="17" spans="1:60" x14ac:dyDescent="0.25">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BA17" s="22" t="str">
        <f>IF('Intro &amp; Setup'!$T30="", "", 'Intro &amp; Setup'!$T30)</f>
        <v/>
      </c>
    </row>
    <row r="18" spans="1:60" x14ac:dyDescent="0.25">
      <c r="A18" s="28"/>
      <c r="B18" s="109" t="s">
        <v>71</v>
      </c>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1"/>
      <c r="AT18" s="28"/>
      <c r="BA18" s="22" t="str">
        <f>IF('Intro &amp; Setup'!$T31="", "", 'Intro &amp; Setup'!$T31)</f>
        <v/>
      </c>
    </row>
    <row r="19" spans="1:60" x14ac:dyDescent="0.25">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BA19" s="22" t="str">
        <f>IF('Intro &amp; Setup'!$T32="", "", 'Intro &amp; Setup'!$T32)</f>
        <v/>
      </c>
    </row>
    <row r="20" spans="1:60" x14ac:dyDescent="0.25">
      <c r="A20" s="28"/>
      <c r="B20" s="109" t="s">
        <v>67</v>
      </c>
      <c r="C20" s="110"/>
      <c r="D20" s="110"/>
      <c r="E20" s="110"/>
      <c r="F20" s="110"/>
      <c r="G20" s="110"/>
      <c r="H20" s="110"/>
      <c r="I20" s="110"/>
      <c r="J20" s="110"/>
      <c r="K20" s="110"/>
      <c r="L20" s="110"/>
      <c r="M20" s="110"/>
      <c r="N20" s="111"/>
      <c r="O20" s="28"/>
      <c r="P20" s="28"/>
      <c r="Q20" s="109" t="s">
        <v>72</v>
      </c>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1"/>
      <c r="AP20" s="197">
        <f ca="1">SUM(Tasks!$AU$11:$AU$1010)</f>
        <v>0</v>
      </c>
      <c r="AQ20" s="198"/>
      <c r="AR20" s="198"/>
      <c r="AS20" s="199"/>
      <c r="AT20" s="28"/>
      <c r="BA20" s="22" t="str">
        <f>IF('Intro &amp; Setup'!$T33="", "", 'Intro &amp; Setup'!$T33)</f>
        <v/>
      </c>
    </row>
    <row r="21" spans="1:60" x14ac:dyDescent="0.25">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BA21" s="22" t="str">
        <f>IF('Intro &amp; Setup'!$T34="", "", 'Intro &amp; Setup'!$T34)</f>
        <v/>
      </c>
    </row>
    <row r="22" spans="1:60" x14ac:dyDescent="0.25">
      <c r="A22" s="28"/>
      <c r="B22" s="204" t="s">
        <v>68</v>
      </c>
      <c r="C22" s="204"/>
      <c r="D22" s="204"/>
      <c r="E22" s="204"/>
      <c r="F22" s="204"/>
      <c r="G22" s="204"/>
      <c r="H22" s="204"/>
      <c r="I22" s="204"/>
      <c r="J22" s="204"/>
      <c r="K22" s="204"/>
      <c r="L22" s="204"/>
      <c r="M22" s="204"/>
      <c r="N22" s="204"/>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BA22" s="22" t="str">
        <f>IF('Intro &amp; Setup'!$T35="", "", 'Intro &amp; Setup'!$T35)</f>
        <v/>
      </c>
      <c r="BD22" s="25" t="str">
        <f>IF('Intro &amp; Setup'!$AP$33="", "", 'Intro &amp; Setup'!$AP$33)</f>
        <v>Critical</v>
      </c>
      <c r="BE22" s="25" t="str">
        <f>IF('Intro &amp; Setup'!$AP$34="", "", 'Intro &amp; Setup'!$AP$34)</f>
        <v>High</v>
      </c>
      <c r="BF22" s="25" t="str">
        <f>IF('Intro &amp; Setup'!$AP$35="", "", 'Intro &amp; Setup'!$AP$35)</f>
        <v>Normal</v>
      </c>
      <c r="BG22" s="25" t="str">
        <f>IF('Intro &amp; Setup'!$AP$36="", "", 'Intro &amp; Setup'!$AP$36)</f>
        <v>Low</v>
      </c>
      <c r="BH22" s="25" t="str">
        <f>IF('Intro &amp; Setup'!$AP$37="", "", 'Intro &amp; Setup'!$AP$37)</f>
        <v>None</v>
      </c>
    </row>
    <row r="23" spans="1:60" x14ac:dyDescent="0.25">
      <c r="A23" s="28"/>
      <c r="B23" s="224" t="str">
        <f ca="1">_xlfn.CONCAT(TEXT(Tasks!$AD$6, "ddd, dd mmm yyyy"), " - ", TEXT(Tasks!$AD$6+6, "ddd, dd mmm yyyy"))</f>
        <v>Mon, 02 Dec 2019 - Sun, 08 Dec 2019</v>
      </c>
      <c r="C23" s="225"/>
      <c r="D23" s="225"/>
      <c r="E23" s="225"/>
      <c r="F23" s="225"/>
      <c r="G23" s="225"/>
      <c r="H23" s="225"/>
      <c r="I23" s="225"/>
      <c r="J23" s="225"/>
      <c r="K23" s="225"/>
      <c r="L23" s="225"/>
      <c r="M23" s="225"/>
      <c r="N23" s="226"/>
      <c r="O23" s="28"/>
      <c r="P23" s="28"/>
      <c r="Q23" s="50"/>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51"/>
      <c r="AT23" s="28"/>
      <c r="BA23" s="22" t="str">
        <f>IF('Intro &amp; Setup'!$T36="", "", 'Intro &amp; Setup'!$T36)</f>
        <v/>
      </c>
      <c r="BC23" s="24">
        <f ca="1">Tasks!$AD$6</f>
        <v>43801</v>
      </c>
      <c r="BD23" s="3">
        <f ca="1">IF(BD$22="", "", COUNTIF(Tasks!$AW$11:$AW$1010, _xlfn.CONCAT(BD$22, " - ", $BC23)))</f>
        <v>0</v>
      </c>
      <c r="BE23" s="4">
        <f ca="1">IF(BE$22="", "", COUNTIF(Tasks!$AW$11:$AW$1010, _xlfn.CONCAT(BE$22, " - ", $BC23)))</f>
        <v>0</v>
      </c>
      <c r="BF23" s="4">
        <f ca="1">IF(BF$22="", "", COUNTIF(Tasks!$AW$11:$AW$1010, _xlfn.CONCAT(BF$22, " - ", $BC23)))</f>
        <v>0</v>
      </c>
      <c r="BG23" s="4">
        <f ca="1">IF(BG$22="", "", COUNTIF(Tasks!$AW$11:$AW$1010, _xlfn.CONCAT(BG$22, " - ", $BC23)))</f>
        <v>0</v>
      </c>
      <c r="BH23" s="5">
        <f ca="1">IF(BH$22="", "", COUNTIF(Tasks!$AW$11:$AW$1010, _xlfn.CONCAT(BH$22, " - ", $BC23)))</f>
        <v>0</v>
      </c>
    </row>
    <row r="24" spans="1:60" x14ac:dyDescent="0.25">
      <c r="A24" s="28"/>
      <c r="B24" s="28"/>
      <c r="C24" s="28"/>
      <c r="D24" s="28"/>
      <c r="E24" s="28"/>
      <c r="F24" s="28"/>
      <c r="G24" s="28"/>
      <c r="H24" s="28"/>
      <c r="I24" s="28"/>
      <c r="J24" s="28"/>
      <c r="K24" s="28"/>
      <c r="L24" s="28"/>
      <c r="M24" s="28"/>
      <c r="N24" s="28"/>
      <c r="O24" s="28"/>
      <c r="P24" s="28"/>
      <c r="Q24" s="50"/>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51"/>
      <c r="AT24" s="28"/>
      <c r="BA24" s="15" t="str">
        <f>IF('Intro &amp; Setup'!$T37="", "", 'Intro &amp; Setup'!$T37)</f>
        <v/>
      </c>
      <c r="BC24" s="24">
        <f ca="1">$BC23+1</f>
        <v>43802</v>
      </c>
      <c r="BD24" s="6">
        <f ca="1">IF(BD$22="", "", COUNTIF(Tasks!$AW$11:$AW$1010, _xlfn.CONCAT(BD$22, " - ", $BC24)))</f>
        <v>0</v>
      </c>
      <c r="BE24" s="2">
        <f ca="1">IF(BE$22="", "", COUNTIF(Tasks!$AW$11:$AW$1010, _xlfn.CONCAT(BE$22, " - ", $BC24)))</f>
        <v>0</v>
      </c>
      <c r="BF24" s="2">
        <f ca="1">IF(BF$22="", "", COUNTIF(Tasks!$AW$11:$AW$1010, _xlfn.CONCAT(BF$22, " - ", $BC24)))</f>
        <v>0</v>
      </c>
      <c r="BG24" s="2">
        <f ca="1">IF(BG$22="", "", COUNTIF(Tasks!$AW$11:$AW$1010, _xlfn.CONCAT(BG$22, " - ", $BC24)))</f>
        <v>0</v>
      </c>
      <c r="BH24" s="7">
        <f ca="1">IF(BH$22="", "", COUNTIF(Tasks!$AW$11:$AW$1010, _xlfn.CONCAT(BH$22, " - ", $BC24)))</f>
        <v>0</v>
      </c>
    </row>
    <row r="25" spans="1:60" x14ac:dyDescent="0.25">
      <c r="A25" s="28"/>
      <c r="B25" s="207" t="s">
        <v>20</v>
      </c>
      <c r="C25" s="208"/>
      <c r="D25" s="208"/>
      <c r="E25" s="208"/>
      <c r="F25" s="208"/>
      <c r="G25" s="208"/>
      <c r="H25" s="208"/>
      <c r="I25" s="208"/>
      <c r="J25" s="208"/>
      <c r="K25" s="209"/>
      <c r="L25" s="213">
        <f ca="1">COUNTIF(Tasks!$AS$11:$AS$1010, B25)</f>
        <v>0</v>
      </c>
      <c r="M25" s="214"/>
      <c r="N25" s="215"/>
      <c r="O25" s="28"/>
      <c r="P25" s="28"/>
      <c r="Q25" s="50"/>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51"/>
      <c r="AT25" s="28"/>
      <c r="BC25" s="24">
        <f t="shared" ref="BC25:BC29" ca="1" si="0">$BC24+1</f>
        <v>43803</v>
      </c>
      <c r="BD25" s="6">
        <f ca="1">IF(BD$22="", "", COUNTIF(Tasks!$AW$11:$AW$1010, _xlfn.CONCAT(BD$22, " - ", $BC25)))</f>
        <v>0</v>
      </c>
      <c r="BE25" s="2">
        <f ca="1">IF(BE$22="", "", COUNTIF(Tasks!$AW$11:$AW$1010, _xlfn.CONCAT(BE$22, " - ", $BC25)))</f>
        <v>0</v>
      </c>
      <c r="BF25" s="2">
        <f ca="1">IF(BF$22="", "", COUNTIF(Tasks!$AW$11:$AW$1010, _xlfn.CONCAT(BF$22, " - ", $BC25)))</f>
        <v>0</v>
      </c>
      <c r="BG25" s="2">
        <f ca="1">IF(BG$22="", "", COUNTIF(Tasks!$AW$11:$AW$1010, _xlfn.CONCAT(BG$22, " - ", $BC25)))</f>
        <v>0</v>
      </c>
      <c r="BH25" s="7">
        <f ca="1">IF(BH$22="", "", COUNTIF(Tasks!$AW$11:$AW$1010, _xlfn.CONCAT(BH$22, " - ", $BC25)))</f>
        <v>0</v>
      </c>
    </row>
    <row r="26" spans="1:60" x14ac:dyDescent="0.25">
      <c r="A26" s="28"/>
      <c r="B26" s="210"/>
      <c r="C26" s="211"/>
      <c r="D26" s="211"/>
      <c r="E26" s="211"/>
      <c r="F26" s="211"/>
      <c r="G26" s="211"/>
      <c r="H26" s="211"/>
      <c r="I26" s="211"/>
      <c r="J26" s="211"/>
      <c r="K26" s="212"/>
      <c r="L26" s="216"/>
      <c r="M26" s="217"/>
      <c r="N26" s="218"/>
      <c r="O26" s="28"/>
      <c r="P26" s="28"/>
      <c r="Q26" s="50"/>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51"/>
      <c r="AT26" s="28"/>
      <c r="BA26" s="25" t="s">
        <v>14</v>
      </c>
      <c r="BC26" s="24">
        <f t="shared" ca="1" si="0"/>
        <v>43804</v>
      </c>
      <c r="BD26" s="6">
        <f ca="1">IF(BD$22="", "", COUNTIF(Tasks!$AW$11:$AW$1010, _xlfn.CONCAT(BD$22, " - ", $BC26)))</f>
        <v>0</v>
      </c>
      <c r="BE26" s="2">
        <f ca="1">IF(BE$22="", "", COUNTIF(Tasks!$AW$11:$AW$1010, _xlfn.CONCAT(BE$22, " - ", $BC26)))</f>
        <v>0</v>
      </c>
      <c r="BF26" s="2">
        <f ca="1">IF(BF$22="", "", COUNTIF(Tasks!$AW$11:$AW$1010, _xlfn.CONCAT(BF$22, " - ", $BC26)))</f>
        <v>0</v>
      </c>
      <c r="BG26" s="2">
        <f ca="1">IF(BG$22="", "", COUNTIF(Tasks!$AW$11:$AW$1010, _xlfn.CONCAT(BG$22, " - ", $BC26)))</f>
        <v>0</v>
      </c>
      <c r="BH26" s="7">
        <f ca="1">IF(BH$22="", "", COUNTIF(Tasks!$AW$11:$AW$1010, _xlfn.CONCAT(BH$22, " - ", $BC26)))</f>
        <v>0</v>
      </c>
    </row>
    <row r="27" spans="1:60" x14ac:dyDescent="0.25">
      <c r="A27" s="28"/>
      <c r="B27" s="28"/>
      <c r="C27" s="28"/>
      <c r="D27" s="28"/>
      <c r="E27" s="28"/>
      <c r="F27" s="28"/>
      <c r="G27" s="28"/>
      <c r="H27" s="28"/>
      <c r="I27" s="28"/>
      <c r="J27" s="28"/>
      <c r="K27" s="28"/>
      <c r="L27" s="28"/>
      <c r="M27" s="28"/>
      <c r="N27" s="28"/>
      <c r="O27" s="28"/>
      <c r="P27" s="28"/>
      <c r="Q27" s="50"/>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51"/>
      <c r="AT27" s="28"/>
      <c r="BA27" s="11"/>
      <c r="BC27" s="24">
        <f t="shared" ca="1" si="0"/>
        <v>43805</v>
      </c>
      <c r="BD27" s="6">
        <f ca="1">IF(BD$22="", "", COUNTIF(Tasks!$AW$11:$AW$1010, _xlfn.CONCAT(BD$22, " - ", $BC27)))</f>
        <v>0</v>
      </c>
      <c r="BE27" s="2">
        <f ca="1">IF(BE$22="", "", COUNTIF(Tasks!$AW$11:$AW$1010, _xlfn.CONCAT(BE$22, " - ", $BC27)))</f>
        <v>0</v>
      </c>
      <c r="BF27" s="2">
        <f ca="1">IF(BF$22="", "", COUNTIF(Tasks!$AW$11:$AW$1010, _xlfn.CONCAT(BF$22, " - ", $BC27)))</f>
        <v>0</v>
      </c>
      <c r="BG27" s="2">
        <f ca="1">IF(BG$22="", "", COUNTIF(Tasks!$AW$11:$AW$1010, _xlfn.CONCAT(BG$22, " - ", $BC27)))</f>
        <v>0</v>
      </c>
      <c r="BH27" s="7">
        <f ca="1">IF(BH$22="", "", COUNTIF(Tasks!$AW$11:$AW$1010, _xlfn.CONCAT(BH$22, " - ", $BC27)))</f>
        <v>0</v>
      </c>
    </row>
    <row r="28" spans="1:60" x14ac:dyDescent="0.25">
      <c r="A28" s="28"/>
      <c r="B28" s="207" t="s">
        <v>21</v>
      </c>
      <c r="C28" s="208"/>
      <c r="D28" s="208"/>
      <c r="E28" s="208"/>
      <c r="F28" s="208"/>
      <c r="G28" s="208"/>
      <c r="H28" s="208"/>
      <c r="I28" s="208"/>
      <c r="J28" s="208"/>
      <c r="K28" s="209"/>
      <c r="L28" s="213">
        <f ca="1">COUNTIF(Tasks!$AS$11:$AS$1010, B28)</f>
        <v>0</v>
      </c>
      <c r="M28" s="214"/>
      <c r="N28" s="215"/>
      <c r="O28" s="28"/>
      <c r="P28" s="28"/>
      <c r="Q28" s="50"/>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51"/>
      <c r="AT28" s="28"/>
      <c r="BA28" s="14" t="str">
        <f>IF('Intro &amp; Setup'!$AN18="", "", 'Intro &amp; Setup'!$AN18)</f>
        <v>Richard</v>
      </c>
      <c r="BC28" s="24">
        <f t="shared" ca="1" si="0"/>
        <v>43806</v>
      </c>
      <c r="BD28" s="6">
        <f ca="1">IF(BD$22="", "", COUNTIF(Tasks!$AW$11:$AW$1010, _xlfn.CONCAT(BD$22, " - ", $BC28)))</f>
        <v>0</v>
      </c>
      <c r="BE28" s="2">
        <f ca="1">IF(BE$22="", "", COUNTIF(Tasks!$AW$11:$AW$1010, _xlfn.CONCAT(BE$22, " - ", $BC28)))</f>
        <v>0</v>
      </c>
      <c r="BF28" s="2">
        <f ca="1">IF(BF$22="", "", COUNTIF(Tasks!$AW$11:$AW$1010, _xlfn.CONCAT(BF$22, " - ", $BC28)))</f>
        <v>0</v>
      </c>
      <c r="BG28" s="2">
        <f ca="1">IF(BG$22="", "", COUNTIF(Tasks!$AW$11:$AW$1010, _xlfn.CONCAT(BG$22, " - ", $BC28)))</f>
        <v>0</v>
      </c>
      <c r="BH28" s="7">
        <f ca="1">IF(BH$22="", "", COUNTIF(Tasks!$AW$11:$AW$1010, _xlfn.CONCAT(BH$22, " - ", $BC28)))</f>
        <v>0</v>
      </c>
    </row>
    <row r="29" spans="1:60" x14ac:dyDescent="0.25">
      <c r="A29" s="28"/>
      <c r="B29" s="210"/>
      <c r="C29" s="211"/>
      <c r="D29" s="211"/>
      <c r="E29" s="211"/>
      <c r="F29" s="211"/>
      <c r="G29" s="211"/>
      <c r="H29" s="211"/>
      <c r="I29" s="211"/>
      <c r="J29" s="211"/>
      <c r="K29" s="212"/>
      <c r="L29" s="216"/>
      <c r="M29" s="217"/>
      <c r="N29" s="218"/>
      <c r="O29" s="28"/>
      <c r="P29" s="28"/>
      <c r="Q29" s="50"/>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51"/>
      <c r="AT29" s="28"/>
      <c r="BA29" s="22" t="str">
        <f>IF('Intro &amp; Setup'!$AN19="", "", 'Intro &amp; Setup'!$AN19)</f>
        <v>Wendy</v>
      </c>
      <c r="BC29" s="24">
        <f t="shared" ca="1" si="0"/>
        <v>43807</v>
      </c>
      <c r="BD29" s="8">
        <f ca="1">IF(BD$22="", "", COUNTIF(Tasks!$AW$11:$AW$1010, _xlfn.CONCAT(BD$22, " - ", $BC29)))</f>
        <v>0</v>
      </c>
      <c r="BE29" s="9">
        <f ca="1">IF(BE$22="", "", COUNTIF(Tasks!$AW$11:$AW$1010, _xlfn.CONCAT(BE$22, " - ", $BC29)))</f>
        <v>0</v>
      </c>
      <c r="BF29" s="9">
        <f ca="1">IF(BF$22="", "", COUNTIF(Tasks!$AW$11:$AW$1010, _xlfn.CONCAT(BF$22, " - ", $BC29)))</f>
        <v>0</v>
      </c>
      <c r="BG29" s="9">
        <f ca="1">IF(BG$22="", "", COUNTIF(Tasks!$AW$11:$AW$1010, _xlfn.CONCAT(BG$22, " - ", $BC29)))</f>
        <v>0</v>
      </c>
      <c r="BH29" s="10">
        <f ca="1">IF(BH$22="", "", COUNTIF(Tasks!$AW$11:$AW$1010, _xlfn.CONCAT(BH$22, " - ", $BC29)))</f>
        <v>0</v>
      </c>
    </row>
    <row r="30" spans="1:60" x14ac:dyDescent="0.25">
      <c r="A30" s="28"/>
      <c r="B30" s="28"/>
      <c r="C30" s="28"/>
      <c r="D30" s="28"/>
      <c r="E30" s="28"/>
      <c r="F30" s="28"/>
      <c r="G30" s="28"/>
      <c r="H30" s="28"/>
      <c r="I30" s="28"/>
      <c r="J30" s="28"/>
      <c r="K30" s="28"/>
      <c r="L30" s="28"/>
      <c r="M30" s="28"/>
      <c r="N30" s="28"/>
      <c r="O30" s="28"/>
      <c r="P30" s="28"/>
      <c r="Q30" s="50"/>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51"/>
      <c r="AT30" s="28"/>
      <c r="BA30" s="22" t="str">
        <f>IF('Intro &amp; Setup'!$AN20="", "", 'Intro &amp; Setup'!$AN20)</f>
        <v/>
      </c>
    </row>
    <row r="31" spans="1:60" x14ac:dyDescent="0.25">
      <c r="A31" s="28"/>
      <c r="B31" s="207" t="s">
        <v>22</v>
      </c>
      <c r="C31" s="208"/>
      <c r="D31" s="208"/>
      <c r="E31" s="208"/>
      <c r="F31" s="208"/>
      <c r="G31" s="208"/>
      <c r="H31" s="208"/>
      <c r="I31" s="208"/>
      <c r="J31" s="208"/>
      <c r="K31" s="209"/>
      <c r="L31" s="213">
        <f ca="1">COUNTIF(Tasks!$AS$11:$AS$1010, B31)</f>
        <v>0</v>
      </c>
      <c r="M31" s="214"/>
      <c r="N31" s="215"/>
      <c r="O31" s="28"/>
      <c r="P31" s="28"/>
      <c r="Q31" s="50"/>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51"/>
      <c r="AT31" s="28"/>
      <c r="BA31" s="22" t="str">
        <f>IF('Intro &amp; Setup'!$AN21="", "", 'Intro &amp; Setup'!$AN21)</f>
        <v/>
      </c>
    </row>
    <row r="32" spans="1:60" x14ac:dyDescent="0.25">
      <c r="A32" s="28"/>
      <c r="B32" s="210"/>
      <c r="C32" s="211"/>
      <c r="D32" s="211"/>
      <c r="E32" s="211"/>
      <c r="F32" s="211"/>
      <c r="G32" s="211"/>
      <c r="H32" s="211"/>
      <c r="I32" s="211"/>
      <c r="J32" s="211"/>
      <c r="K32" s="212"/>
      <c r="L32" s="216"/>
      <c r="M32" s="217"/>
      <c r="N32" s="218"/>
      <c r="O32" s="28"/>
      <c r="P32" s="28"/>
      <c r="Q32" s="52"/>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4"/>
      <c r="AT32" s="28"/>
      <c r="BA32" s="22" t="str">
        <f>IF('Intro &amp; Setup'!$AN22="", "", 'Intro &amp; Setup'!$AN22)</f>
        <v/>
      </c>
    </row>
    <row r="33" spans="1:56" x14ac:dyDescent="0.2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BA33" s="22" t="str">
        <f>IF('Intro &amp; Setup'!$AN23="", "", 'Intro &amp; Setup'!$AN23)</f>
        <v/>
      </c>
    </row>
    <row r="34" spans="1:56" x14ac:dyDescent="0.2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BA34" s="22" t="str">
        <f>IF('Intro &amp; Setup'!$AN24="", "", 'Intro &amp; Setup'!$AN24)</f>
        <v/>
      </c>
    </row>
    <row r="35" spans="1:56" x14ac:dyDescent="0.25">
      <c r="A35" s="28"/>
      <c r="B35" s="45"/>
      <c r="C35" s="46"/>
      <c r="D35" s="46"/>
      <c r="E35" s="46"/>
      <c r="F35" s="46"/>
      <c r="G35" s="46"/>
      <c r="H35" s="46"/>
      <c r="I35" s="110" t="s">
        <v>73</v>
      </c>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t="s">
        <v>65</v>
      </c>
      <c r="AN35" s="110"/>
      <c r="AO35" s="222">
        <v>1</v>
      </c>
      <c r="AP35" s="223"/>
      <c r="AQ35" s="109" t="str">
        <f>_xlfn.CONCAT("of ", $BA$40)</f>
        <v>of 1</v>
      </c>
      <c r="AR35" s="110"/>
      <c r="AS35" s="111"/>
      <c r="AT35" s="28"/>
      <c r="BA35" s="22" t="str">
        <f>IF('Intro &amp; Setup'!$AN25="", "", 'Intro &amp; Setup'!$AN25)</f>
        <v/>
      </c>
    </row>
    <row r="36" spans="1:56" x14ac:dyDescent="0.25">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BA36" s="22" t="str">
        <f>IF('Intro &amp; Setup'!$AN26="", "", 'Intro &amp; Setup'!$AN26)</f>
        <v/>
      </c>
    </row>
    <row r="37" spans="1:56" x14ac:dyDescent="0.2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192" t="str">
        <f>IF(Tasks!H$2="", "", Tasks!H$2)</f>
        <v>Richard</v>
      </c>
      <c r="AE37" s="192" t="str">
        <f>IF(Tasks!I$2="", "", Tasks!I$2)</f>
        <v>Wendy</v>
      </c>
      <c r="AF37" s="192" t="str">
        <f>IF(Tasks!J$2="", "", Tasks!J$2)</f>
        <v/>
      </c>
      <c r="AG37" s="192" t="str">
        <f>IF(Tasks!K$2="", "", Tasks!K$2)</f>
        <v/>
      </c>
      <c r="AH37" s="192" t="str">
        <f>IF(Tasks!L$2="", "", Tasks!L$2)</f>
        <v/>
      </c>
      <c r="AI37" s="192" t="str">
        <f>IF(Tasks!M$2="", "", Tasks!M$2)</f>
        <v/>
      </c>
      <c r="AJ37" s="192" t="str">
        <f>IF(Tasks!N$2="", "", Tasks!N$2)</f>
        <v/>
      </c>
      <c r="AK37" s="192" t="str">
        <f>IF(Tasks!O$2="", "", Tasks!O$2)</f>
        <v/>
      </c>
      <c r="AL37" s="192" t="str">
        <f>IF(Tasks!P$2="", "", Tasks!P$2)</f>
        <v/>
      </c>
      <c r="AM37" s="192" t="str">
        <f>IF(Tasks!Q$2="", "", Tasks!Q$2)</f>
        <v/>
      </c>
      <c r="AN37" s="28"/>
      <c r="AO37" s="28"/>
      <c r="AP37" s="28"/>
      <c r="AQ37" s="28"/>
      <c r="AR37" s="28"/>
      <c r="AS37" s="28"/>
      <c r="AT37" s="28"/>
      <c r="BA37" s="15" t="str">
        <f>IF('Intro &amp; Setup'!$AN27="", "", 'Intro &amp; Setup'!$AN27)</f>
        <v/>
      </c>
    </row>
    <row r="38" spans="1:56" x14ac:dyDescent="0.2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192"/>
      <c r="AE38" s="192"/>
      <c r="AF38" s="192"/>
      <c r="AG38" s="192"/>
      <c r="AH38" s="192"/>
      <c r="AI38" s="192"/>
      <c r="AJ38" s="192"/>
      <c r="AK38" s="192"/>
      <c r="AL38" s="192"/>
      <c r="AM38" s="192"/>
      <c r="AN38" s="28"/>
      <c r="AO38" s="28"/>
      <c r="AP38" s="28"/>
      <c r="AQ38" s="28"/>
      <c r="AR38" s="28"/>
      <c r="AS38" s="28"/>
      <c r="AT38" s="28"/>
    </row>
    <row r="39" spans="1:56" x14ac:dyDescent="0.2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192"/>
      <c r="AE39" s="192"/>
      <c r="AF39" s="192"/>
      <c r="AG39" s="192"/>
      <c r="AH39" s="192"/>
      <c r="AI39" s="192"/>
      <c r="AJ39" s="192"/>
      <c r="AK39" s="192"/>
      <c r="AL39" s="192"/>
      <c r="AM39" s="192"/>
      <c r="AN39" s="28"/>
      <c r="AO39" s="28"/>
      <c r="AP39" s="28"/>
      <c r="AQ39" s="28"/>
      <c r="AR39" s="28"/>
      <c r="AS39" s="28"/>
      <c r="AT39" s="28"/>
    </row>
    <row r="40" spans="1:56" x14ac:dyDescent="0.2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192"/>
      <c r="AE40" s="192"/>
      <c r="AF40" s="192"/>
      <c r="AG40" s="192"/>
      <c r="AH40" s="192"/>
      <c r="AI40" s="192"/>
      <c r="AJ40" s="192"/>
      <c r="AK40" s="192"/>
      <c r="AL40" s="192"/>
      <c r="AM40" s="192"/>
      <c r="AN40" s="28"/>
      <c r="AO40" s="28"/>
      <c r="AP40" s="28"/>
      <c r="AQ40" s="28"/>
      <c r="AR40" s="28"/>
      <c r="AS40" s="28"/>
      <c r="AT40" s="28"/>
      <c r="BA40" s="11">
        <f>IF(ROUNDUP(MAX(Tasks!$AH$11:$AH$1010)/56, 0)=0, 1, ROUNDUP(MAX(Tasks!$AH$11:$AH$1010)/56, 0))</f>
        <v>1</v>
      </c>
    </row>
    <row r="41" spans="1:56" x14ac:dyDescent="0.2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192"/>
      <c r="AE41" s="192"/>
      <c r="AF41" s="192"/>
      <c r="AG41" s="192"/>
      <c r="AH41" s="192"/>
      <c r="AI41" s="192"/>
      <c r="AJ41" s="192"/>
      <c r="AK41" s="192"/>
      <c r="AL41" s="192"/>
      <c r="AM41" s="192"/>
      <c r="AN41" s="28"/>
      <c r="AO41" s="28"/>
      <c r="AP41" s="28"/>
      <c r="AQ41" s="28"/>
      <c r="AR41" s="28"/>
      <c r="AS41" s="28"/>
      <c r="AT41" s="28"/>
    </row>
    <row r="42" spans="1:56" x14ac:dyDescent="0.25">
      <c r="A42" s="28"/>
      <c r="B42" s="28"/>
      <c r="C42" s="194" t="s">
        <v>0</v>
      </c>
      <c r="D42" s="195"/>
      <c r="E42" s="195"/>
      <c r="F42" s="195"/>
      <c r="G42" s="195"/>
      <c r="H42" s="195"/>
      <c r="I42" s="195" t="s">
        <v>1</v>
      </c>
      <c r="J42" s="195"/>
      <c r="K42" s="195"/>
      <c r="L42" s="195"/>
      <c r="M42" s="195"/>
      <c r="N42" s="195"/>
      <c r="O42" s="195"/>
      <c r="P42" s="195"/>
      <c r="Q42" s="195"/>
      <c r="R42" s="195"/>
      <c r="S42" s="195" t="s">
        <v>2</v>
      </c>
      <c r="T42" s="195"/>
      <c r="U42" s="195"/>
      <c r="V42" s="195"/>
      <c r="W42" s="195" t="s">
        <v>66</v>
      </c>
      <c r="X42" s="195"/>
      <c r="Y42" s="195"/>
      <c r="Z42" s="195"/>
      <c r="AA42" s="195" t="s">
        <v>4</v>
      </c>
      <c r="AB42" s="195"/>
      <c r="AC42" s="196"/>
      <c r="AD42" s="193"/>
      <c r="AE42" s="193"/>
      <c r="AF42" s="193"/>
      <c r="AG42" s="193"/>
      <c r="AH42" s="193"/>
      <c r="AI42" s="193"/>
      <c r="AJ42" s="193"/>
      <c r="AK42" s="193"/>
      <c r="AL42" s="193"/>
      <c r="AM42" s="193"/>
      <c r="AN42" s="109" t="s">
        <v>26</v>
      </c>
      <c r="AO42" s="110"/>
      <c r="AP42" s="110"/>
      <c r="AQ42" s="110"/>
      <c r="AR42" s="111"/>
      <c r="AS42" s="28"/>
      <c r="AT42" s="28"/>
    </row>
    <row r="43" spans="1:56" x14ac:dyDescent="0.25">
      <c r="A43" s="28"/>
      <c r="B43" s="28"/>
      <c r="C43" s="140" t="str">
        <f>IF(IFERROR(INDEX(Tasks!$B$11:$B$1010, MATCH($BA43, Tasks!$AH$11:$AH$1010, 0)), "")="", "", IFERROR(INDEX(Tasks!$B$11:$B$1010, MATCH($BA43, Tasks!$AH$11:$AH$1010, 0)), ""))</f>
        <v>Client 3</v>
      </c>
      <c r="D43" s="141"/>
      <c r="E43" s="141"/>
      <c r="F43" s="141"/>
      <c r="G43" s="141"/>
      <c r="H43" s="141"/>
      <c r="I43" s="205" t="str">
        <f>IF(IFERROR(INDEX(Tasks!$C$11:$C$1010, MATCH($BA43, Tasks!$AH$11:$AH$1010, 0)), "")="", "", IFERROR(INDEX(Tasks!$C$11:$C$1010, MATCH($BA43, Tasks!$AH$11:$AH$1010, 0)), ""))</f>
        <v>Task 3</v>
      </c>
      <c r="J43" s="205"/>
      <c r="K43" s="205"/>
      <c r="L43" s="205"/>
      <c r="M43" s="205"/>
      <c r="N43" s="205"/>
      <c r="O43" s="205"/>
      <c r="P43" s="205"/>
      <c r="Q43" s="205"/>
      <c r="R43" s="205"/>
      <c r="S43" s="141" t="str">
        <f>IF(IFERROR(INDEX(Tasks!$D$11:$D$1010, MATCH($BA43, Tasks!$AH$11:$AH$1010, 0)), "")="", "", IFERROR(INDEX(Tasks!$D$11:$D$1010, MATCH($BA43, Tasks!$AH$11:$AH$1010, 0)), ""))</f>
        <v>Normal</v>
      </c>
      <c r="T43" s="141"/>
      <c r="U43" s="141"/>
      <c r="V43" s="141"/>
      <c r="W43" s="206">
        <f>IF(IFERROR(INDEX(Tasks!$F$11:$F$1010, MATCH($BA43, Tasks!$AH$11:$AH$1010, 0)), "")="", "", IFERROR(INDEX(Tasks!$F$11:$F$1010, MATCH($BA43, Tasks!$AH$11:$AH$1010, 0)), ""))</f>
        <v>43538</v>
      </c>
      <c r="X43" s="206"/>
      <c r="Y43" s="206"/>
      <c r="Z43" s="206"/>
      <c r="AA43" s="200">
        <f>IF(IFERROR(INDEX(Tasks!$G$11:$G$1010, MATCH($BA43, Tasks!$AH$11:$AH$1010, 0)), "")="", "", IFERROR(INDEX(Tasks!$G$11:$G$1010, MATCH($BA43, Tasks!$AH$11:$AH$1010, 0)), ""))</f>
        <v>0.125</v>
      </c>
      <c r="AB43" s="200"/>
      <c r="AC43" s="200"/>
      <c r="AD43" s="3" t="str">
        <f>IF(IFERROR(INDEX(Tasks!H$11:H$1010, MATCH($BA43, Tasks!$AH$11:$AH$1010, 0)), "")="", "", IFERROR(INDEX(Tasks!H$11:H$1010, MATCH($BA43, Tasks!$AH$11:$AH$1010, 0)), ""))</f>
        <v>✓</v>
      </c>
      <c r="AE43" s="47" t="str">
        <f>IF(IFERROR(INDEX(Tasks!I$11:I$1010, MATCH($BA43, Tasks!$AH$11:$AH$1010, 0)), "")="", "", IFERROR(INDEX(Tasks!I$11:I$1010, MATCH($BA43, Tasks!$AH$11:$AH$1010, 0)), ""))</f>
        <v/>
      </c>
      <c r="AF43" s="47" t="str">
        <f>IF(IFERROR(INDEX(Tasks!J$11:J$1010, MATCH($BA43, Tasks!$AH$11:$AH$1010, 0)), "")="", "", IFERROR(INDEX(Tasks!J$11:J$1010, MATCH($BA43, Tasks!$AH$11:$AH$1010, 0)), ""))</f>
        <v/>
      </c>
      <c r="AG43" s="47" t="str">
        <f>IF(IFERROR(INDEX(Tasks!K$11:K$1010, MATCH($BA43, Tasks!$AH$11:$AH$1010, 0)), "")="", "", IFERROR(INDEX(Tasks!K$11:K$1010, MATCH($BA43, Tasks!$AH$11:$AH$1010, 0)), ""))</f>
        <v/>
      </c>
      <c r="AH43" s="47" t="str">
        <f>IF(IFERROR(INDEX(Tasks!L$11:L$1010, MATCH($BA43, Tasks!$AH$11:$AH$1010, 0)), "")="", "", IFERROR(INDEX(Tasks!L$11:L$1010, MATCH($BA43, Tasks!$AH$11:$AH$1010, 0)), ""))</f>
        <v/>
      </c>
      <c r="AI43" s="47" t="str">
        <f>IF(IFERROR(INDEX(Tasks!M$11:M$1010, MATCH($BA43, Tasks!$AH$11:$AH$1010, 0)), "")="", "", IFERROR(INDEX(Tasks!M$11:M$1010, MATCH($BA43, Tasks!$AH$11:$AH$1010, 0)), ""))</f>
        <v/>
      </c>
      <c r="AJ43" s="47" t="str">
        <f>IF(IFERROR(INDEX(Tasks!N$11:N$1010, MATCH($BA43, Tasks!$AH$11:$AH$1010, 0)), "")="", "", IFERROR(INDEX(Tasks!N$11:N$1010, MATCH($BA43, Tasks!$AH$11:$AH$1010, 0)), ""))</f>
        <v/>
      </c>
      <c r="AK43" s="47" t="str">
        <f>IF(IFERROR(INDEX(Tasks!O$11:O$1010, MATCH($BA43, Tasks!$AH$11:$AH$1010, 0)), "")="", "", IFERROR(INDEX(Tasks!O$11:O$1010, MATCH($BA43, Tasks!$AH$11:$AH$1010, 0)), ""))</f>
        <v/>
      </c>
      <c r="AL43" s="47" t="str">
        <f>IF(IFERROR(INDEX(Tasks!P$11:P$1010, MATCH($BA43, Tasks!$AH$11:$AH$1010, 0)), "")="", "", IFERROR(INDEX(Tasks!P$11:P$1010, MATCH($BA43, Tasks!$AH$11:$AH$1010, 0)), ""))</f>
        <v/>
      </c>
      <c r="AM43" s="55" t="str">
        <f>IF(IFERROR(INDEX(Tasks!Q$11:Q$1010, MATCH($BA43, Tasks!$AH$11:$AH$1010, 0)), "")="", "", IFERROR(INDEX(Tasks!Q$11:Q$1010, MATCH($BA43, Tasks!$AH$11:$AH$1010, 0)), ""))</f>
        <v/>
      </c>
      <c r="AN43" s="141" t="str">
        <f ca="1">IF(IFERROR(INDEX(Tasks!$X$11:$X$1010, MATCH($BA43, Tasks!$AH$11:$AH$1010, 0)), "")="", "", IFERROR(INDEX(Tasks!$X$11:$X$1010, MATCH($BA43, Tasks!$AH$11:$AH$1010, 0)), ""))</f>
        <v>Overdue</v>
      </c>
      <c r="AO43" s="141"/>
      <c r="AP43" s="141"/>
      <c r="AQ43" s="141"/>
      <c r="AR43" s="142"/>
      <c r="AS43" s="28"/>
      <c r="AT43" s="28"/>
      <c r="BA43" s="14">
        <f>IF($AO$35="", 1, ($AO$35*56)-55)</f>
        <v>1</v>
      </c>
      <c r="BD43" s="23"/>
    </row>
    <row r="44" spans="1:56" x14ac:dyDescent="0.25">
      <c r="A44" s="28"/>
      <c r="B44" s="28"/>
      <c r="C44" s="143" t="str">
        <f>IF(IFERROR(INDEX(Tasks!$B$11:$B$1010, MATCH($BA44, Tasks!$AH$11:$AH$1010, 0)), "")="", "", IFERROR(INDEX(Tasks!$B$11:$B$1010, MATCH($BA44, Tasks!$AH$11:$AH$1010, 0)), ""))</f>
        <v/>
      </c>
      <c r="D44" s="144"/>
      <c r="E44" s="144"/>
      <c r="F44" s="144"/>
      <c r="G44" s="144"/>
      <c r="H44" s="144"/>
      <c r="I44" s="201" t="str">
        <f>IF(IFERROR(INDEX(Tasks!$C$11:$C$1010, MATCH($BA44, Tasks!$AH$11:$AH$1010, 0)), "")="", "", IFERROR(INDEX(Tasks!$C$11:$C$1010, MATCH($BA44, Tasks!$AH$11:$AH$1010, 0)), ""))</f>
        <v/>
      </c>
      <c r="J44" s="201"/>
      <c r="K44" s="201"/>
      <c r="L44" s="201"/>
      <c r="M44" s="201"/>
      <c r="N44" s="201"/>
      <c r="O44" s="201"/>
      <c r="P44" s="201"/>
      <c r="Q44" s="201"/>
      <c r="R44" s="201"/>
      <c r="S44" s="144" t="str">
        <f>IF(IFERROR(INDEX(Tasks!$D$11:$D$1010, MATCH($BA44, Tasks!$AH$11:$AH$1010, 0)), "")="", "", IFERROR(INDEX(Tasks!$D$11:$D$1010, MATCH($BA44, Tasks!$AH$11:$AH$1010, 0)), ""))</f>
        <v/>
      </c>
      <c r="T44" s="144"/>
      <c r="U44" s="144"/>
      <c r="V44" s="144"/>
      <c r="W44" s="202" t="str">
        <f>IF(IFERROR(INDEX(Tasks!$F$11:$F$1010, MATCH($BA44, Tasks!$AH$11:$AH$1010, 0)), "")="", "", IFERROR(INDEX(Tasks!$F$11:$F$1010, MATCH($BA44, Tasks!$AH$11:$AH$1010, 0)), ""))</f>
        <v/>
      </c>
      <c r="X44" s="202"/>
      <c r="Y44" s="202"/>
      <c r="Z44" s="202"/>
      <c r="AA44" s="203" t="str">
        <f>IF(IFERROR(INDEX(Tasks!$G$11:$G$1010, MATCH($BA44, Tasks!$AH$11:$AH$1010, 0)), "")="", "", IFERROR(INDEX(Tasks!$G$11:$G$1010, MATCH($BA44, Tasks!$AH$11:$AH$1010, 0)), ""))</f>
        <v/>
      </c>
      <c r="AB44" s="203"/>
      <c r="AC44" s="203"/>
      <c r="AD44" s="56" t="str">
        <f>IF(IFERROR(INDEX(Tasks!H$11:H$1010, MATCH($BA44, Tasks!$AH$11:$AH$1010, 0)), "")="", "", IFERROR(INDEX(Tasks!H$11:H$1010, MATCH($BA44, Tasks!$AH$11:$AH$1010, 0)), ""))</f>
        <v/>
      </c>
      <c r="AE44" s="48" t="str">
        <f>IF(IFERROR(INDEX(Tasks!I$11:I$1010, MATCH($BA44, Tasks!$AH$11:$AH$1010, 0)), "")="", "", IFERROR(INDEX(Tasks!I$11:I$1010, MATCH($BA44, Tasks!$AH$11:$AH$1010, 0)), ""))</f>
        <v/>
      </c>
      <c r="AF44" s="48" t="str">
        <f>IF(IFERROR(INDEX(Tasks!J$11:J$1010, MATCH($BA44, Tasks!$AH$11:$AH$1010, 0)), "")="", "", IFERROR(INDEX(Tasks!J$11:J$1010, MATCH($BA44, Tasks!$AH$11:$AH$1010, 0)), ""))</f>
        <v/>
      </c>
      <c r="AG44" s="48" t="str">
        <f>IF(IFERROR(INDEX(Tasks!K$11:K$1010, MATCH($BA44, Tasks!$AH$11:$AH$1010, 0)), "")="", "", IFERROR(INDEX(Tasks!K$11:K$1010, MATCH($BA44, Tasks!$AH$11:$AH$1010, 0)), ""))</f>
        <v/>
      </c>
      <c r="AH44" s="48" t="str">
        <f>IF(IFERROR(INDEX(Tasks!L$11:L$1010, MATCH($BA44, Tasks!$AH$11:$AH$1010, 0)), "")="", "", IFERROR(INDEX(Tasks!L$11:L$1010, MATCH($BA44, Tasks!$AH$11:$AH$1010, 0)), ""))</f>
        <v/>
      </c>
      <c r="AI44" s="48" t="str">
        <f>IF(IFERROR(INDEX(Tasks!M$11:M$1010, MATCH($BA44, Tasks!$AH$11:$AH$1010, 0)), "")="", "", IFERROR(INDEX(Tasks!M$11:M$1010, MATCH($BA44, Tasks!$AH$11:$AH$1010, 0)), ""))</f>
        <v/>
      </c>
      <c r="AJ44" s="48" t="str">
        <f>IF(IFERROR(INDEX(Tasks!N$11:N$1010, MATCH($BA44, Tasks!$AH$11:$AH$1010, 0)), "")="", "", IFERROR(INDEX(Tasks!N$11:N$1010, MATCH($BA44, Tasks!$AH$11:$AH$1010, 0)), ""))</f>
        <v/>
      </c>
      <c r="AK44" s="48" t="str">
        <f>IF(IFERROR(INDEX(Tasks!O$11:O$1010, MATCH($BA44, Tasks!$AH$11:$AH$1010, 0)), "")="", "", IFERROR(INDEX(Tasks!O$11:O$1010, MATCH($BA44, Tasks!$AH$11:$AH$1010, 0)), ""))</f>
        <v/>
      </c>
      <c r="AL44" s="48" t="str">
        <f>IF(IFERROR(INDEX(Tasks!P$11:P$1010, MATCH($BA44, Tasks!$AH$11:$AH$1010, 0)), "")="", "", IFERROR(INDEX(Tasks!P$11:P$1010, MATCH($BA44, Tasks!$AH$11:$AH$1010, 0)), ""))</f>
        <v/>
      </c>
      <c r="AM44" s="57" t="str">
        <f>IF(IFERROR(INDEX(Tasks!Q$11:Q$1010, MATCH($BA44, Tasks!$AH$11:$AH$1010, 0)), "")="", "", IFERROR(INDEX(Tasks!Q$11:Q$1010, MATCH($BA44, Tasks!$AH$11:$AH$1010, 0)), ""))</f>
        <v/>
      </c>
      <c r="AN44" s="144" t="str">
        <f>IF(IFERROR(INDEX(Tasks!$X$11:$X$1010, MATCH($BA44, Tasks!$AH$11:$AH$1010, 0)), "")="", "", IFERROR(INDEX(Tasks!$X$11:$X$1010, MATCH($BA44, Tasks!$AH$11:$AH$1010, 0)), ""))</f>
        <v/>
      </c>
      <c r="AO44" s="144"/>
      <c r="AP44" s="144"/>
      <c r="AQ44" s="144"/>
      <c r="AR44" s="145"/>
      <c r="AS44" s="28"/>
      <c r="AT44" s="28"/>
      <c r="BA44" s="22">
        <f>BA43+1</f>
        <v>2</v>
      </c>
    </row>
    <row r="45" spans="1:56" x14ac:dyDescent="0.25">
      <c r="A45" s="28"/>
      <c r="B45" s="28"/>
      <c r="C45" s="143" t="str">
        <f>IF(IFERROR(INDEX(Tasks!$B$11:$B$1010, MATCH($BA45, Tasks!$AH$11:$AH$1010, 0)), "")="", "", IFERROR(INDEX(Tasks!$B$11:$B$1010, MATCH($BA45, Tasks!$AH$11:$AH$1010, 0)), ""))</f>
        <v/>
      </c>
      <c r="D45" s="144"/>
      <c r="E45" s="144"/>
      <c r="F45" s="144"/>
      <c r="G45" s="144"/>
      <c r="H45" s="144"/>
      <c r="I45" s="201" t="str">
        <f>IF(IFERROR(INDEX(Tasks!$C$11:$C$1010, MATCH($BA45, Tasks!$AH$11:$AH$1010, 0)), "")="", "", IFERROR(INDEX(Tasks!$C$11:$C$1010, MATCH($BA45, Tasks!$AH$11:$AH$1010, 0)), ""))</f>
        <v/>
      </c>
      <c r="J45" s="201"/>
      <c r="K45" s="201"/>
      <c r="L45" s="201"/>
      <c r="M45" s="201"/>
      <c r="N45" s="201"/>
      <c r="O45" s="201"/>
      <c r="P45" s="201"/>
      <c r="Q45" s="201"/>
      <c r="R45" s="201"/>
      <c r="S45" s="144" t="str">
        <f>IF(IFERROR(INDEX(Tasks!$D$11:$D$1010, MATCH($BA45, Tasks!$AH$11:$AH$1010, 0)), "")="", "", IFERROR(INDEX(Tasks!$D$11:$D$1010, MATCH($BA45, Tasks!$AH$11:$AH$1010, 0)), ""))</f>
        <v/>
      </c>
      <c r="T45" s="144"/>
      <c r="U45" s="144"/>
      <c r="V45" s="144"/>
      <c r="W45" s="202" t="str">
        <f>IF(IFERROR(INDEX(Tasks!$F$11:$F$1010, MATCH($BA45, Tasks!$AH$11:$AH$1010, 0)), "")="", "", IFERROR(INDEX(Tasks!$F$11:$F$1010, MATCH($BA45, Tasks!$AH$11:$AH$1010, 0)), ""))</f>
        <v/>
      </c>
      <c r="X45" s="202"/>
      <c r="Y45" s="202"/>
      <c r="Z45" s="202"/>
      <c r="AA45" s="203" t="str">
        <f>IF(IFERROR(INDEX(Tasks!$G$11:$G$1010, MATCH($BA45, Tasks!$AH$11:$AH$1010, 0)), "")="", "", IFERROR(INDEX(Tasks!$G$11:$G$1010, MATCH($BA45, Tasks!$AH$11:$AH$1010, 0)), ""))</f>
        <v/>
      </c>
      <c r="AB45" s="203"/>
      <c r="AC45" s="203"/>
      <c r="AD45" s="56" t="str">
        <f>IF(IFERROR(INDEX(Tasks!H$11:H$1010, MATCH($BA45, Tasks!$AH$11:$AH$1010, 0)), "")="", "", IFERROR(INDEX(Tasks!H$11:H$1010, MATCH($BA45, Tasks!$AH$11:$AH$1010, 0)), ""))</f>
        <v/>
      </c>
      <c r="AE45" s="48" t="str">
        <f>IF(IFERROR(INDEX(Tasks!I$11:I$1010, MATCH($BA45, Tasks!$AH$11:$AH$1010, 0)), "")="", "", IFERROR(INDEX(Tasks!I$11:I$1010, MATCH($BA45, Tasks!$AH$11:$AH$1010, 0)), ""))</f>
        <v/>
      </c>
      <c r="AF45" s="48" t="str">
        <f>IF(IFERROR(INDEX(Tasks!J$11:J$1010, MATCH($BA45, Tasks!$AH$11:$AH$1010, 0)), "")="", "", IFERROR(INDEX(Tasks!J$11:J$1010, MATCH($BA45, Tasks!$AH$11:$AH$1010, 0)), ""))</f>
        <v/>
      </c>
      <c r="AG45" s="48" t="str">
        <f>IF(IFERROR(INDEX(Tasks!K$11:K$1010, MATCH($BA45, Tasks!$AH$11:$AH$1010, 0)), "")="", "", IFERROR(INDEX(Tasks!K$11:K$1010, MATCH($BA45, Tasks!$AH$11:$AH$1010, 0)), ""))</f>
        <v/>
      </c>
      <c r="AH45" s="48" t="str">
        <f>IF(IFERROR(INDEX(Tasks!L$11:L$1010, MATCH($BA45, Tasks!$AH$11:$AH$1010, 0)), "")="", "", IFERROR(INDEX(Tasks!L$11:L$1010, MATCH($BA45, Tasks!$AH$11:$AH$1010, 0)), ""))</f>
        <v/>
      </c>
      <c r="AI45" s="48" t="str">
        <f>IF(IFERROR(INDEX(Tasks!M$11:M$1010, MATCH($BA45, Tasks!$AH$11:$AH$1010, 0)), "")="", "", IFERROR(INDEX(Tasks!M$11:M$1010, MATCH($BA45, Tasks!$AH$11:$AH$1010, 0)), ""))</f>
        <v/>
      </c>
      <c r="AJ45" s="48" t="str">
        <f>IF(IFERROR(INDEX(Tasks!N$11:N$1010, MATCH($BA45, Tasks!$AH$11:$AH$1010, 0)), "")="", "", IFERROR(INDEX(Tasks!N$11:N$1010, MATCH($BA45, Tasks!$AH$11:$AH$1010, 0)), ""))</f>
        <v/>
      </c>
      <c r="AK45" s="48" t="str">
        <f>IF(IFERROR(INDEX(Tasks!O$11:O$1010, MATCH($BA45, Tasks!$AH$11:$AH$1010, 0)), "")="", "", IFERROR(INDEX(Tasks!O$11:O$1010, MATCH($BA45, Tasks!$AH$11:$AH$1010, 0)), ""))</f>
        <v/>
      </c>
      <c r="AL45" s="48" t="str">
        <f>IF(IFERROR(INDEX(Tasks!P$11:P$1010, MATCH($BA45, Tasks!$AH$11:$AH$1010, 0)), "")="", "", IFERROR(INDEX(Tasks!P$11:P$1010, MATCH($BA45, Tasks!$AH$11:$AH$1010, 0)), ""))</f>
        <v/>
      </c>
      <c r="AM45" s="57" t="str">
        <f>IF(IFERROR(INDEX(Tasks!Q$11:Q$1010, MATCH($BA45, Tasks!$AH$11:$AH$1010, 0)), "")="", "", IFERROR(INDEX(Tasks!Q$11:Q$1010, MATCH($BA45, Tasks!$AH$11:$AH$1010, 0)), ""))</f>
        <v/>
      </c>
      <c r="AN45" s="144" t="str">
        <f>IF(IFERROR(INDEX(Tasks!$X$11:$X$1010, MATCH($BA45, Tasks!$AH$11:$AH$1010, 0)), "")="", "", IFERROR(INDEX(Tasks!$X$11:$X$1010, MATCH($BA45, Tasks!$AH$11:$AH$1010, 0)), ""))</f>
        <v/>
      </c>
      <c r="AO45" s="144"/>
      <c r="AP45" s="144"/>
      <c r="AQ45" s="144"/>
      <c r="AR45" s="145"/>
      <c r="AS45" s="28"/>
      <c r="AT45" s="28"/>
      <c r="BA45" s="22">
        <f t="shared" ref="BA45:BA98" si="1">BA44+1</f>
        <v>3</v>
      </c>
    </row>
    <row r="46" spans="1:56" x14ac:dyDescent="0.25">
      <c r="A46" s="28"/>
      <c r="B46" s="28"/>
      <c r="C46" s="143" t="str">
        <f>IF(IFERROR(INDEX(Tasks!$B$11:$B$1010, MATCH($BA46, Tasks!$AH$11:$AH$1010, 0)), "")="", "", IFERROR(INDEX(Tasks!$B$11:$B$1010, MATCH($BA46, Tasks!$AH$11:$AH$1010, 0)), ""))</f>
        <v/>
      </c>
      <c r="D46" s="144"/>
      <c r="E46" s="144"/>
      <c r="F46" s="144"/>
      <c r="G46" s="144"/>
      <c r="H46" s="144"/>
      <c r="I46" s="201" t="str">
        <f>IF(IFERROR(INDEX(Tasks!$C$11:$C$1010, MATCH($BA46, Tasks!$AH$11:$AH$1010, 0)), "")="", "", IFERROR(INDEX(Tasks!$C$11:$C$1010, MATCH($BA46, Tasks!$AH$11:$AH$1010, 0)), ""))</f>
        <v/>
      </c>
      <c r="J46" s="201"/>
      <c r="K46" s="201"/>
      <c r="L46" s="201"/>
      <c r="M46" s="201"/>
      <c r="N46" s="201"/>
      <c r="O46" s="201"/>
      <c r="P46" s="201"/>
      <c r="Q46" s="201"/>
      <c r="R46" s="201"/>
      <c r="S46" s="144" t="str">
        <f>IF(IFERROR(INDEX(Tasks!$D$11:$D$1010, MATCH($BA46, Tasks!$AH$11:$AH$1010, 0)), "")="", "", IFERROR(INDEX(Tasks!$D$11:$D$1010, MATCH($BA46, Tasks!$AH$11:$AH$1010, 0)), ""))</f>
        <v/>
      </c>
      <c r="T46" s="144"/>
      <c r="U46" s="144"/>
      <c r="V46" s="144"/>
      <c r="W46" s="202" t="str">
        <f>IF(IFERROR(INDEX(Tasks!$F$11:$F$1010, MATCH($BA46, Tasks!$AH$11:$AH$1010, 0)), "")="", "", IFERROR(INDEX(Tasks!$F$11:$F$1010, MATCH($BA46, Tasks!$AH$11:$AH$1010, 0)), ""))</f>
        <v/>
      </c>
      <c r="X46" s="202"/>
      <c r="Y46" s="202"/>
      <c r="Z46" s="202"/>
      <c r="AA46" s="203" t="str">
        <f>IF(IFERROR(INDEX(Tasks!$G$11:$G$1010, MATCH($BA46, Tasks!$AH$11:$AH$1010, 0)), "")="", "", IFERROR(INDEX(Tasks!$G$11:$G$1010, MATCH($BA46, Tasks!$AH$11:$AH$1010, 0)), ""))</f>
        <v/>
      </c>
      <c r="AB46" s="203"/>
      <c r="AC46" s="203"/>
      <c r="AD46" s="56" t="str">
        <f>IF(IFERROR(INDEX(Tasks!H$11:H$1010, MATCH($BA46, Tasks!$AH$11:$AH$1010, 0)), "")="", "", IFERROR(INDEX(Tasks!H$11:H$1010, MATCH($BA46, Tasks!$AH$11:$AH$1010, 0)), ""))</f>
        <v/>
      </c>
      <c r="AE46" s="48" t="str">
        <f>IF(IFERROR(INDEX(Tasks!I$11:I$1010, MATCH($BA46, Tasks!$AH$11:$AH$1010, 0)), "")="", "", IFERROR(INDEX(Tasks!I$11:I$1010, MATCH($BA46, Tasks!$AH$11:$AH$1010, 0)), ""))</f>
        <v/>
      </c>
      <c r="AF46" s="48" t="str">
        <f>IF(IFERROR(INDEX(Tasks!J$11:J$1010, MATCH($BA46, Tasks!$AH$11:$AH$1010, 0)), "")="", "", IFERROR(INDEX(Tasks!J$11:J$1010, MATCH($BA46, Tasks!$AH$11:$AH$1010, 0)), ""))</f>
        <v/>
      </c>
      <c r="AG46" s="48" t="str">
        <f>IF(IFERROR(INDEX(Tasks!K$11:K$1010, MATCH($BA46, Tasks!$AH$11:$AH$1010, 0)), "")="", "", IFERROR(INDEX(Tasks!K$11:K$1010, MATCH($BA46, Tasks!$AH$11:$AH$1010, 0)), ""))</f>
        <v/>
      </c>
      <c r="AH46" s="48" t="str">
        <f>IF(IFERROR(INDEX(Tasks!L$11:L$1010, MATCH($BA46, Tasks!$AH$11:$AH$1010, 0)), "")="", "", IFERROR(INDEX(Tasks!L$11:L$1010, MATCH($BA46, Tasks!$AH$11:$AH$1010, 0)), ""))</f>
        <v/>
      </c>
      <c r="AI46" s="48" t="str">
        <f>IF(IFERROR(INDEX(Tasks!M$11:M$1010, MATCH($BA46, Tasks!$AH$11:$AH$1010, 0)), "")="", "", IFERROR(INDEX(Tasks!M$11:M$1010, MATCH($BA46, Tasks!$AH$11:$AH$1010, 0)), ""))</f>
        <v/>
      </c>
      <c r="AJ46" s="48" t="str">
        <f>IF(IFERROR(INDEX(Tasks!N$11:N$1010, MATCH($BA46, Tasks!$AH$11:$AH$1010, 0)), "")="", "", IFERROR(INDEX(Tasks!N$11:N$1010, MATCH($BA46, Tasks!$AH$11:$AH$1010, 0)), ""))</f>
        <v/>
      </c>
      <c r="AK46" s="48" t="str">
        <f>IF(IFERROR(INDEX(Tasks!O$11:O$1010, MATCH($BA46, Tasks!$AH$11:$AH$1010, 0)), "")="", "", IFERROR(INDEX(Tasks!O$11:O$1010, MATCH($BA46, Tasks!$AH$11:$AH$1010, 0)), ""))</f>
        <v/>
      </c>
      <c r="AL46" s="48" t="str">
        <f>IF(IFERROR(INDEX(Tasks!P$11:P$1010, MATCH($BA46, Tasks!$AH$11:$AH$1010, 0)), "")="", "", IFERROR(INDEX(Tasks!P$11:P$1010, MATCH($BA46, Tasks!$AH$11:$AH$1010, 0)), ""))</f>
        <v/>
      </c>
      <c r="AM46" s="57" t="str">
        <f>IF(IFERROR(INDEX(Tasks!Q$11:Q$1010, MATCH($BA46, Tasks!$AH$11:$AH$1010, 0)), "")="", "", IFERROR(INDEX(Tasks!Q$11:Q$1010, MATCH($BA46, Tasks!$AH$11:$AH$1010, 0)), ""))</f>
        <v/>
      </c>
      <c r="AN46" s="144" t="str">
        <f>IF(IFERROR(INDEX(Tasks!$X$11:$X$1010, MATCH($BA46, Tasks!$AH$11:$AH$1010, 0)), "")="", "", IFERROR(INDEX(Tasks!$X$11:$X$1010, MATCH($BA46, Tasks!$AH$11:$AH$1010, 0)), ""))</f>
        <v/>
      </c>
      <c r="AO46" s="144"/>
      <c r="AP46" s="144"/>
      <c r="AQ46" s="144"/>
      <c r="AR46" s="145"/>
      <c r="AS46" s="28"/>
      <c r="AT46" s="28"/>
      <c r="BA46" s="22">
        <f t="shared" si="1"/>
        <v>4</v>
      </c>
    </row>
    <row r="47" spans="1:56" x14ac:dyDescent="0.25">
      <c r="A47" s="28"/>
      <c r="B47" s="28"/>
      <c r="C47" s="143" t="str">
        <f>IF(IFERROR(INDEX(Tasks!$B$11:$B$1010, MATCH($BA47, Tasks!$AH$11:$AH$1010, 0)), "")="", "", IFERROR(INDEX(Tasks!$B$11:$B$1010, MATCH($BA47, Tasks!$AH$11:$AH$1010, 0)), ""))</f>
        <v/>
      </c>
      <c r="D47" s="144"/>
      <c r="E47" s="144"/>
      <c r="F47" s="144"/>
      <c r="G47" s="144"/>
      <c r="H47" s="144"/>
      <c r="I47" s="201" t="str">
        <f>IF(IFERROR(INDEX(Tasks!$C$11:$C$1010, MATCH($BA47, Tasks!$AH$11:$AH$1010, 0)), "")="", "", IFERROR(INDEX(Tasks!$C$11:$C$1010, MATCH($BA47, Tasks!$AH$11:$AH$1010, 0)), ""))</f>
        <v/>
      </c>
      <c r="J47" s="201"/>
      <c r="K47" s="201"/>
      <c r="L47" s="201"/>
      <c r="M47" s="201"/>
      <c r="N47" s="201"/>
      <c r="O47" s="201"/>
      <c r="P47" s="201"/>
      <c r="Q47" s="201"/>
      <c r="R47" s="201"/>
      <c r="S47" s="144" t="str">
        <f>IF(IFERROR(INDEX(Tasks!$D$11:$D$1010, MATCH($BA47, Tasks!$AH$11:$AH$1010, 0)), "")="", "", IFERROR(INDEX(Tasks!$D$11:$D$1010, MATCH($BA47, Tasks!$AH$11:$AH$1010, 0)), ""))</f>
        <v/>
      </c>
      <c r="T47" s="144"/>
      <c r="U47" s="144"/>
      <c r="V47" s="144"/>
      <c r="W47" s="202" t="str">
        <f>IF(IFERROR(INDEX(Tasks!$F$11:$F$1010, MATCH($BA47, Tasks!$AH$11:$AH$1010, 0)), "")="", "", IFERROR(INDEX(Tasks!$F$11:$F$1010, MATCH($BA47, Tasks!$AH$11:$AH$1010, 0)), ""))</f>
        <v/>
      </c>
      <c r="X47" s="202"/>
      <c r="Y47" s="202"/>
      <c r="Z47" s="202"/>
      <c r="AA47" s="203" t="str">
        <f>IF(IFERROR(INDEX(Tasks!$G$11:$G$1010, MATCH($BA47, Tasks!$AH$11:$AH$1010, 0)), "")="", "", IFERROR(INDEX(Tasks!$G$11:$G$1010, MATCH($BA47, Tasks!$AH$11:$AH$1010, 0)), ""))</f>
        <v/>
      </c>
      <c r="AB47" s="203"/>
      <c r="AC47" s="203"/>
      <c r="AD47" s="56" t="str">
        <f>IF(IFERROR(INDEX(Tasks!H$11:H$1010, MATCH($BA47, Tasks!$AH$11:$AH$1010, 0)), "")="", "", IFERROR(INDEX(Tasks!H$11:H$1010, MATCH($BA47, Tasks!$AH$11:$AH$1010, 0)), ""))</f>
        <v/>
      </c>
      <c r="AE47" s="48" t="str">
        <f>IF(IFERROR(INDEX(Tasks!I$11:I$1010, MATCH($BA47, Tasks!$AH$11:$AH$1010, 0)), "")="", "", IFERROR(INDEX(Tasks!I$11:I$1010, MATCH($BA47, Tasks!$AH$11:$AH$1010, 0)), ""))</f>
        <v/>
      </c>
      <c r="AF47" s="48" t="str">
        <f>IF(IFERROR(INDEX(Tasks!J$11:J$1010, MATCH($BA47, Tasks!$AH$11:$AH$1010, 0)), "")="", "", IFERROR(INDEX(Tasks!J$11:J$1010, MATCH($BA47, Tasks!$AH$11:$AH$1010, 0)), ""))</f>
        <v/>
      </c>
      <c r="AG47" s="48" t="str">
        <f>IF(IFERROR(INDEX(Tasks!K$11:K$1010, MATCH($BA47, Tasks!$AH$11:$AH$1010, 0)), "")="", "", IFERROR(INDEX(Tasks!K$11:K$1010, MATCH($BA47, Tasks!$AH$11:$AH$1010, 0)), ""))</f>
        <v/>
      </c>
      <c r="AH47" s="48" t="str">
        <f>IF(IFERROR(INDEX(Tasks!L$11:L$1010, MATCH($BA47, Tasks!$AH$11:$AH$1010, 0)), "")="", "", IFERROR(INDEX(Tasks!L$11:L$1010, MATCH($BA47, Tasks!$AH$11:$AH$1010, 0)), ""))</f>
        <v/>
      </c>
      <c r="AI47" s="48" t="str">
        <f>IF(IFERROR(INDEX(Tasks!M$11:M$1010, MATCH($BA47, Tasks!$AH$11:$AH$1010, 0)), "")="", "", IFERROR(INDEX(Tasks!M$11:M$1010, MATCH($BA47, Tasks!$AH$11:$AH$1010, 0)), ""))</f>
        <v/>
      </c>
      <c r="AJ47" s="48" t="str">
        <f>IF(IFERROR(INDEX(Tasks!N$11:N$1010, MATCH($BA47, Tasks!$AH$11:$AH$1010, 0)), "")="", "", IFERROR(INDEX(Tasks!N$11:N$1010, MATCH($BA47, Tasks!$AH$11:$AH$1010, 0)), ""))</f>
        <v/>
      </c>
      <c r="AK47" s="48" t="str">
        <f>IF(IFERROR(INDEX(Tasks!O$11:O$1010, MATCH($BA47, Tasks!$AH$11:$AH$1010, 0)), "")="", "", IFERROR(INDEX(Tasks!O$11:O$1010, MATCH($BA47, Tasks!$AH$11:$AH$1010, 0)), ""))</f>
        <v/>
      </c>
      <c r="AL47" s="48" t="str">
        <f>IF(IFERROR(INDEX(Tasks!P$11:P$1010, MATCH($BA47, Tasks!$AH$11:$AH$1010, 0)), "")="", "", IFERROR(INDEX(Tasks!P$11:P$1010, MATCH($BA47, Tasks!$AH$11:$AH$1010, 0)), ""))</f>
        <v/>
      </c>
      <c r="AM47" s="57" t="str">
        <f>IF(IFERROR(INDEX(Tasks!Q$11:Q$1010, MATCH($BA47, Tasks!$AH$11:$AH$1010, 0)), "")="", "", IFERROR(INDEX(Tasks!Q$11:Q$1010, MATCH($BA47, Tasks!$AH$11:$AH$1010, 0)), ""))</f>
        <v/>
      </c>
      <c r="AN47" s="144" t="str">
        <f>IF(IFERROR(INDEX(Tasks!$X$11:$X$1010, MATCH($BA47, Tasks!$AH$11:$AH$1010, 0)), "")="", "", IFERROR(INDEX(Tasks!$X$11:$X$1010, MATCH($BA47, Tasks!$AH$11:$AH$1010, 0)), ""))</f>
        <v/>
      </c>
      <c r="AO47" s="144"/>
      <c r="AP47" s="144"/>
      <c r="AQ47" s="144"/>
      <c r="AR47" s="145"/>
      <c r="AS47" s="28"/>
      <c r="AT47" s="28"/>
      <c r="BA47" s="22">
        <f t="shared" si="1"/>
        <v>5</v>
      </c>
    </row>
    <row r="48" spans="1:56" x14ac:dyDescent="0.25">
      <c r="A48" s="28"/>
      <c r="B48" s="28"/>
      <c r="C48" s="143" t="str">
        <f>IF(IFERROR(INDEX(Tasks!$B$11:$B$1010, MATCH($BA48, Tasks!$AH$11:$AH$1010, 0)), "")="", "", IFERROR(INDEX(Tasks!$B$11:$B$1010, MATCH($BA48, Tasks!$AH$11:$AH$1010, 0)), ""))</f>
        <v/>
      </c>
      <c r="D48" s="144"/>
      <c r="E48" s="144"/>
      <c r="F48" s="144"/>
      <c r="G48" s="144"/>
      <c r="H48" s="144"/>
      <c r="I48" s="201" t="str">
        <f>IF(IFERROR(INDEX(Tasks!$C$11:$C$1010, MATCH($BA48, Tasks!$AH$11:$AH$1010, 0)), "")="", "", IFERROR(INDEX(Tasks!$C$11:$C$1010, MATCH($BA48, Tasks!$AH$11:$AH$1010, 0)), ""))</f>
        <v/>
      </c>
      <c r="J48" s="201"/>
      <c r="K48" s="201"/>
      <c r="L48" s="201"/>
      <c r="M48" s="201"/>
      <c r="N48" s="201"/>
      <c r="O48" s="201"/>
      <c r="P48" s="201"/>
      <c r="Q48" s="201"/>
      <c r="R48" s="201"/>
      <c r="S48" s="144" t="str">
        <f>IF(IFERROR(INDEX(Tasks!$D$11:$D$1010, MATCH($BA48, Tasks!$AH$11:$AH$1010, 0)), "")="", "", IFERROR(INDEX(Tasks!$D$11:$D$1010, MATCH($BA48, Tasks!$AH$11:$AH$1010, 0)), ""))</f>
        <v/>
      </c>
      <c r="T48" s="144"/>
      <c r="U48" s="144"/>
      <c r="V48" s="144"/>
      <c r="W48" s="202" t="str">
        <f>IF(IFERROR(INDEX(Tasks!$F$11:$F$1010, MATCH($BA48, Tasks!$AH$11:$AH$1010, 0)), "")="", "", IFERROR(INDEX(Tasks!$F$11:$F$1010, MATCH($BA48, Tasks!$AH$11:$AH$1010, 0)), ""))</f>
        <v/>
      </c>
      <c r="X48" s="202"/>
      <c r="Y48" s="202"/>
      <c r="Z48" s="202"/>
      <c r="AA48" s="203" t="str">
        <f>IF(IFERROR(INDEX(Tasks!$G$11:$G$1010, MATCH($BA48, Tasks!$AH$11:$AH$1010, 0)), "")="", "", IFERROR(INDEX(Tasks!$G$11:$G$1010, MATCH($BA48, Tasks!$AH$11:$AH$1010, 0)), ""))</f>
        <v/>
      </c>
      <c r="AB48" s="203"/>
      <c r="AC48" s="203"/>
      <c r="AD48" s="56" t="str">
        <f>IF(IFERROR(INDEX(Tasks!H$11:H$1010, MATCH($BA48, Tasks!$AH$11:$AH$1010, 0)), "")="", "", IFERROR(INDEX(Tasks!H$11:H$1010, MATCH($BA48, Tasks!$AH$11:$AH$1010, 0)), ""))</f>
        <v/>
      </c>
      <c r="AE48" s="48" t="str">
        <f>IF(IFERROR(INDEX(Tasks!I$11:I$1010, MATCH($BA48, Tasks!$AH$11:$AH$1010, 0)), "")="", "", IFERROR(INDEX(Tasks!I$11:I$1010, MATCH($BA48, Tasks!$AH$11:$AH$1010, 0)), ""))</f>
        <v/>
      </c>
      <c r="AF48" s="48" t="str">
        <f>IF(IFERROR(INDEX(Tasks!J$11:J$1010, MATCH($BA48, Tasks!$AH$11:$AH$1010, 0)), "")="", "", IFERROR(INDEX(Tasks!J$11:J$1010, MATCH($BA48, Tasks!$AH$11:$AH$1010, 0)), ""))</f>
        <v/>
      </c>
      <c r="AG48" s="48" t="str">
        <f>IF(IFERROR(INDEX(Tasks!K$11:K$1010, MATCH($BA48, Tasks!$AH$11:$AH$1010, 0)), "")="", "", IFERROR(INDEX(Tasks!K$11:K$1010, MATCH($BA48, Tasks!$AH$11:$AH$1010, 0)), ""))</f>
        <v/>
      </c>
      <c r="AH48" s="48" t="str">
        <f>IF(IFERROR(INDEX(Tasks!L$11:L$1010, MATCH($BA48, Tasks!$AH$11:$AH$1010, 0)), "")="", "", IFERROR(INDEX(Tasks!L$11:L$1010, MATCH($BA48, Tasks!$AH$11:$AH$1010, 0)), ""))</f>
        <v/>
      </c>
      <c r="AI48" s="48" t="str">
        <f>IF(IFERROR(INDEX(Tasks!M$11:M$1010, MATCH($BA48, Tasks!$AH$11:$AH$1010, 0)), "")="", "", IFERROR(INDEX(Tasks!M$11:M$1010, MATCH($BA48, Tasks!$AH$11:$AH$1010, 0)), ""))</f>
        <v/>
      </c>
      <c r="AJ48" s="48" t="str">
        <f>IF(IFERROR(INDEX(Tasks!N$11:N$1010, MATCH($BA48, Tasks!$AH$11:$AH$1010, 0)), "")="", "", IFERROR(INDEX(Tasks!N$11:N$1010, MATCH($BA48, Tasks!$AH$11:$AH$1010, 0)), ""))</f>
        <v/>
      </c>
      <c r="AK48" s="48" t="str">
        <f>IF(IFERROR(INDEX(Tasks!O$11:O$1010, MATCH($BA48, Tasks!$AH$11:$AH$1010, 0)), "")="", "", IFERROR(INDEX(Tasks!O$11:O$1010, MATCH($BA48, Tasks!$AH$11:$AH$1010, 0)), ""))</f>
        <v/>
      </c>
      <c r="AL48" s="48" t="str">
        <f>IF(IFERROR(INDEX(Tasks!P$11:P$1010, MATCH($BA48, Tasks!$AH$11:$AH$1010, 0)), "")="", "", IFERROR(INDEX(Tasks!P$11:P$1010, MATCH($BA48, Tasks!$AH$11:$AH$1010, 0)), ""))</f>
        <v/>
      </c>
      <c r="AM48" s="57" t="str">
        <f>IF(IFERROR(INDEX(Tasks!Q$11:Q$1010, MATCH($BA48, Tasks!$AH$11:$AH$1010, 0)), "")="", "", IFERROR(INDEX(Tasks!Q$11:Q$1010, MATCH($BA48, Tasks!$AH$11:$AH$1010, 0)), ""))</f>
        <v/>
      </c>
      <c r="AN48" s="144" t="str">
        <f>IF(IFERROR(INDEX(Tasks!$X$11:$X$1010, MATCH($BA48, Tasks!$AH$11:$AH$1010, 0)), "")="", "", IFERROR(INDEX(Tasks!$X$11:$X$1010, MATCH($BA48, Tasks!$AH$11:$AH$1010, 0)), ""))</f>
        <v/>
      </c>
      <c r="AO48" s="144"/>
      <c r="AP48" s="144"/>
      <c r="AQ48" s="144"/>
      <c r="AR48" s="145"/>
      <c r="AS48" s="28"/>
      <c r="AT48" s="28"/>
      <c r="BA48" s="22">
        <f t="shared" si="1"/>
        <v>6</v>
      </c>
    </row>
    <row r="49" spans="1:53" x14ac:dyDescent="0.25">
      <c r="A49" s="28"/>
      <c r="B49" s="28"/>
      <c r="C49" s="143" t="str">
        <f>IF(IFERROR(INDEX(Tasks!$B$11:$B$1010, MATCH($BA49, Tasks!$AH$11:$AH$1010, 0)), "")="", "", IFERROR(INDEX(Tasks!$B$11:$B$1010, MATCH($BA49, Tasks!$AH$11:$AH$1010, 0)), ""))</f>
        <v/>
      </c>
      <c r="D49" s="144"/>
      <c r="E49" s="144"/>
      <c r="F49" s="144"/>
      <c r="G49" s="144"/>
      <c r="H49" s="144"/>
      <c r="I49" s="201" t="str">
        <f>IF(IFERROR(INDEX(Tasks!$C$11:$C$1010, MATCH($BA49, Tasks!$AH$11:$AH$1010, 0)), "")="", "", IFERROR(INDEX(Tasks!$C$11:$C$1010, MATCH($BA49, Tasks!$AH$11:$AH$1010, 0)), ""))</f>
        <v/>
      </c>
      <c r="J49" s="201"/>
      <c r="K49" s="201"/>
      <c r="L49" s="201"/>
      <c r="M49" s="201"/>
      <c r="N49" s="201"/>
      <c r="O49" s="201"/>
      <c r="P49" s="201"/>
      <c r="Q49" s="201"/>
      <c r="R49" s="201"/>
      <c r="S49" s="144" t="str">
        <f>IF(IFERROR(INDEX(Tasks!$D$11:$D$1010, MATCH($BA49, Tasks!$AH$11:$AH$1010, 0)), "")="", "", IFERROR(INDEX(Tasks!$D$11:$D$1010, MATCH($BA49, Tasks!$AH$11:$AH$1010, 0)), ""))</f>
        <v/>
      </c>
      <c r="T49" s="144"/>
      <c r="U49" s="144"/>
      <c r="V49" s="144"/>
      <c r="W49" s="202" t="str">
        <f>IF(IFERROR(INDEX(Tasks!$F$11:$F$1010, MATCH($BA49, Tasks!$AH$11:$AH$1010, 0)), "")="", "", IFERROR(INDEX(Tasks!$F$11:$F$1010, MATCH($BA49, Tasks!$AH$11:$AH$1010, 0)), ""))</f>
        <v/>
      </c>
      <c r="X49" s="202"/>
      <c r="Y49" s="202"/>
      <c r="Z49" s="202"/>
      <c r="AA49" s="203" t="str">
        <f>IF(IFERROR(INDEX(Tasks!$G$11:$G$1010, MATCH($BA49, Tasks!$AH$11:$AH$1010, 0)), "")="", "", IFERROR(INDEX(Tasks!$G$11:$G$1010, MATCH($BA49, Tasks!$AH$11:$AH$1010, 0)), ""))</f>
        <v/>
      </c>
      <c r="AB49" s="203"/>
      <c r="AC49" s="203"/>
      <c r="AD49" s="56" t="str">
        <f>IF(IFERROR(INDEX(Tasks!H$11:H$1010, MATCH($BA49, Tasks!$AH$11:$AH$1010, 0)), "")="", "", IFERROR(INDEX(Tasks!H$11:H$1010, MATCH($BA49, Tasks!$AH$11:$AH$1010, 0)), ""))</f>
        <v/>
      </c>
      <c r="AE49" s="48" t="str">
        <f>IF(IFERROR(INDEX(Tasks!I$11:I$1010, MATCH($BA49, Tasks!$AH$11:$AH$1010, 0)), "")="", "", IFERROR(INDEX(Tasks!I$11:I$1010, MATCH($BA49, Tasks!$AH$11:$AH$1010, 0)), ""))</f>
        <v/>
      </c>
      <c r="AF49" s="48" t="str">
        <f>IF(IFERROR(INDEX(Tasks!J$11:J$1010, MATCH($BA49, Tasks!$AH$11:$AH$1010, 0)), "")="", "", IFERROR(INDEX(Tasks!J$11:J$1010, MATCH($BA49, Tasks!$AH$11:$AH$1010, 0)), ""))</f>
        <v/>
      </c>
      <c r="AG49" s="48" t="str">
        <f>IF(IFERROR(INDEX(Tasks!K$11:K$1010, MATCH($BA49, Tasks!$AH$11:$AH$1010, 0)), "")="", "", IFERROR(INDEX(Tasks!K$11:K$1010, MATCH($BA49, Tasks!$AH$11:$AH$1010, 0)), ""))</f>
        <v/>
      </c>
      <c r="AH49" s="48" t="str">
        <f>IF(IFERROR(INDEX(Tasks!L$11:L$1010, MATCH($BA49, Tasks!$AH$11:$AH$1010, 0)), "")="", "", IFERROR(INDEX(Tasks!L$11:L$1010, MATCH($BA49, Tasks!$AH$11:$AH$1010, 0)), ""))</f>
        <v/>
      </c>
      <c r="AI49" s="48" t="str">
        <f>IF(IFERROR(INDEX(Tasks!M$11:M$1010, MATCH($BA49, Tasks!$AH$11:$AH$1010, 0)), "")="", "", IFERROR(INDEX(Tasks!M$11:M$1010, MATCH($BA49, Tasks!$AH$11:$AH$1010, 0)), ""))</f>
        <v/>
      </c>
      <c r="AJ49" s="48" t="str">
        <f>IF(IFERROR(INDEX(Tasks!N$11:N$1010, MATCH($BA49, Tasks!$AH$11:$AH$1010, 0)), "")="", "", IFERROR(INDEX(Tasks!N$11:N$1010, MATCH($BA49, Tasks!$AH$11:$AH$1010, 0)), ""))</f>
        <v/>
      </c>
      <c r="AK49" s="48" t="str">
        <f>IF(IFERROR(INDEX(Tasks!O$11:O$1010, MATCH($BA49, Tasks!$AH$11:$AH$1010, 0)), "")="", "", IFERROR(INDEX(Tasks!O$11:O$1010, MATCH($BA49, Tasks!$AH$11:$AH$1010, 0)), ""))</f>
        <v/>
      </c>
      <c r="AL49" s="48" t="str">
        <f>IF(IFERROR(INDEX(Tasks!P$11:P$1010, MATCH($BA49, Tasks!$AH$11:$AH$1010, 0)), "")="", "", IFERROR(INDEX(Tasks!P$11:P$1010, MATCH($BA49, Tasks!$AH$11:$AH$1010, 0)), ""))</f>
        <v/>
      </c>
      <c r="AM49" s="57" t="str">
        <f>IF(IFERROR(INDEX(Tasks!Q$11:Q$1010, MATCH($BA49, Tasks!$AH$11:$AH$1010, 0)), "")="", "", IFERROR(INDEX(Tasks!Q$11:Q$1010, MATCH($BA49, Tasks!$AH$11:$AH$1010, 0)), ""))</f>
        <v/>
      </c>
      <c r="AN49" s="144" t="str">
        <f>IF(IFERROR(INDEX(Tasks!$X$11:$X$1010, MATCH($BA49, Tasks!$AH$11:$AH$1010, 0)), "")="", "", IFERROR(INDEX(Tasks!$X$11:$X$1010, MATCH($BA49, Tasks!$AH$11:$AH$1010, 0)), ""))</f>
        <v/>
      </c>
      <c r="AO49" s="144"/>
      <c r="AP49" s="144"/>
      <c r="AQ49" s="144"/>
      <c r="AR49" s="145"/>
      <c r="AS49" s="28"/>
      <c r="AT49" s="28"/>
      <c r="BA49" s="22">
        <f t="shared" si="1"/>
        <v>7</v>
      </c>
    </row>
    <row r="50" spans="1:53" x14ac:dyDescent="0.25">
      <c r="A50" s="28"/>
      <c r="B50" s="28"/>
      <c r="C50" s="143" t="str">
        <f>IF(IFERROR(INDEX(Tasks!$B$11:$B$1010, MATCH($BA50, Tasks!$AH$11:$AH$1010, 0)), "")="", "", IFERROR(INDEX(Tasks!$B$11:$B$1010, MATCH($BA50, Tasks!$AH$11:$AH$1010, 0)), ""))</f>
        <v/>
      </c>
      <c r="D50" s="144"/>
      <c r="E50" s="144"/>
      <c r="F50" s="144"/>
      <c r="G50" s="144"/>
      <c r="H50" s="144"/>
      <c r="I50" s="201" t="str">
        <f>IF(IFERROR(INDEX(Tasks!$C$11:$C$1010, MATCH($BA50, Tasks!$AH$11:$AH$1010, 0)), "")="", "", IFERROR(INDEX(Tasks!$C$11:$C$1010, MATCH($BA50, Tasks!$AH$11:$AH$1010, 0)), ""))</f>
        <v/>
      </c>
      <c r="J50" s="201"/>
      <c r="K50" s="201"/>
      <c r="L50" s="201"/>
      <c r="M50" s="201"/>
      <c r="N50" s="201"/>
      <c r="O50" s="201"/>
      <c r="P50" s="201"/>
      <c r="Q50" s="201"/>
      <c r="R50" s="201"/>
      <c r="S50" s="144" t="str">
        <f>IF(IFERROR(INDEX(Tasks!$D$11:$D$1010, MATCH($BA50, Tasks!$AH$11:$AH$1010, 0)), "")="", "", IFERROR(INDEX(Tasks!$D$11:$D$1010, MATCH($BA50, Tasks!$AH$11:$AH$1010, 0)), ""))</f>
        <v/>
      </c>
      <c r="T50" s="144"/>
      <c r="U50" s="144"/>
      <c r="V50" s="144"/>
      <c r="W50" s="202" t="str">
        <f>IF(IFERROR(INDEX(Tasks!$F$11:$F$1010, MATCH($BA50, Tasks!$AH$11:$AH$1010, 0)), "")="", "", IFERROR(INDEX(Tasks!$F$11:$F$1010, MATCH($BA50, Tasks!$AH$11:$AH$1010, 0)), ""))</f>
        <v/>
      </c>
      <c r="X50" s="202"/>
      <c r="Y50" s="202"/>
      <c r="Z50" s="202"/>
      <c r="AA50" s="203" t="str">
        <f>IF(IFERROR(INDEX(Tasks!$G$11:$G$1010, MATCH($BA50, Tasks!$AH$11:$AH$1010, 0)), "")="", "", IFERROR(INDEX(Tasks!$G$11:$G$1010, MATCH($BA50, Tasks!$AH$11:$AH$1010, 0)), ""))</f>
        <v/>
      </c>
      <c r="AB50" s="203"/>
      <c r="AC50" s="203"/>
      <c r="AD50" s="56" t="str">
        <f>IF(IFERROR(INDEX(Tasks!H$11:H$1010, MATCH($BA50, Tasks!$AH$11:$AH$1010, 0)), "")="", "", IFERROR(INDEX(Tasks!H$11:H$1010, MATCH($BA50, Tasks!$AH$11:$AH$1010, 0)), ""))</f>
        <v/>
      </c>
      <c r="AE50" s="48" t="str">
        <f>IF(IFERROR(INDEX(Tasks!I$11:I$1010, MATCH($BA50, Tasks!$AH$11:$AH$1010, 0)), "")="", "", IFERROR(INDEX(Tasks!I$11:I$1010, MATCH($BA50, Tasks!$AH$11:$AH$1010, 0)), ""))</f>
        <v/>
      </c>
      <c r="AF50" s="48" t="str">
        <f>IF(IFERROR(INDEX(Tasks!J$11:J$1010, MATCH($BA50, Tasks!$AH$11:$AH$1010, 0)), "")="", "", IFERROR(INDEX(Tasks!J$11:J$1010, MATCH($BA50, Tasks!$AH$11:$AH$1010, 0)), ""))</f>
        <v/>
      </c>
      <c r="AG50" s="48" t="str">
        <f>IF(IFERROR(INDEX(Tasks!K$11:K$1010, MATCH($BA50, Tasks!$AH$11:$AH$1010, 0)), "")="", "", IFERROR(INDEX(Tasks!K$11:K$1010, MATCH($BA50, Tasks!$AH$11:$AH$1010, 0)), ""))</f>
        <v/>
      </c>
      <c r="AH50" s="48" t="str">
        <f>IF(IFERROR(INDEX(Tasks!L$11:L$1010, MATCH($BA50, Tasks!$AH$11:$AH$1010, 0)), "")="", "", IFERROR(INDEX(Tasks!L$11:L$1010, MATCH($BA50, Tasks!$AH$11:$AH$1010, 0)), ""))</f>
        <v/>
      </c>
      <c r="AI50" s="48" t="str">
        <f>IF(IFERROR(INDEX(Tasks!M$11:M$1010, MATCH($BA50, Tasks!$AH$11:$AH$1010, 0)), "")="", "", IFERROR(INDEX(Tasks!M$11:M$1010, MATCH($BA50, Tasks!$AH$11:$AH$1010, 0)), ""))</f>
        <v/>
      </c>
      <c r="AJ50" s="48" t="str">
        <f>IF(IFERROR(INDEX(Tasks!N$11:N$1010, MATCH($BA50, Tasks!$AH$11:$AH$1010, 0)), "")="", "", IFERROR(INDEX(Tasks!N$11:N$1010, MATCH($BA50, Tasks!$AH$11:$AH$1010, 0)), ""))</f>
        <v/>
      </c>
      <c r="AK50" s="48" t="str">
        <f>IF(IFERROR(INDEX(Tasks!O$11:O$1010, MATCH($BA50, Tasks!$AH$11:$AH$1010, 0)), "")="", "", IFERROR(INDEX(Tasks!O$11:O$1010, MATCH($BA50, Tasks!$AH$11:$AH$1010, 0)), ""))</f>
        <v/>
      </c>
      <c r="AL50" s="48" t="str">
        <f>IF(IFERROR(INDEX(Tasks!P$11:P$1010, MATCH($BA50, Tasks!$AH$11:$AH$1010, 0)), "")="", "", IFERROR(INDEX(Tasks!P$11:P$1010, MATCH($BA50, Tasks!$AH$11:$AH$1010, 0)), ""))</f>
        <v/>
      </c>
      <c r="AM50" s="57" t="str">
        <f>IF(IFERROR(INDEX(Tasks!Q$11:Q$1010, MATCH($BA50, Tasks!$AH$11:$AH$1010, 0)), "")="", "", IFERROR(INDEX(Tasks!Q$11:Q$1010, MATCH($BA50, Tasks!$AH$11:$AH$1010, 0)), ""))</f>
        <v/>
      </c>
      <c r="AN50" s="144" t="str">
        <f>IF(IFERROR(INDEX(Tasks!$X$11:$X$1010, MATCH($BA50, Tasks!$AH$11:$AH$1010, 0)), "")="", "", IFERROR(INDEX(Tasks!$X$11:$X$1010, MATCH($BA50, Tasks!$AH$11:$AH$1010, 0)), ""))</f>
        <v/>
      </c>
      <c r="AO50" s="144"/>
      <c r="AP50" s="144"/>
      <c r="AQ50" s="144"/>
      <c r="AR50" s="145"/>
      <c r="AS50" s="28"/>
      <c r="AT50" s="28"/>
      <c r="BA50" s="22">
        <f t="shared" si="1"/>
        <v>8</v>
      </c>
    </row>
    <row r="51" spans="1:53" x14ac:dyDescent="0.25">
      <c r="A51" s="28"/>
      <c r="B51" s="28"/>
      <c r="C51" s="143" t="str">
        <f>IF(IFERROR(INDEX(Tasks!$B$11:$B$1010, MATCH($BA51, Tasks!$AH$11:$AH$1010, 0)), "")="", "", IFERROR(INDEX(Tasks!$B$11:$B$1010, MATCH($BA51, Tasks!$AH$11:$AH$1010, 0)), ""))</f>
        <v/>
      </c>
      <c r="D51" s="144"/>
      <c r="E51" s="144"/>
      <c r="F51" s="144"/>
      <c r="G51" s="144"/>
      <c r="H51" s="144"/>
      <c r="I51" s="201" t="str">
        <f>IF(IFERROR(INDEX(Tasks!$C$11:$C$1010, MATCH($BA51, Tasks!$AH$11:$AH$1010, 0)), "")="", "", IFERROR(INDEX(Tasks!$C$11:$C$1010, MATCH($BA51, Tasks!$AH$11:$AH$1010, 0)), ""))</f>
        <v/>
      </c>
      <c r="J51" s="201"/>
      <c r="K51" s="201"/>
      <c r="L51" s="201"/>
      <c r="M51" s="201"/>
      <c r="N51" s="201"/>
      <c r="O51" s="201"/>
      <c r="P51" s="201"/>
      <c r="Q51" s="201"/>
      <c r="R51" s="201"/>
      <c r="S51" s="144" t="str">
        <f>IF(IFERROR(INDEX(Tasks!$D$11:$D$1010, MATCH($BA51, Tasks!$AH$11:$AH$1010, 0)), "")="", "", IFERROR(INDEX(Tasks!$D$11:$D$1010, MATCH($BA51, Tasks!$AH$11:$AH$1010, 0)), ""))</f>
        <v/>
      </c>
      <c r="T51" s="144"/>
      <c r="U51" s="144"/>
      <c r="V51" s="144"/>
      <c r="W51" s="202" t="str">
        <f>IF(IFERROR(INDEX(Tasks!$F$11:$F$1010, MATCH($BA51, Tasks!$AH$11:$AH$1010, 0)), "")="", "", IFERROR(INDEX(Tasks!$F$11:$F$1010, MATCH($BA51, Tasks!$AH$11:$AH$1010, 0)), ""))</f>
        <v/>
      </c>
      <c r="X51" s="202"/>
      <c r="Y51" s="202"/>
      <c r="Z51" s="202"/>
      <c r="AA51" s="203" t="str">
        <f>IF(IFERROR(INDEX(Tasks!$G$11:$G$1010, MATCH($BA51, Tasks!$AH$11:$AH$1010, 0)), "")="", "", IFERROR(INDEX(Tasks!$G$11:$G$1010, MATCH($BA51, Tasks!$AH$11:$AH$1010, 0)), ""))</f>
        <v/>
      </c>
      <c r="AB51" s="203"/>
      <c r="AC51" s="203"/>
      <c r="AD51" s="56" t="str">
        <f>IF(IFERROR(INDEX(Tasks!H$11:H$1010, MATCH($BA51, Tasks!$AH$11:$AH$1010, 0)), "")="", "", IFERROR(INDEX(Tasks!H$11:H$1010, MATCH($BA51, Tasks!$AH$11:$AH$1010, 0)), ""))</f>
        <v/>
      </c>
      <c r="AE51" s="48" t="str">
        <f>IF(IFERROR(INDEX(Tasks!I$11:I$1010, MATCH($BA51, Tasks!$AH$11:$AH$1010, 0)), "")="", "", IFERROR(INDEX(Tasks!I$11:I$1010, MATCH($BA51, Tasks!$AH$11:$AH$1010, 0)), ""))</f>
        <v/>
      </c>
      <c r="AF51" s="48" t="str">
        <f>IF(IFERROR(INDEX(Tasks!J$11:J$1010, MATCH($BA51, Tasks!$AH$11:$AH$1010, 0)), "")="", "", IFERROR(INDEX(Tasks!J$11:J$1010, MATCH($BA51, Tasks!$AH$11:$AH$1010, 0)), ""))</f>
        <v/>
      </c>
      <c r="AG51" s="48" t="str">
        <f>IF(IFERROR(INDEX(Tasks!K$11:K$1010, MATCH($BA51, Tasks!$AH$11:$AH$1010, 0)), "")="", "", IFERROR(INDEX(Tasks!K$11:K$1010, MATCH($BA51, Tasks!$AH$11:$AH$1010, 0)), ""))</f>
        <v/>
      </c>
      <c r="AH51" s="48" t="str">
        <f>IF(IFERROR(INDEX(Tasks!L$11:L$1010, MATCH($BA51, Tasks!$AH$11:$AH$1010, 0)), "")="", "", IFERROR(INDEX(Tasks!L$11:L$1010, MATCH($BA51, Tasks!$AH$11:$AH$1010, 0)), ""))</f>
        <v/>
      </c>
      <c r="AI51" s="48" t="str">
        <f>IF(IFERROR(INDEX(Tasks!M$11:M$1010, MATCH($BA51, Tasks!$AH$11:$AH$1010, 0)), "")="", "", IFERROR(INDEX(Tasks!M$11:M$1010, MATCH($BA51, Tasks!$AH$11:$AH$1010, 0)), ""))</f>
        <v/>
      </c>
      <c r="AJ51" s="48" t="str">
        <f>IF(IFERROR(INDEX(Tasks!N$11:N$1010, MATCH($BA51, Tasks!$AH$11:$AH$1010, 0)), "")="", "", IFERROR(INDEX(Tasks!N$11:N$1010, MATCH($BA51, Tasks!$AH$11:$AH$1010, 0)), ""))</f>
        <v/>
      </c>
      <c r="AK51" s="48" t="str">
        <f>IF(IFERROR(INDEX(Tasks!O$11:O$1010, MATCH($BA51, Tasks!$AH$11:$AH$1010, 0)), "")="", "", IFERROR(INDEX(Tasks!O$11:O$1010, MATCH($BA51, Tasks!$AH$11:$AH$1010, 0)), ""))</f>
        <v/>
      </c>
      <c r="AL51" s="48" t="str">
        <f>IF(IFERROR(INDEX(Tasks!P$11:P$1010, MATCH($BA51, Tasks!$AH$11:$AH$1010, 0)), "")="", "", IFERROR(INDEX(Tasks!P$11:P$1010, MATCH($BA51, Tasks!$AH$11:$AH$1010, 0)), ""))</f>
        <v/>
      </c>
      <c r="AM51" s="57" t="str">
        <f>IF(IFERROR(INDEX(Tasks!Q$11:Q$1010, MATCH($BA51, Tasks!$AH$11:$AH$1010, 0)), "")="", "", IFERROR(INDEX(Tasks!Q$11:Q$1010, MATCH($BA51, Tasks!$AH$11:$AH$1010, 0)), ""))</f>
        <v/>
      </c>
      <c r="AN51" s="144" t="str">
        <f>IF(IFERROR(INDEX(Tasks!$X$11:$X$1010, MATCH($BA51, Tasks!$AH$11:$AH$1010, 0)), "")="", "", IFERROR(INDEX(Tasks!$X$11:$X$1010, MATCH($BA51, Tasks!$AH$11:$AH$1010, 0)), ""))</f>
        <v/>
      </c>
      <c r="AO51" s="144"/>
      <c r="AP51" s="144"/>
      <c r="AQ51" s="144"/>
      <c r="AR51" s="145"/>
      <c r="AS51" s="28"/>
      <c r="AT51" s="28"/>
      <c r="BA51" s="22">
        <f t="shared" si="1"/>
        <v>9</v>
      </c>
    </row>
    <row r="52" spans="1:53" x14ac:dyDescent="0.25">
      <c r="A52" s="28"/>
      <c r="B52" s="28"/>
      <c r="C52" s="143" t="str">
        <f>IF(IFERROR(INDEX(Tasks!$B$11:$B$1010, MATCH($BA52, Tasks!$AH$11:$AH$1010, 0)), "")="", "", IFERROR(INDEX(Tasks!$B$11:$B$1010, MATCH($BA52, Tasks!$AH$11:$AH$1010, 0)), ""))</f>
        <v/>
      </c>
      <c r="D52" s="144"/>
      <c r="E52" s="144"/>
      <c r="F52" s="144"/>
      <c r="G52" s="144"/>
      <c r="H52" s="144"/>
      <c r="I52" s="201" t="str">
        <f>IF(IFERROR(INDEX(Tasks!$C$11:$C$1010, MATCH($BA52, Tasks!$AH$11:$AH$1010, 0)), "")="", "", IFERROR(INDEX(Tasks!$C$11:$C$1010, MATCH($BA52, Tasks!$AH$11:$AH$1010, 0)), ""))</f>
        <v/>
      </c>
      <c r="J52" s="201"/>
      <c r="K52" s="201"/>
      <c r="L52" s="201"/>
      <c r="M52" s="201"/>
      <c r="N52" s="201"/>
      <c r="O52" s="201"/>
      <c r="P52" s="201"/>
      <c r="Q52" s="201"/>
      <c r="R52" s="201"/>
      <c r="S52" s="144" t="str">
        <f>IF(IFERROR(INDEX(Tasks!$D$11:$D$1010, MATCH($BA52, Tasks!$AH$11:$AH$1010, 0)), "")="", "", IFERROR(INDEX(Tasks!$D$11:$D$1010, MATCH($BA52, Tasks!$AH$11:$AH$1010, 0)), ""))</f>
        <v/>
      </c>
      <c r="T52" s="144"/>
      <c r="U52" s="144"/>
      <c r="V52" s="144"/>
      <c r="W52" s="202" t="str">
        <f>IF(IFERROR(INDEX(Tasks!$F$11:$F$1010, MATCH($BA52, Tasks!$AH$11:$AH$1010, 0)), "")="", "", IFERROR(INDEX(Tasks!$F$11:$F$1010, MATCH($BA52, Tasks!$AH$11:$AH$1010, 0)), ""))</f>
        <v/>
      </c>
      <c r="X52" s="202"/>
      <c r="Y52" s="202"/>
      <c r="Z52" s="202"/>
      <c r="AA52" s="203" t="str">
        <f>IF(IFERROR(INDEX(Tasks!$G$11:$G$1010, MATCH($BA52, Tasks!$AH$11:$AH$1010, 0)), "")="", "", IFERROR(INDEX(Tasks!$G$11:$G$1010, MATCH($BA52, Tasks!$AH$11:$AH$1010, 0)), ""))</f>
        <v/>
      </c>
      <c r="AB52" s="203"/>
      <c r="AC52" s="203"/>
      <c r="AD52" s="56" t="str">
        <f>IF(IFERROR(INDEX(Tasks!H$11:H$1010, MATCH($BA52, Tasks!$AH$11:$AH$1010, 0)), "")="", "", IFERROR(INDEX(Tasks!H$11:H$1010, MATCH($BA52, Tasks!$AH$11:$AH$1010, 0)), ""))</f>
        <v/>
      </c>
      <c r="AE52" s="48" t="str">
        <f>IF(IFERROR(INDEX(Tasks!I$11:I$1010, MATCH($BA52, Tasks!$AH$11:$AH$1010, 0)), "")="", "", IFERROR(INDEX(Tasks!I$11:I$1010, MATCH($BA52, Tasks!$AH$11:$AH$1010, 0)), ""))</f>
        <v/>
      </c>
      <c r="AF52" s="48" t="str">
        <f>IF(IFERROR(INDEX(Tasks!J$11:J$1010, MATCH($BA52, Tasks!$AH$11:$AH$1010, 0)), "")="", "", IFERROR(INDEX(Tasks!J$11:J$1010, MATCH($BA52, Tasks!$AH$11:$AH$1010, 0)), ""))</f>
        <v/>
      </c>
      <c r="AG52" s="48" t="str">
        <f>IF(IFERROR(INDEX(Tasks!K$11:K$1010, MATCH($BA52, Tasks!$AH$11:$AH$1010, 0)), "")="", "", IFERROR(INDEX(Tasks!K$11:K$1010, MATCH($BA52, Tasks!$AH$11:$AH$1010, 0)), ""))</f>
        <v/>
      </c>
      <c r="AH52" s="48" t="str">
        <f>IF(IFERROR(INDEX(Tasks!L$11:L$1010, MATCH($BA52, Tasks!$AH$11:$AH$1010, 0)), "")="", "", IFERROR(INDEX(Tasks!L$11:L$1010, MATCH($BA52, Tasks!$AH$11:$AH$1010, 0)), ""))</f>
        <v/>
      </c>
      <c r="AI52" s="48" t="str">
        <f>IF(IFERROR(INDEX(Tasks!M$11:M$1010, MATCH($BA52, Tasks!$AH$11:$AH$1010, 0)), "")="", "", IFERROR(INDEX(Tasks!M$11:M$1010, MATCH($BA52, Tasks!$AH$11:$AH$1010, 0)), ""))</f>
        <v/>
      </c>
      <c r="AJ52" s="48" t="str">
        <f>IF(IFERROR(INDEX(Tasks!N$11:N$1010, MATCH($BA52, Tasks!$AH$11:$AH$1010, 0)), "")="", "", IFERROR(INDEX(Tasks!N$11:N$1010, MATCH($BA52, Tasks!$AH$11:$AH$1010, 0)), ""))</f>
        <v/>
      </c>
      <c r="AK52" s="48" t="str">
        <f>IF(IFERROR(INDEX(Tasks!O$11:O$1010, MATCH($BA52, Tasks!$AH$11:$AH$1010, 0)), "")="", "", IFERROR(INDEX(Tasks!O$11:O$1010, MATCH($BA52, Tasks!$AH$11:$AH$1010, 0)), ""))</f>
        <v/>
      </c>
      <c r="AL52" s="48" t="str">
        <f>IF(IFERROR(INDEX(Tasks!P$11:P$1010, MATCH($BA52, Tasks!$AH$11:$AH$1010, 0)), "")="", "", IFERROR(INDEX(Tasks!P$11:P$1010, MATCH($BA52, Tasks!$AH$11:$AH$1010, 0)), ""))</f>
        <v/>
      </c>
      <c r="AM52" s="57" t="str">
        <f>IF(IFERROR(INDEX(Tasks!Q$11:Q$1010, MATCH($BA52, Tasks!$AH$11:$AH$1010, 0)), "")="", "", IFERROR(INDEX(Tasks!Q$11:Q$1010, MATCH($BA52, Tasks!$AH$11:$AH$1010, 0)), ""))</f>
        <v/>
      </c>
      <c r="AN52" s="144" t="str">
        <f>IF(IFERROR(INDEX(Tasks!$X$11:$X$1010, MATCH($BA52, Tasks!$AH$11:$AH$1010, 0)), "")="", "", IFERROR(INDEX(Tasks!$X$11:$X$1010, MATCH($BA52, Tasks!$AH$11:$AH$1010, 0)), ""))</f>
        <v/>
      </c>
      <c r="AO52" s="144"/>
      <c r="AP52" s="144"/>
      <c r="AQ52" s="144"/>
      <c r="AR52" s="145"/>
      <c r="AS52" s="28"/>
      <c r="AT52" s="28"/>
      <c r="BA52" s="22">
        <f t="shared" si="1"/>
        <v>10</v>
      </c>
    </row>
    <row r="53" spans="1:53" x14ac:dyDescent="0.25">
      <c r="A53" s="28"/>
      <c r="B53" s="28"/>
      <c r="C53" s="143" t="str">
        <f>IF(IFERROR(INDEX(Tasks!$B$11:$B$1010, MATCH($BA53, Tasks!$AH$11:$AH$1010, 0)), "")="", "", IFERROR(INDEX(Tasks!$B$11:$B$1010, MATCH($BA53, Tasks!$AH$11:$AH$1010, 0)), ""))</f>
        <v/>
      </c>
      <c r="D53" s="144"/>
      <c r="E53" s="144"/>
      <c r="F53" s="144"/>
      <c r="G53" s="144"/>
      <c r="H53" s="144"/>
      <c r="I53" s="201" t="str">
        <f>IF(IFERROR(INDEX(Tasks!$C$11:$C$1010, MATCH($BA53, Tasks!$AH$11:$AH$1010, 0)), "")="", "", IFERROR(INDEX(Tasks!$C$11:$C$1010, MATCH($BA53, Tasks!$AH$11:$AH$1010, 0)), ""))</f>
        <v/>
      </c>
      <c r="J53" s="201"/>
      <c r="K53" s="201"/>
      <c r="L53" s="201"/>
      <c r="M53" s="201"/>
      <c r="N53" s="201"/>
      <c r="O53" s="201"/>
      <c r="P53" s="201"/>
      <c r="Q53" s="201"/>
      <c r="R53" s="201"/>
      <c r="S53" s="144" t="str">
        <f>IF(IFERROR(INDEX(Tasks!$D$11:$D$1010, MATCH($BA53, Tasks!$AH$11:$AH$1010, 0)), "")="", "", IFERROR(INDEX(Tasks!$D$11:$D$1010, MATCH($BA53, Tasks!$AH$11:$AH$1010, 0)), ""))</f>
        <v/>
      </c>
      <c r="T53" s="144"/>
      <c r="U53" s="144"/>
      <c r="V53" s="144"/>
      <c r="W53" s="202" t="str">
        <f>IF(IFERROR(INDEX(Tasks!$F$11:$F$1010, MATCH($BA53, Tasks!$AH$11:$AH$1010, 0)), "")="", "", IFERROR(INDEX(Tasks!$F$11:$F$1010, MATCH($BA53, Tasks!$AH$11:$AH$1010, 0)), ""))</f>
        <v/>
      </c>
      <c r="X53" s="202"/>
      <c r="Y53" s="202"/>
      <c r="Z53" s="202"/>
      <c r="AA53" s="203" t="str">
        <f>IF(IFERROR(INDEX(Tasks!$G$11:$G$1010, MATCH($BA53, Tasks!$AH$11:$AH$1010, 0)), "")="", "", IFERROR(INDEX(Tasks!$G$11:$G$1010, MATCH($BA53, Tasks!$AH$11:$AH$1010, 0)), ""))</f>
        <v/>
      </c>
      <c r="AB53" s="203"/>
      <c r="AC53" s="203"/>
      <c r="AD53" s="56" t="str">
        <f>IF(IFERROR(INDEX(Tasks!H$11:H$1010, MATCH($BA53, Tasks!$AH$11:$AH$1010, 0)), "")="", "", IFERROR(INDEX(Tasks!H$11:H$1010, MATCH($BA53, Tasks!$AH$11:$AH$1010, 0)), ""))</f>
        <v/>
      </c>
      <c r="AE53" s="48" t="str">
        <f>IF(IFERROR(INDEX(Tasks!I$11:I$1010, MATCH($BA53, Tasks!$AH$11:$AH$1010, 0)), "")="", "", IFERROR(INDEX(Tasks!I$11:I$1010, MATCH($BA53, Tasks!$AH$11:$AH$1010, 0)), ""))</f>
        <v/>
      </c>
      <c r="AF53" s="48" t="str">
        <f>IF(IFERROR(INDEX(Tasks!J$11:J$1010, MATCH($BA53, Tasks!$AH$11:$AH$1010, 0)), "")="", "", IFERROR(INDEX(Tasks!J$11:J$1010, MATCH($BA53, Tasks!$AH$11:$AH$1010, 0)), ""))</f>
        <v/>
      </c>
      <c r="AG53" s="48" t="str">
        <f>IF(IFERROR(INDEX(Tasks!K$11:K$1010, MATCH($BA53, Tasks!$AH$11:$AH$1010, 0)), "")="", "", IFERROR(INDEX(Tasks!K$11:K$1010, MATCH($BA53, Tasks!$AH$11:$AH$1010, 0)), ""))</f>
        <v/>
      </c>
      <c r="AH53" s="48" t="str">
        <f>IF(IFERROR(INDEX(Tasks!L$11:L$1010, MATCH($BA53, Tasks!$AH$11:$AH$1010, 0)), "")="", "", IFERROR(INDEX(Tasks!L$11:L$1010, MATCH($BA53, Tasks!$AH$11:$AH$1010, 0)), ""))</f>
        <v/>
      </c>
      <c r="AI53" s="48" t="str">
        <f>IF(IFERROR(INDEX(Tasks!M$11:M$1010, MATCH($BA53, Tasks!$AH$11:$AH$1010, 0)), "")="", "", IFERROR(INDEX(Tasks!M$11:M$1010, MATCH($BA53, Tasks!$AH$11:$AH$1010, 0)), ""))</f>
        <v/>
      </c>
      <c r="AJ53" s="48" t="str">
        <f>IF(IFERROR(INDEX(Tasks!N$11:N$1010, MATCH($BA53, Tasks!$AH$11:$AH$1010, 0)), "")="", "", IFERROR(INDEX(Tasks!N$11:N$1010, MATCH($BA53, Tasks!$AH$11:$AH$1010, 0)), ""))</f>
        <v/>
      </c>
      <c r="AK53" s="48" t="str">
        <f>IF(IFERROR(INDEX(Tasks!O$11:O$1010, MATCH($BA53, Tasks!$AH$11:$AH$1010, 0)), "")="", "", IFERROR(INDEX(Tasks!O$11:O$1010, MATCH($BA53, Tasks!$AH$11:$AH$1010, 0)), ""))</f>
        <v/>
      </c>
      <c r="AL53" s="48" t="str">
        <f>IF(IFERROR(INDEX(Tasks!P$11:P$1010, MATCH($BA53, Tasks!$AH$11:$AH$1010, 0)), "")="", "", IFERROR(INDEX(Tasks!P$11:P$1010, MATCH($BA53, Tasks!$AH$11:$AH$1010, 0)), ""))</f>
        <v/>
      </c>
      <c r="AM53" s="57" t="str">
        <f>IF(IFERROR(INDEX(Tasks!Q$11:Q$1010, MATCH($BA53, Tasks!$AH$11:$AH$1010, 0)), "")="", "", IFERROR(INDEX(Tasks!Q$11:Q$1010, MATCH($BA53, Tasks!$AH$11:$AH$1010, 0)), ""))</f>
        <v/>
      </c>
      <c r="AN53" s="144" t="str">
        <f>IF(IFERROR(INDEX(Tasks!$X$11:$X$1010, MATCH($BA53, Tasks!$AH$11:$AH$1010, 0)), "")="", "", IFERROR(INDEX(Tasks!$X$11:$X$1010, MATCH($BA53, Tasks!$AH$11:$AH$1010, 0)), ""))</f>
        <v/>
      </c>
      <c r="AO53" s="144"/>
      <c r="AP53" s="144"/>
      <c r="AQ53" s="144"/>
      <c r="AR53" s="145"/>
      <c r="AS53" s="28"/>
      <c r="AT53" s="28"/>
      <c r="BA53" s="22">
        <f t="shared" si="1"/>
        <v>11</v>
      </c>
    </row>
    <row r="54" spans="1:53" x14ac:dyDescent="0.25">
      <c r="A54" s="28"/>
      <c r="B54" s="28"/>
      <c r="C54" s="143" t="str">
        <f>IF(IFERROR(INDEX(Tasks!$B$11:$B$1010, MATCH($BA54, Tasks!$AH$11:$AH$1010, 0)), "")="", "", IFERROR(INDEX(Tasks!$B$11:$B$1010, MATCH($BA54, Tasks!$AH$11:$AH$1010, 0)), ""))</f>
        <v/>
      </c>
      <c r="D54" s="144"/>
      <c r="E54" s="144"/>
      <c r="F54" s="144"/>
      <c r="G54" s="144"/>
      <c r="H54" s="144"/>
      <c r="I54" s="201" t="str">
        <f>IF(IFERROR(INDEX(Tasks!$C$11:$C$1010, MATCH($BA54, Tasks!$AH$11:$AH$1010, 0)), "")="", "", IFERROR(INDEX(Tasks!$C$11:$C$1010, MATCH($BA54, Tasks!$AH$11:$AH$1010, 0)), ""))</f>
        <v/>
      </c>
      <c r="J54" s="201"/>
      <c r="K54" s="201"/>
      <c r="L54" s="201"/>
      <c r="M54" s="201"/>
      <c r="N54" s="201"/>
      <c r="O54" s="201"/>
      <c r="P54" s="201"/>
      <c r="Q54" s="201"/>
      <c r="R54" s="201"/>
      <c r="S54" s="144" t="str">
        <f>IF(IFERROR(INDEX(Tasks!$D$11:$D$1010, MATCH($BA54, Tasks!$AH$11:$AH$1010, 0)), "")="", "", IFERROR(INDEX(Tasks!$D$11:$D$1010, MATCH($BA54, Tasks!$AH$11:$AH$1010, 0)), ""))</f>
        <v/>
      </c>
      <c r="T54" s="144"/>
      <c r="U54" s="144"/>
      <c r="V54" s="144"/>
      <c r="W54" s="202" t="str">
        <f>IF(IFERROR(INDEX(Tasks!$F$11:$F$1010, MATCH($BA54, Tasks!$AH$11:$AH$1010, 0)), "")="", "", IFERROR(INDEX(Tasks!$F$11:$F$1010, MATCH($BA54, Tasks!$AH$11:$AH$1010, 0)), ""))</f>
        <v/>
      </c>
      <c r="X54" s="202"/>
      <c r="Y54" s="202"/>
      <c r="Z54" s="202"/>
      <c r="AA54" s="203" t="str">
        <f>IF(IFERROR(INDEX(Tasks!$G$11:$G$1010, MATCH($BA54, Tasks!$AH$11:$AH$1010, 0)), "")="", "", IFERROR(INDEX(Tasks!$G$11:$G$1010, MATCH($BA54, Tasks!$AH$11:$AH$1010, 0)), ""))</f>
        <v/>
      </c>
      <c r="AB54" s="203"/>
      <c r="AC54" s="203"/>
      <c r="AD54" s="56" t="str">
        <f>IF(IFERROR(INDEX(Tasks!H$11:H$1010, MATCH($BA54, Tasks!$AH$11:$AH$1010, 0)), "")="", "", IFERROR(INDEX(Tasks!H$11:H$1010, MATCH($BA54, Tasks!$AH$11:$AH$1010, 0)), ""))</f>
        <v/>
      </c>
      <c r="AE54" s="48" t="str">
        <f>IF(IFERROR(INDEX(Tasks!I$11:I$1010, MATCH($BA54, Tasks!$AH$11:$AH$1010, 0)), "")="", "", IFERROR(INDEX(Tasks!I$11:I$1010, MATCH($BA54, Tasks!$AH$11:$AH$1010, 0)), ""))</f>
        <v/>
      </c>
      <c r="AF54" s="48" t="str">
        <f>IF(IFERROR(INDEX(Tasks!J$11:J$1010, MATCH($BA54, Tasks!$AH$11:$AH$1010, 0)), "")="", "", IFERROR(INDEX(Tasks!J$11:J$1010, MATCH($BA54, Tasks!$AH$11:$AH$1010, 0)), ""))</f>
        <v/>
      </c>
      <c r="AG54" s="48" t="str">
        <f>IF(IFERROR(INDEX(Tasks!K$11:K$1010, MATCH($BA54, Tasks!$AH$11:$AH$1010, 0)), "")="", "", IFERROR(INDEX(Tasks!K$11:K$1010, MATCH($BA54, Tasks!$AH$11:$AH$1010, 0)), ""))</f>
        <v/>
      </c>
      <c r="AH54" s="48" t="str">
        <f>IF(IFERROR(INDEX(Tasks!L$11:L$1010, MATCH($BA54, Tasks!$AH$11:$AH$1010, 0)), "")="", "", IFERROR(INDEX(Tasks!L$11:L$1010, MATCH($BA54, Tasks!$AH$11:$AH$1010, 0)), ""))</f>
        <v/>
      </c>
      <c r="AI54" s="48" t="str">
        <f>IF(IFERROR(INDEX(Tasks!M$11:M$1010, MATCH($BA54, Tasks!$AH$11:$AH$1010, 0)), "")="", "", IFERROR(INDEX(Tasks!M$11:M$1010, MATCH($BA54, Tasks!$AH$11:$AH$1010, 0)), ""))</f>
        <v/>
      </c>
      <c r="AJ54" s="48" t="str">
        <f>IF(IFERROR(INDEX(Tasks!N$11:N$1010, MATCH($BA54, Tasks!$AH$11:$AH$1010, 0)), "")="", "", IFERROR(INDEX(Tasks!N$11:N$1010, MATCH($BA54, Tasks!$AH$11:$AH$1010, 0)), ""))</f>
        <v/>
      </c>
      <c r="AK54" s="48" t="str">
        <f>IF(IFERROR(INDEX(Tasks!O$11:O$1010, MATCH($BA54, Tasks!$AH$11:$AH$1010, 0)), "")="", "", IFERROR(INDEX(Tasks!O$11:O$1010, MATCH($BA54, Tasks!$AH$11:$AH$1010, 0)), ""))</f>
        <v/>
      </c>
      <c r="AL54" s="48" t="str">
        <f>IF(IFERROR(INDEX(Tasks!P$11:P$1010, MATCH($BA54, Tasks!$AH$11:$AH$1010, 0)), "")="", "", IFERROR(INDEX(Tasks!P$11:P$1010, MATCH($BA54, Tasks!$AH$11:$AH$1010, 0)), ""))</f>
        <v/>
      </c>
      <c r="AM54" s="57" t="str">
        <f>IF(IFERROR(INDEX(Tasks!Q$11:Q$1010, MATCH($BA54, Tasks!$AH$11:$AH$1010, 0)), "")="", "", IFERROR(INDEX(Tasks!Q$11:Q$1010, MATCH($BA54, Tasks!$AH$11:$AH$1010, 0)), ""))</f>
        <v/>
      </c>
      <c r="AN54" s="144" t="str">
        <f>IF(IFERROR(INDEX(Tasks!$X$11:$X$1010, MATCH($BA54, Tasks!$AH$11:$AH$1010, 0)), "")="", "", IFERROR(INDEX(Tasks!$X$11:$X$1010, MATCH($BA54, Tasks!$AH$11:$AH$1010, 0)), ""))</f>
        <v/>
      </c>
      <c r="AO54" s="144"/>
      <c r="AP54" s="144"/>
      <c r="AQ54" s="144"/>
      <c r="AR54" s="145"/>
      <c r="AS54" s="28"/>
      <c r="AT54" s="28"/>
      <c r="BA54" s="22">
        <f t="shared" si="1"/>
        <v>12</v>
      </c>
    </row>
    <row r="55" spans="1:53" x14ac:dyDescent="0.25">
      <c r="A55" s="28"/>
      <c r="B55" s="28"/>
      <c r="C55" s="143" t="str">
        <f>IF(IFERROR(INDEX(Tasks!$B$11:$B$1010, MATCH($BA55, Tasks!$AH$11:$AH$1010, 0)), "")="", "", IFERROR(INDEX(Tasks!$B$11:$B$1010, MATCH($BA55, Tasks!$AH$11:$AH$1010, 0)), ""))</f>
        <v/>
      </c>
      <c r="D55" s="144"/>
      <c r="E55" s="144"/>
      <c r="F55" s="144"/>
      <c r="G55" s="144"/>
      <c r="H55" s="144"/>
      <c r="I55" s="201" t="str">
        <f>IF(IFERROR(INDEX(Tasks!$C$11:$C$1010, MATCH($BA55, Tasks!$AH$11:$AH$1010, 0)), "")="", "", IFERROR(INDEX(Tasks!$C$11:$C$1010, MATCH($BA55, Tasks!$AH$11:$AH$1010, 0)), ""))</f>
        <v/>
      </c>
      <c r="J55" s="201"/>
      <c r="K55" s="201"/>
      <c r="L55" s="201"/>
      <c r="M55" s="201"/>
      <c r="N55" s="201"/>
      <c r="O55" s="201"/>
      <c r="P55" s="201"/>
      <c r="Q55" s="201"/>
      <c r="R55" s="201"/>
      <c r="S55" s="144" t="str">
        <f>IF(IFERROR(INDEX(Tasks!$D$11:$D$1010, MATCH($BA55, Tasks!$AH$11:$AH$1010, 0)), "")="", "", IFERROR(INDEX(Tasks!$D$11:$D$1010, MATCH($BA55, Tasks!$AH$11:$AH$1010, 0)), ""))</f>
        <v/>
      </c>
      <c r="T55" s="144"/>
      <c r="U55" s="144"/>
      <c r="V55" s="144"/>
      <c r="W55" s="202" t="str">
        <f>IF(IFERROR(INDEX(Tasks!$F$11:$F$1010, MATCH($BA55, Tasks!$AH$11:$AH$1010, 0)), "")="", "", IFERROR(INDEX(Tasks!$F$11:$F$1010, MATCH($BA55, Tasks!$AH$11:$AH$1010, 0)), ""))</f>
        <v/>
      </c>
      <c r="X55" s="202"/>
      <c r="Y55" s="202"/>
      <c r="Z55" s="202"/>
      <c r="AA55" s="203" t="str">
        <f>IF(IFERROR(INDEX(Tasks!$G$11:$G$1010, MATCH($BA55, Tasks!$AH$11:$AH$1010, 0)), "")="", "", IFERROR(INDEX(Tasks!$G$11:$G$1010, MATCH($BA55, Tasks!$AH$11:$AH$1010, 0)), ""))</f>
        <v/>
      </c>
      <c r="AB55" s="203"/>
      <c r="AC55" s="203"/>
      <c r="AD55" s="56" t="str">
        <f>IF(IFERROR(INDEX(Tasks!H$11:H$1010, MATCH($BA55, Tasks!$AH$11:$AH$1010, 0)), "")="", "", IFERROR(INDEX(Tasks!H$11:H$1010, MATCH($BA55, Tasks!$AH$11:$AH$1010, 0)), ""))</f>
        <v/>
      </c>
      <c r="AE55" s="48" t="str">
        <f>IF(IFERROR(INDEX(Tasks!I$11:I$1010, MATCH($BA55, Tasks!$AH$11:$AH$1010, 0)), "")="", "", IFERROR(INDEX(Tasks!I$11:I$1010, MATCH($BA55, Tasks!$AH$11:$AH$1010, 0)), ""))</f>
        <v/>
      </c>
      <c r="AF55" s="48" t="str">
        <f>IF(IFERROR(INDEX(Tasks!J$11:J$1010, MATCH($BA55, Tasks!$AH$11:$AH$1010, 0)), "")="", "", IFERROR(INDEX(Tasks!J$11:J$1010, MATCH($BA55, Tasks!$AH$11:$AH$1010, 0)), ""))</f>
        <v/>
      </c>
      <c r="AG55" s="48" t="str">
        <f>IF(IFERROR(INDEX(Tasks!K$11:K$1010, MATCH($BA55, Tasks!$AH$11:$AH$1010, 0)), "")="", "", IFERROR(INDEX(Tasks!K$11:K$1010, MATCH($BA55, Tasks!$AH$11:$AH$1010, 0)), ""))</f>
        <v/>
      </c>
      <c r="AH55" s="48" t="str">
        <f>IF(IFERROR(INDEX(Tasks!L$11:L$1010, MATCH($BA55, Tasks!$AH$11:$AH$1010, 0)), "")="", "", IFERROR(INDEX(Tasks!L$11:L$1010, MATCH($BA55, Tasks!$AH$11:$AH$1010, 0)), ""))</f>
        <v/>
      </c>
      <c r="AI55" s="48" t="str">
        <f>IF(IFERROR(INDEX(Tasks!M$11:M$1010, MATCH($BA55, Tasks!$AH$11:$AH$1010, 0)), "")="", "", IFERROR(INDEX(Tasks!M$11:M$1010, MATCH($BA55, Tasks!$AH$11:$AH$1010, 0)), ""))</f>
        <v/>
      </c>
      <c r="AJ55" s="48" t="str">
        <f>IF(IFERROR(INDEX(Tasks!N$11:N$1010, MATCH($BA55, Tasks!$AH$11:$AH$1010, 0)), "")="", "", IFERROR(INDEX(Tasks!N$11:N$1010, MATCH($BA55, Tasks!$AH$11:$AH$1010, 0)), ""))</f>
        <v/>
      </c>
      <c r="AK55" s="48" t="str">
        <f>IF(IFERROR(INDEX(Tasks!O$11:O$1010, MATCH($BA55, Tasks!$AH$11:$AH$1010, 0)), "")="", "", IFERROR(INDEX(Tasks!O$11:O$1010, MATCH($BA55, Tasks!$AH$11:$AH$1010, 0)), ""))</f>
        <v/>
      </c>
      <c r="AL55" s="48" t="str">
        <f>IF(IFERROR(INDEX(Tasks!P$11:P$1010, MATCH($BA55, Tasks!$AH$11:$AH$1010, 0)), "")="", "", IFERROR(INDEX(Tasks!P$11:P$1010, MATCH($BA55, Tasks!$AH$11:$AH$1010, 0)), ""))</f>
        <v/>
      </c>
      <c r="AM55" s="57" t="str">
        <f>IF(IFERROR(INDEX(Tasks!Q$11:Q$1010, MATCH($BA55, Tasks!$AH$11:$AH$1010, 0)), "")="", "", IFERROR(INDEX(Tasks!Q$11:Q$1010, MATCH($BA55, Tasks!$AH$11:$AH$1010, 0)), ""))</f>
        <v/>
      </c>
      <c r="AN55" s="144" t="str">
        <f>IF(IFERROR(INDEX(Tasks!$X$11:$X$1010, MATCH($BA55, Tasks!$AH$11:$AH$1010, 0)), "")="", "", IFERROR(INDEX(Tasks!$X$11:$X$1010, MATCH($BA55, Tasks!$AH$11:$AH$1010, 0)), ""))</f>
        <v/>
      </c>
      <c r="AO55" s="144"/>
      <c r="AP55" s="144"/>
      <c r="AQ55" s="144"/>
      <c r="AR55" s="145"/>
      <c r="AS55" s="28"/>
      <c r="AT55" s="28"/>
      <c r="BA55" s="22">
        <f t="shared" si="1"/>
        <v>13</v>
      </c>
    </row>
    <row r="56" spans="1:53" x14ac:dyDescent="0.25">
      <c r="A56" s="28"/>
      <c r="B56" s="28"/>
      <c r="C56" s="143" t="str">
        <f>IF(IFERROR(INDEX(Tasks!$B$11:$B$1010, MATCH($BA56, Tasks!$AH$11:$AH$1010, 0)), "")="", "", IFERROR(INDEX(Tasks!$B$11:$B$1010, MATCH($BA56, Tasks!$AH$11:$AH$1010, 0)), ""))</f>
        <v/>
      </c>
      <c r="D56" s="144"/>
      <c r="E56" s="144"/>
      <c r="F56" s="144"/>
      <c r="G56" s="144"/>
      <c r="H56" s="144"/>
      <c r="I56" s="201" t="str">
        <f>IF(IFERROR(INDEX(Tasks!$C$11:$C$1010, MATCH($BA56, Tasks!$AH$11:$AH$1010, 0)), "")="", "", IFERROR(INDEX(Tasks!$C$11:$C$1010, MATCH($BA56, Tasks!$AH$11:$AH$1010, 0)), ""))</f>
        <v/>
      </c>
      <c r="J56" s="201"/>
      <c r="K56" s="201"/>
      <c r="L56" s="201"/>
      <c r="M56" s="201"/>
      <c r="N56" s="201"/>
      <c r="O56" s="201"/>
      <c r="P56" s="201"/>
      <c r="Q56" s="201"/>
      <c r="R56" s="201"/>
      <c r="S56" s="144" t="str">
        <f>IF(IFERROR(INDEX(Tasks!$D$11:$D$1010, MATCH($BA56, Tasks!$AH$11:$AH$1010, 0)), "")="", "", IFERROR(INDEX(Tasks!$D$11:$D$1010, MATCH($BA56, Tasks!$AH$11:$AH$1010, 0)), ""))</f>
        <v/>
      </c>
      <c r="T56" s="144"/>
      <c r="U56" s="144"/>
      <c r="V56" s="144"/>
      <c r="W56" s="202" t="str">
        <f>IF(IFERROR(INDEX(Tasks!$F$11:$F$1010, MATCH($BA56, Tasks!$AH$11:$AH$1010, 0)), "")="", "", IFERROR(INDEX(Tasks!$F$11:$F$1010, MATCH($BA56, Tasks!$AH$11:$AH$1010, 0)), ""))</f>
        <v/>
      </c>
      <c r="X56" s="202"/>
      <c r="Y56" s="202"/>
      <c r="Z56" s="202"/>
      <c r="AA56" s="203" t="str">
        <f>IF(IFERROR(INDEX(Tasks!$G$11:$G$1010, MATCH($BA56, Tasks!$AH$11:$AH$1010, 0)), "")="", "", IFERROR(INDEX(Tasks!$G$11:$G$1010, MATCH($BA56, Tasks!$AH$11:$AH$1010, 0)), ""))</f>
        <v/>
      </c>
      <c r="AB56" s="203"/>
      <c r="AC56" s="203"/>
      <c r="AD56" s="56" t="str">
        <f>IF(IFERROR(INDEX(Tasks!H$11:H$1010, MATCH($BA56, Tasks!$AH$11:$AH$1010, 0)), "")="", "", IFERROR(INDEX(Tasks!H$11:H$1010, MATCH($BA56, Tasks!$AH$11:$AH$1010, 0)), ""))</f>
        <v/>
      </c>
      <c r="AE56" s="48" t="str">
        <f>IF(IFERROR(INDEX(Tasks!I$11:I$1010, MATCH($BA56, Tasks!$AH$11:$AH$1010, 0)), "")="", "", IFERROR(INDEX(Tasks!I$11:I$1010, MATCH($BA56, Tasks!$AH$11:$AH$1010, 0)), ""))</f>
        <v/>
      </c>
      <c r="AF56" s="48" t="str">
        <f>IF(IFERROR(INDEX(Tasks!J$11:J$1010, MATCH($BA56, Tasks!$AH$11:$AH$1010, 0)), "")="", "", IFERROR(INDEX(Tasks!J$11:J$1010, MATCH($BA56, Tasks!$AH$11:$AH$1010, 0)), ""))</f>
        <v/>
      </c>
      <c r="AG56" s="48" t="str">
        <f>IF(IFERROR(INDEX(Tasks!K$11:K$1010, MATCH($BA56, Tasks!$AH$11:$AH$1010, 0)), "")="", "", IFERROR(INDEX(Tasks!K$11:K$1010, MATCH($BA56, Tasks!$AH$11:$AH$1010, 0)), ""))</f>
        <v/>
      </c>
      <c r="AH56" s="48" t="str">
        <f>IF(IFERROR(INDEX(Tasks!L$11:L$1010, MATCH($BA56, Tasks!$AH$11:$AH$1010, 0)), "")="", "", IFERROR(INDEX(Tasks!L$11:L$1010, MATCH($BA56, Tasks!$AH$11:$AH$1010, 0)), ""))</f>
        <v/>
      </c>
      <c r="AI56" s="48" t="str">
        <f>IF(IFERROR(INDEX(Tasks!M$11:M$1010, MATCH($BA56, Tasks!$AH$11:$AH$1010, 0)), "")="", "", IFERROR(INDEX(Tasks!M$11:M$1010, MATCH($BA56, Tasks!$AH$11:$AH$1010, 0)), ""))</f>
        <v/>
      </c>
      <c r="AJ56" s="48" t="str">
        <f>IF(IFERROR(INDEX(Tasks!N$11:N$1010, MATCH($BA56, Tasks!$AH$11:$AH$1010, 0)), "")="", "", IFERROR(INDEX(Tasks!N$11:N$1010, MATCH($BA56, Tasks!$AH$11:$AH$1010, 0)), ""))</f>
        <v/>
      </c>
      <c r="AK56" s="48" t="str">
        <f>IF(IFERROR(INDEX(Tasks!O$11:O$1010, MATCH($BA56, Tasks!$AH$11:$AH$1010, 0)), "")="", "", IFERROR(INDEX(Tasks!O$11:O$1010, MATCH($BA56, Tasks!$AH$11:$AH$1010, 0)), ""))</f>
        <v/>
      </c>
      <c r="AL56" s="48" t="str">
        <f>IF(IFERROR(INDEX(Tasks!P$11:P$1010, MATCH($BA56, Tasks!$AH$11:$AH$1010, 0)), "")="", "", IFERROR(INDEX(Tasks!P$11:P$1010, MATCH($BA56, Tasks!$AH$11:$AH$1010, 0)), ""))</f>
        <v/>
      </c>
      <c r="AM56" s="57" t="str">
        <f>IF(IFERROR(INDEX(Tasks!Q$11:Q$1010, MATCH($BA56, Tasks!$AH$11:$AH$1010, 0)), "")="", "", IFERROR(INDEX(Tasks!Q$11:Q$1010, MATCH($BA56, Tasks!$AH$11:$AH$1010, 0)), ""))</f>
        <v/>
      </c>
      <c r="AN56" s="144" t="str">
        <f>IF(IFERROR(INDEX(Tasks!$X$11:$X$1010, MATCH($BA56, Tasks!$AH$11:$AH$1010, 0)), "")="", "", IFERROR(INDEX(Tasks!$X$11:$X$1010, MATCH($BA56, Tasks!$AH$11:$AH$1010, 0)), ""))</f>
        <v/>
      </c>
      <c r="AO56" s="144"/>
      <c r="AP56" s="144"/>
      <c r="AQ56" s="144"/>
      <c r="AR56" s="145"/>
      <c r="AS56" s="28"/>
      <c r="AT56" s="28"/>
      <c r="BA56" s="22">
        <f t="shared" si="1"/>
        <v>14</v>
      </c>
    </row>
    <row r="57" spans="1:53" x14ac:dyDescent="0.25">
      <c r="A57" s="28"/>
      <c r="B57" s="28"/>
      <c r="C57" s="143" t="str">
        <f>IF(IFERROR(INDEX(Tasks!$B$11:$B$1010, MATCH($BA57, Tasks!$AH$11:$AH$1010, 0)), "")="", "", IFERROR(INDEX(Tasks!$B$11:$B$1010, MATCH($BA57, Tasks!$AH$11:$AH$1010, 0)), ""))</f>
        <v/>
      </c>
      <c r="D57" s="144"/>
      <c r="E57" s="144"/>
      <c r="F57" s="144"/>
      <c r="G57" s="144"/>
      <c r="H57" s="144"/>
      <c r="I57" s="201" t="str">
        <f>IF(IFERROR(INDEX(Tasks!$C$11:$C$1010, MATCH($BA57, Tasks!$AH$11:$AH$1010, 0)), "")="", "", IFERROR(INDEX(Tasks!$C$11:$C$1010, MATCH($BA57, Tasks!$AH$11:$AH$1010, 0)), ""))</f>
        <v/>
      </c>
      <c r="J57" s="201"/>
      <c r="K57" s="201"/>
      <c r="L57" s="201"/>
      <c r="M57" s="201"/>
      <c r="N57" s="201"/>
      <c r="O57" s="201"/>
      <c r="P57" s="201"/>
      <c r="Q57" s="201"/>
      <c r="R57" s="201"/>
      <c r="S57" s="144" t="str">
        <f>IF(IFERROR(INDEX(Tasks!$D$11:$D$1010, MATCH($BA57, Tasks!$AH$11:$AH$1010, 0)), "")="", "", IFERROR(INDEX(Tasks!$D$11:$D$1010, MATCH($BA57, Tasks!$AH$11:$AH$1010, 0)), ""))</f>
        <v/>
      </c>
      <c r="T57" s="144"/>
      <c r="U57" s="144"/>
      <c r="V57" s="144"/>
      <c r="W57" s="202" t="str">
        <f>IF(IFERROR(INDEX(Tasks!$F$11:$F$1010, MATCH($BA57, Tasks!$AH$11:$AH$1010, 0)), "")="", "", IFERROR(INDEX(Tasks!$F$11:$F$1010, MATCH($BA57, Tasks!$AH$11:$AH$1010, 0)), ""))</f>
        <v/>
      </c>
      <c r="X57" s="202"/>
      <c r="Y57" s="202"/>
      <c r="Z57" s="202"/>
      <c r="AA57" s="203" t="str">
        <f>IF(IFERROR(INDEX(Tasks!$G$11:$G$1010, MATCH($BA57, Tasks!$AH$11:$AH$1010, 0)), "")="", "", IFERROR(INDEX(Tasks!$G$11:$G$1010, MATCH($BA57, Tasks!$AH$11:$AH$1010, 0)), ""))</f>
        <v/>
      </c>
      <c r="AB57" s="203"/>
      <c r="AC57" s="203"/>
      <c r="AD57" s="56" t="str">
        <f>IF(IFERROR(INDEX(Tasks!H$11:H$1010, MATCH($BA57, Tasks!$AH$11:$AH$1010, 0)), "")="", "", IFERROR(INDEX(Tasks!H$11:H$1010, MATCH($BA57, Tasks!$AH$11:$AH$1010, 0)), ""))</f>
        <v/>
      </c>
      <c r="AE57" s="48" t="str">
        <f>IF(IFERROR(INDEX(Tasks!I$11:I$1010, MATCH($BA57, Tasks!$AH$11:$AH$1010, 0)), "")="", "", IFERROR(INDEX(Tasks!I$11:I$1010, MATCH($BA57, Tasks!$AH$11:$AH$1010, 0)), ""))</f>
        <v/>
      </c>
      <c r="AF57" s="48" t="str">
        <f>IF(IFERROR(INDEX(Tasks!J$11:J$1010, MATCH($BA57, Tasks!$AH$11:$AH$1010, 0)), "")="", "", IFERROR(INDEX(Tasks!J$11:J$1010, MATCH($BA57, Tasks!$AH$11:$AH$1010, 0)), ""))</f>
        <v/>
      </c>
      <c r="AG57" s="48" t="str">
        <f>IF(IFERROR(INDEX(Tasks!K$11:K$1010, MATCH($BA57, Tasks!$AH$11:$AH$1010, 0)), "")="", "", IFERROR(INDEX(Tasks!K$11:K$1010, MATCH($BA57, Tasks!$AH$11:$AH$1010, 0)), ""))</f>
        <v/>
      </c>
      <c r="AH57" s="48" t="str">
        <f>IF(IFERROR(INDEX(Tasks!L$11:L$1010, MATCH($BA57, Tasks!$AH$11:$AH$1010, 0)), "")="", "", IFERROR(INDEX(Tasks!L$11:L$1010, MATCH($BA57, Tasks!$AH$11:$AH$1010, 0)), ""))</f>
        <v/>
      </c>
      <c r="AI57" s="48" t="str">
        <f>IF(IFERROR(INDEX(Tasks!M$11:M$1010, MATCH($BA57, Tasks!$AH$11:$AH$1010, 0)), "")="", "", IFERROR(INDEX(Tasks!M$11:M$1010, MATCH($BA57, Tasks!$AH$11:$AH$1010, 0)), ""))</f>
        <v/>
      </c>
      <c r="AJ57" s="48" t="str">
        <f>IF(IFERROR(INDEX(Tasks!N$11:N$1010, MATCH($BA57, Tasks!$AH$11:$AH$1010, 0)), "")="", "", IFERROR(INDEX(Tasks!N$11:N$1010, MATCH($BA57, Tasks!$AH$11:$AH$1010, 0)), ""))</f>
        <v/>
      </c>
      <c r="AK57" s="48" t="str">
        <f>IF(IFERROR(INDEX(Tasks!O$11:O$1010, MATCH($BA57, Tasks!$AH$11:$AH$1010, 0)), "")="", "", IFERROR(INDEX(Tasks!O$11:O$1010, MATCH($BA57, Tasks!$AH$11:$AH$1010, 0)), ""))</f>
        <v/>
      </c>
      <c r="AL57" s="48" t="str">
        <f>IF(IFERROR(INDEX(Tasks!P$11:P$1010, MATCH($BA57, Tasks!$AH$11:$AH$1010, 0)), "")="", "", IFERROR(INDEX(Tasks!P$11:P$1010, MATCH($BA57, Tasks!$AH$11:$AH$1010, 0)), ""))</f>
        <v/>
      </c>
      <c r="AM57" s="57" t="str">
        <f>IF(IFERROR(INDEX(Tasks!Q$11:Q$1010, MATCH($BA57, Tasks!$AH$11:$AH$1010, 0)), "")="", "", IFERROR(INDEX(Tasks!Q$11:Q$1010, MATCH($BA57, Tasks!$AH$11:$AH$1010, 0)), ""))</f>
        <v/>
      </c>
      <c r="AN57" s="144" t="str">
        <f>IF(IFERROR(INDEX(Tasks!$X$11:$X$1010, MATCH($BA57, Tasks!$AH$11:$AH$1010, 0)), "")="", "", IFERROR(INDEX(Tasks!$X$11:$X$1010, MATCH($BA57, Tasks!$AH$11:$AH$1010, 0)), ""))</f>
        <v/>
      </c>
      <c r="AO57" s="144"/>
      <c r="AP57" s="144"/>
      <c r="AQ57" s="144"/>
      <c r="AR57" s="145"/>
      <c r="AS57" s="28"/>
      <c r="AT57" s="28"/>
      <c r="BA57" s="22">
        <f t="shared" si="1"/>
        <v>15</v>
      </c>
    </row>
    <row r="58" spans="1:53" x14ac:dyDescent="0.25">
      <c r="A58" s="28"/>
      <c r="B58" s="28"/>
      <c r="C58" s="143" t="str">
        <f>IF(IFERROR(INDEX(Tasks!$B$11:$B$1010, MATCH($BA58, Tasks!$AH$11:$AH$1010, 0)), "")="", "", IFERROR(INDEX(Tasks!$B$11:$B$1010, MATCH($BA58, Tasks!$AH$11:$AH$1010, 0)), ""))</f>
        <v/>
      </c>
      <c r="D58" s="144"/>
      <c r="E58" s="144"/>
      <c r="F58" s="144"/>
      <c r="G58" s="144"/>
      <c r="H58" s="144"/>
      <c r="I58" s="201" t="str">
        <f>IF(IFERROR(INDEX(Tasks!$C$11:$C$1010, MATCH($BA58, Tasks!$AH$11:$AH$1010, 0)), "")="", "", IFERROR(INDEX(Tasks!$C$11:$C$1010, MATCH($BA58, Tasks!$AH$11:$AH$1010, 0)), ""))</f>
        <v/>
      </c>
      <c r="J58" s="201"/>
      <c r="K58" s="201"/>
      <c r="L58" s="201"/>
      <c r="M58" s="201"/>
      <c r="N58" s="201"/>
      <c r="O58" s="201"/>
      <c r="P58" s="201"/>
      <c r="Q58" s="201"/>
      <c r="R58" s="201"/>
      <c r="S58" s="144" t="str">
        <f>IF(IFERROR(INDEX(Tasks!$D$11:$D$1010, MATCH($BA58, Tasks!$AH$11:$AH$1010, 0)), "")="", "", IFERROR(INDEX(Tasks!$D$11:$D$1010, MATCH($BA58, Tasks!$AH$11:$AH$1010, 0)), ""))</f>
        <v/>
      </c>
      <c r="T58" s="144"/>
      <c r="U58" s="144"/>
      <c r="V58" s="144"/>
      <c r="W58" s="202" t="str">
        <f>IF(IFERROR(INDEX(Tasks!$F$11:$F$1010, MATCH($BA58, Tasks!$AH$11:$AH$1010, 0)), "")="", "", IFERROR(INDEX(Tasks!$F$11:$F$1010, MATCH($BA58, Tasks!$AH$11:$AH$1010, 0)), ""))</f>
        <v/>
      </c>
      <c r="X58" s="202"/>
      <c r="Y58" s="202"/>
      <c r="Z58" s="202"/>
      <c r="AA58" s="203" t="str">
        <f>IF(IFERROR(INDEX(Tasks!$G$11:$G$1010, MATCH($BA58, Tasks!$AH$11:$AH$1010, 0)), "")="", "", IFERROR(INDEX(Tasks!$G$11:$G$1010, MATCH($BA58, Tasks!$AH$11:$AH$1010, 0)), ""))</f>
        <v/>
      </c>
      <c r="AB58" s="203"/>
      <c r="AC58" s="203"/>
      <c r="AD58" s="56" t="str">
        <f>IF(IFERROR(INDEX(Tasks!H$11:H$1010, MATCH($BA58, Tasks!$AH$11:$AH$1010, 0)), "")="", "", IFERROR(INDEX(Tasks!H$11:H$1010, MATCH($BA58, Tasks!$AH$11:$AH$1010, 0)), ""))</f>
        <v/>
      </c>
      <c r="AE58" s="48" t="str">
        <f>IF(IFERROR(INDEX(Tasks!I$11:I$1010, MATCH($BA58, Tasks!$AH$11:$AH$1010, 0)), "")="", "", IFERROR(INDEX(Tasks!I$11:I$1010, MATCH($BA58, Tasks!$AH$11:$AH$1010, 0)), ""))</f>
        <v/>
      </c>
      <c r="AF58" s="48" t="str">
        <f>IF(IFERROR(INDEX(Tasks!J$11:J$1010, MATCH($BA58, Tasks!$AH$11:$AH$1010, 0)), "")="", "", IFERROR(INDEX(Tasks!J$11:J$1010, MATCH($BA58, Tasks!$AH$11:$AH$1010, 0)), ""))</f>
        <v/>
      </c>
      <c r="AG58" s="48" t="str">
        <f>IF(IFERROR(INDEX(Tasks!K$11:K$1010, MATCH($BA58, Tasks!$AH$11:$AH$1010, 0)), "")="", "", IFERROR(INDEX(Tasks!K$11:K$1010, MATCH($BA58, Tasks!$AH$11:$AH$1010, 0)), ""))</f>
        <v/>
      </c>
      <c r="AH58" s="48" t="str">
        <f>IF(IFERROR(INDEX(Tasks!L$11:L$1010, MATCH($BA58, Tasks!$AH$11:$AH$1010, 0)), "")="", "", IFERROR(INDEX(Tasks!L$11:L$1010, MATCH($BA58, Tasks!$AH$11:$AH$1010, 0)), ""))</f>
        <v/>
      </c>
      <c r="AI58" s="48" t="str">
        <f>IF(IFERROR(INDEX(Tasks!M$11:M$1010, MATCH($BA58, Tasks!$AH$11:$AH$1010, 0)), "")="", "", IFERROR(INDEX(Tasks!M$11:M$1010, MATCH($BA58, Tasks!$AH$11:$AH$1010, 0)), ""))</f>
        <v/>
      </c>
      <c r="AJ58" s="48" t="str">
        <f>IF(IFERROR(INDEX(Tasks!N$11:N$1010, MATCH($BA58, Tasks!$AH$11:$AH$1010, 0)), "")="", "", IFERROR(INDEX(Tasks!N$11:N$1010, MATCH($BA58, Tasks!$AH$11:$AH$1010, 0)), ""))</f>
        <v/>
      </c>
      <c r="AK58" s="48" t="str">
        <f>IF(IFERROR(INDEX(Tasks!O$11:O$1010, MATCH($BA58, Tasks!$AH$11:$AH$1010, 0)), "")="", "", IFERROR(INDEX(Tasks!O$11:O$1010, MATCH($BA58, Tasks!$AH$11:$AH$1010, 0)), ""))</f>
        <v/>
      </c>
      <c r="AL58" s="48" t="str">
        <f>IF(IFERROR(INDEX(Tasks!P$11:P$1010, MATCH($BA58, Tasks!$AH$11:$AH$1010, 0)), "")="", "", IFERROR(INDEX(Tasks!P$11:P$1010, MATCH($BA58, Tasks!$AH$11:$AH$1010, 0)), ""))</f>
        <v/>
      </c>
      <c r="AM58" s="57" t="str">
        <f>IF(IFERROR(INDEX(Tasks!Q$11:Q$1010, MATCH($BA58, Tasks!$AH$11:$AH$1010, 0)), "")="", "", IFERROR(INDEX(Tasks!Q$11:Q$1010, MATCH($BA58, Tasks!$AH$11:$AH$1010, 0)), ""))</f>
        <v/>
      </c>
      <c r="AN58" s="144" t="str">
        <f>IF(IFERROR(INDEX(Tasks!$X$11:$X$1010, MATCH($BA58, Tasks!$AH$11:$AH$1010, 0)), "")="", "", IFERROR(INDEX(Tasks!$X$11:$X$1010, MATCH($BA58, Tasks!$AH$11:$AH$1010, 0)), ""))</f>
        <v/>
      </c>
      <c r="AO58" s="144"/>
      <c r="AP58" s="144"/>
      <c r="AQ58" s="144"/>
      <c r="AR58" s="145"/>
      <c r="AS58" s="28"/>
      <c r="AT58" s="28"/>
      <c r="BA58" s="22">
        <f t="shared" si="1"/>
        <v>16</v>
      </c>
    </row>
    <row r="59" spans="1:53" x14ac:dyDescent="0.25">
      <c r="A59" s="28"/>
      <c r="B59" s="28"/>
      <c r="C59" s="143" t="str">
        <f>IF(IFERROR(INDEX(Tasks!$B$11:$B$1010, MATCH($BA59, Tasks!$AH$11:$AH$1010, 0)), "")="", "", IFERROR(INDEX(Tasks!$B$11:$B$1010, MATCH($BA59, Tasks!$AH$11:$AH$1010, 0)), ""))</f>
        <v/>
      </c>
      <c r="D59" s="144"/>
      <c r="E59" s="144"/>
      <c r="F59" s="144"/>
      <c r="G59" s="144"/>
      <c r="H59" s="144"/>
      <c r="I59" s="201" t="str">
        <f>IF(IFERROR(INDEX(Tasks!$C$11:$C$1010, MATCH($BA59, Tasks!$AH$11:$AH$1010, 0)), "")="", "", IFERROR(INDEX(Tasks!$C$11:$C$1010, MATCH($BA59, Tasks!$AH$11:$AH$1010, 0)), ""))</f>
        <v/>
      </c>
      <c r="J59" s="201"/>
      <c r="K59" s="201"/>
      <c r="L59" s="201"/>
      <c r="M59" s="201"/>
      <c r="N59" s="201"/>
      <c r="O59" s="201"/>
      <c r="P59" s="201"/>
      <c r="Q59" s="201"/>
      <c r="R59" s="201"/>
      <c r="S59" s="144" t="str">
        <f>IF(IFERROR(INDEX(Tasks!$D$11:$D$1010, MATCH($BA59, Tasks!$AH$11:$AH$1010, 0)), "")="", "", IFERROR(INDEX(Tasks!$D$11:$D$1010, MATCH($BA59, Tasks!$AH$11:$AH$1010, 0)), ""))</f>
        <v/>
      </c>
      <c r="T59" s="144"/>
      <c r="U59" s="144"/>
      <c r="V59" s="144"/>
      <c r="W59" s="202" t="str">
        <f>IF(IFERROR(INDEX(Tasks!$F$11:$F$1010, MATCH($BA59, Tasks!$AH$11:$AH$1010, 0)), "")="", "", IFERROR(INDEX(Tasks!$F$11:$F$1010, MATCH($BA59, Tasks!$AH$11:$AH$1010, 0)), ""))</f>
        <v/>
      </c>
      <c r="X59" s="202"/>
      <c r="Y59" s="202"/>
      <c r="Z59" s="202"/>
      <c r="AA59" s="203" t="str">
        <f>IF(IFERROR(INDEX(Tasks!$G$11:$G$1010, MATCH($BA59, Tasks!$AH$11:$AH$1010, 0)), "")="", "", IFERROR(INDEX(Tasks!$G$11:$G$1010, MATCH($BA59, Tasks!$AH$11:$AH$1010, 0)), ""))</f>
        <v/>
      </c>
      <c r="AB59" s="203"/>
      <c r="AC59" s="203"/>
      <c r="AD59" s="56" t="str">
        <f>IF(IFERROR(INDEX(Tasks!H$11:H$1010, MATCH($BA59, Tasks!$AH$11:$AH$1010, 0)), "")="", "", IFERROR(INDEX(Tasks!H$11:H$1010, MATCH($BA59, Tasks!$AH$11:$AH$1010, 0)), ""))</f>
        <v/>
      </c>
      <c r="AE59" s="48" t="str">
        <f>IF(IFERROR(INDEX(Tasks!I$11:I$1010, MATCH($BA59, Tasks!$AH$11:$AH$1010, 0)), "")="", "", IFERROR(INDEX(Tasks!I$11:I$1010, MATCH($BA59, Tasks!$AH$11:$AH$1010, 0)), ""))</f>
        <v/>
      </c>
      <c r="AF59" s="48" t="str">
        <f>IF(IFERROR(INDEX(Tasks!J$11:J$1010, MATCH($BA59, Tasks!$AH$11:$AH$1010, 0)), "")="", "", IFERROR(INDEX(Tasks!J$11:J$1010, MATCH($BA59, Tasks!$AH$11:$AH$1010, 0)), ""))</f>
        <v/>
      </c>
      <c r="AG59" s="48" t="str">
        <f>IF(IFERROR(INDEX(Tasks!K$11:K$1010, MATCH($BA59, Tasks!$AH$11:$AH$1010, 0)), "")="", "", IFERROR(INDEX(Tasks!K$11:K$1010, MATCH($BA59, Tasks!$AH$11:$AH$1010, 0)), ""))</f>
        <v/>
      </c>
      <c r="AH59" s="48" t="str">
        <f>IF(IFERROR(INDEX(Tasks!L$11:L$1010, MATCH($BA59, Tasks!$AH$11:$AH$1010, 0)), "")="", "", IFERROR(INDEX(Tasks!L$11:L$1010, MATCH($BA59, Tasks!$AH$11:$AH$1010, 0)), ""))</f>
        <v/>
      </c>
      <c r="AI59" s="48" t="str">
        <f>IF(IFERROR(INDEX(Tasks!M$11:M$1010, MATCH($BA59, Tasks!$AH$11:$AH$1010, 0)), "")="", "", IFERROR(INDEX(Tasks!M$11:M$1010, MATCH($BA59, Tasks!$AH$11:$AH$1010, 0)), ""))</f>
        <v/>
      </c>
      <c r="AJ59" s="48" t="str">
        <f>IF(IFERROR(INDEX(Tasks!N$11:N$1010, MATCH($BA59, Tasks!$AH$11:$AH$1010, 0)), "")="", "", IFERROR(INDEX(Tasks!N$11:N$1010, MATCH($BA59, Tasks!$AH$11:$AH$1010, 0)), ""))</f>
        <v/>
      </c>
      <c r="AK59" s="48" t="str">
        <f>IF(IFERROR(INDEX(Tasks!O$11:O$1010, MATCH($BA59, Tasks!$AH$11:$AH$1010, 0)), "")="", "", IFERROR(INDEX(Tasks!O$11:O$1010, MATCH($BA59, Tasks!$AH$11:$AH$1010, 0)), ""))</f>
        <v/>
      </c>
      <c r="AL59" s="48" t="str">
        <f>IF(IFERROR(INDEX(Tasks!P$11:P$1010, MATCH($BA59, Tasks!$AH$11:$AH$1010, 0)), "")="", "", IFERROR(INDEX(Tasks!P$11:P$1010, MATCH($BA59, Tasks!$AH$11:$AH$1010, 0)), ""))</f>
        <v/>
      </c>
      <c r="AM59" s="57" t="str">
        <f>IF(IFERROR(INDEX(Tasks!Q$11:Q$1010, MATCH($BA59, Tasks!$AH$11:$AH$1010, 0)), "")="", "", IFERROR(INDEX(Tasks!Q$11:Q$1010, MATCH($BA59, Tasks!$AH$11:$AH$1010, 0)), ""))</f>
        <v/>
      </c>
      <c r="AN59" s="144" t="str">
        <f>IF(IFERROR(INDEX(Tasks!$X$11:$X$1010, MATCH($BA59, Tasks!$AH$11:$AH$1010, 0)), "")="", "", IFERROR(INDEX(Tasks!$X$11:$X$1010, MATCH($BA59, Tasks!$AH$11:$AH$1010, 0)), ""))</f>
        <v/>
      </c>
      <c r="AO59" s="144"/>
      <c r="AP59" s="144"/>
      <c r="AQ59" s="144"/>
      <c r="AR59" s="145"/>
      <c r="AS59" s="28"/>
      <c r="AT59" s="28"/>
      <c r="BA59" s="22">
        <f t="shared" si="1"/>
        <v>17</v>
      </c>
    </row>
    <row r="60" spans="1:53" x14ac:dyDescent="0.25">
      <c r="A60" s="28"/>
      <c r="B60" s="28"/>
      <c r="C60" s="143" t="str">
        <f>IF(IFERROR(INDEX(Tasks!$B$11:$B$1010, MATCH($BA60, Tasks!$AH$11:$AH$1010, 0)), "")="", "", IFERROR(INDEX(Tasks!$B$11:$B$1010, MATCH($BA60, Tasks!$AH$11:$AH$1010, 0)), ""))</f>
        <v/>
      </c>
      <c r="D60" s="144"/>
      <c r="E60" s="144"/>
      <c r="F60" s="144"/>
      <c r="G60" s="144"/>
      <c r="H60" s="144"/>
      <c r="I60" s="201" t="str">
        <f>IF(IFERROR(INDEX(Tasks!$C$11:$C$1010, MATCH($BA60, Tasks!$AH$11:$AH$1010, 0)), "")="", "", IFERROR(INDEX(Tasks!$C$11:$C$1010, MATCH($BA60, Tasks!$AH$11:$AH$1010, 0)), ""))</f>
        <v/>
      </c>
      <c r="J60" s="201"/>
      <c r="K60" s="201"/>
      <c r="L60" s="201"/>
      <c r="M60" s="201"/>
      <c r="N60" s="201"/>
      <c r="O60" s="201"/>
      <c r="P60" s="201"/>
      <c r="Q60" s="201"/>
      <c r="R60" s="201"/>
      <c r="S60" s="144" t="str">
        <f>IF(IFERROR(INDEX(Tasks!$D$11:$D$1010, MATCH($BA60, Tasks!$AH$11:$AH$1010, 0)), "")="", "", IFERROR(INDEX(Tasks!$D$11:$D$1010, MATCH($BA60, Tasks!$AH$11:$AH$1010, 0)), ""))</f>
        <v/>
      </c>
      <c r="T60" s="144"/>
      <c r="U60" s="144"/>
      <c r="V60" s="144"/>
      <c r="W60" s="202" t="str">
        <f>IF(IFERROR(INDEX(Tasks!$F$11:$F$1010, MATCH($BA60, Tasks!$AH$11:$AH$1010, 0)), "")="", "", IFERROR(INDEX(Tasks!$F$11:$F$1010, MATCH($BA60, Tasks!$AH$11:$AH$1010, 0)), ""))</f>
        <v/>
      </c>
      <c r="X60" s="202"/>
      <c r="Y60" s="202"/>
      <c r="Z60" s="202"/>
      <c r="AA60" s="203" t="str">
        <f>IF(IFERROR(INDEX(Tasks!$G$11:$G$1010, MATCH($BA60, Tasks!$AH$11:$AH$1010, 0)), "")="", "", IFERROR(INDEX(Tasks!$G$11:$G$1010, MATCH($BA60, Tasks!$AH$11:$AH$1010, 0)), ""))</f>
        <v/>
      </c>
      <c r="AB60" s="203"/>
      <c r="AC60" s="203"/>
      <c r="AD60" s="56" t="str">
        <f>IF(IFERROR(INDEX(Tasks!H$11:H$1010, MATCH($BA60, Tasks!$AH$11:$AH$1010, 0)), "")="", "", IFERROR(INDEX(Tasks!H$11:H$1010, MATCH($BA60, Tasks!$AH$11:$AH$1010, 0)), ""))</f>
        <v/>
      </c>
      <c r="AE60" s="48" t="str">
        <f>IF(IFERROR(INDEX(Tasks!I$11:I$1010, MATCH($BA60, Tasks!$AH$11:$AH$1010, 0)), "")="", "", IFERROR(INDEX(Tasks!I$11:I$1010, MATCH($BA60, Tasks!$AH$11:$AH$1010, 0)), ""))</f>
        <v/>
      </c>
      <c r="AF60" s="48" t="str">
        <f>IF(IFERROR(INDEX(Tasks!J$11:J$1010, MATCH($BA60, Tasks!$AH$11:$AH$1010, 0)), "")="", "", IFERROR(INDEX(Tasks!J$11:J$1010, MATCH($BA60, Tasks!$AH$11:$AH$1010, 0)), ""))</f>
        <v/>
      </c>
      <c r="AG60" s="48" t="str">
        <f>IF(IFERROR(INDEX(Tasks!K$11:K$1010, MATCH($BA60, Tasks!$AH$11:$AH$1010, 0)), "")="", "", IFERROR(INDEX(Tasks!K$11:K$1010, MATCH($BA60, Tasks!$AH$11:$AH$1010, 0)), ""))</f>
        <v/>
      </c>
      <c r="AH60" s="48" t="str">
        <f>IF(IFERROR(INDEX(Tasks!L$11:L$1010, MATCH($BA60, Tasks!$AH$11:$AH$1010, 0)), "")="", "", IFERROR(INDEX(Tasks!L$11:L$1010, MATCH($BA60, Tasks!$AH$11:$AH$1010, 0)), ""))</f>
        <v/>
      </c>
      <c r="AI60" s="48" t="str">
        <f>IF(IFERROR(INDEX(Tasks!M$11:M$1010, MATCH($BA60, Tasks!$AH$11:$AH$1010, 0)), "")="", "", IFERROR(INDEX(Tasks!M$11:M$1010, MATCH($BA60, Tasks!$AH$11:$AH$1010, 0)), ""))</f>
        <v/>
      </c>
      <c r="AJ60" s="48" t="str">
        <f>IF(IFERROR(INDEX(Tasks!N$11:N$1010, MATCH($BA60, Tasks!$AH$11:$AH$1010, 0)), "")="", "", IFERROR(INDEX(Tasks!N$11:N$1010, MATCH($BA60, Tasks!$AH$11:$AH$1010, 0)), ""))</f>
        <v/>
      </c>
      <c r="AK60" s="48" t="str">
        <f>IF(IFERROR(INDEX(Tasks!O$11:O$1010, MATCH($BA60, Tasks!$AH$11:$AH$1010, 0)), "")="", "", IFERROR(INDEX(Tasks!O$11:O$1010, MATCH($BA60, Tasks!$AH$11:$AH$1010, 0)), ""))</f>
        <v/>
      </c>
      <c r="AL60" s="48" t="str">
        <f>IF(IFERROR(INDEX(Tasks!P$11:P$1010, MATCH($BA60, Tasks!$AH$11:$AH$1010, 0)), "")="", "", IFERROR(INDEX(Tasks!P$11:P$1010, MATCH($BA60, Tasks!$AH$11:$AH$1010, 0)), ""))</f>
        <v/>
      </c>
      <c r="AM60" s="57" t="str">
        <f>IF(IFERROR(INDEX(Tasks!Q$11:Q$1010, MATCH($BA60, Tasks!$AH$11:$AH$1010, 0)), "")="", "", IFERROR(INDEX(Tasks!Q$11:Q$1010, MATCH($BA60, Tasks!$AH$11:$AH$1010, 0)), ""))</f>
        <v/>
      </c>
      <c r="AN60" s="144" t="str">
        <f>IF(IFERROR(INDEX(Tasks!$X$11:$X$1010, MATCH($BA60, Tasks!$AH$11:$AH$1010, 0)), "")="", "", IFERROR(INDEX(Tasks!$X$11:$X$1010, MATCH($BA60, Tasks!$AH$11:$AH$1010, 0)), ""))</f>
        <v/>
      </c>
      <c r="AO60" s="144"/>
      <c r="AP60" s="144"/>
      <c r="AQ60" s="144"/>
      <c r="AR60" s="145"/>
      <c r="AS60" s="28"/>
      <c r="AT60" s="28"/>
      <c r="BA60" s="22">
        <f t="shared" si="1"/>
        <v>18</v>
      </c>
    </row>
    <row r="61" spans="1:53" x14ac:dyDescent="0.25">
      <c r="A61" s="28"/>
      <c r="B61" s="28"/>
      <c r="C61" s="143" t="str">
        <f>IF(IFERROR(INDEX(Tasks!$B$11:$B$1010, MATCH($BA61, Tasks!$AH$11:$AH$1010, 0)), "")="", "", IFERROR(INDEX(Tasks!$B$11:$B$1010, MATCH($BA61, Tasks!$AH$11:$AH$1010, 0)), ""))</f>
        <v/>
      </c>
      <c r="D61" s="144"/>
      <c r="E61" s="144"/>
      <c r="F61" s="144"/>
      <c r="G61" s="144"/>
      <c r="H61" s="144"/>
      <c r="I61" s="201" t="str">
        <f>IF(IFERROR(INDEX(Tasks!$C$11:$C$1010, MATCH($BA61, Tasks!$AH$11:$AH$1010, 0)), "")="", "", IFERROR(INDEX(Tasks!$C$11:$C$1010, MATCH($BA61, Tasks!$AH$11:$AH$1010, 0)), ""))</f>
        <v/>
      </c>
      <c r="J61" s="201"/>
      <c r="K61" s="201"/>
      <c r="L61" s="201"/>
      <c r="M61" s="201"/>
      <c r="N61" s="201"/>
      <c r="O61" s="201"/>
      <c r="P61" s="201"/>
      <c r="Q61" s="201"/>
      <c r="R61" s="201"/>
      <c r="S61" s="144" t="str">
        <f>IF(IFERROR(INDEX(Tasks!$D$11:$D$1010, MATCH($BA61, Tasks!$AH$11:$AH$1010, 0)), "")="", "", IFERROR(INDEX(Tasks!$D$11:$D$1010, MATCH($BA61, Tasks!$AH$11:$AH$1010, 0)), ""))</f>
        <v/>
      </c>
      <c r="T61" s="144"/>
      <c r="U61" s="144"/>
      <c r="V61" s="144"/>
      <c r="W61" s="202" t="str">
        <f>IF(IFERROR(INDEX(Tasks!$F$11:$F$1010, MATCH($BA61, Tasks!$AH$11:$AH$1010, 0)), "")="", "", IFERROR(INDEX(Tasks!$F$11:$F$1010, MATCH($BA61, Tasks!$AH$11:$AH$1010, 0)), ""))</f>
        <v/>
      </c>
      <c r="X61" s="202"/>
      <c r="Y61" s="202"/>
      <c r="Z61" s="202"/>
      <c r="AA61" s="203" t="str">
        <f>IF(IFERROR(INDEX(Tasks!$G$11:$G$1010, MATCH($BA61, Tasks!$AH$11:$AH$1010, 0)), "")="", "", IFERROR(INDEX(Tasks!$G$11:$G$1010, MATCH($BA61, Tasks!$AH$11:$AH$1010, 0)), ""))</f>
        <v/>
      </c>
      <c r="AB61" s="203"/>
      <c r="AC61" s="203"/>
      <c r="AD61" s="56" t="str">
        <f>IF(IFERROR(INDEX(Tasks!H$11:H$1010, MATCH($BA61, Tasks!$AH$11:$AH$1010, 0)), "")="", "", IFERROR(INDEX(Tasks!H$11:H$1010, MATCH($BA61, Tasks!$AH$11:$AH$1010, 0)), ""))</f>
        <v/>
      </c>
      <c r="AE61" s="48" t="str">
        <f>IF(IFERROR(INDEX(Tasks!I$11:I$1010, MATCH($BA61, Tasks!$AH$11:$AH$1010, 0)), "")="", "", IFERROR(INDEX(Tasks!I$11:I$1010, MATCH($BA61, Tasks!$AH$11:$AH$1010, 0)), ""))</f>
        <v/>
      </c>
      <c r="AF61" s="48" t="str">
        <f>IF(IFERROR(INDEX(Tasks!J$11:J$1010, MATCH($BA61, Tasks!$AH$11:$AH$1010, 0)), "")="", "", IFERROR(INDEX(Tasks!J$11:J$1010, MATCH($BA61, Tasks!$AH$11:$AH$1010, 0)), ""))</f>
        <v/>
      </c>
      <c r="AG61" s="48" t="str">
        <f>IF(IFERROR(INDEX(Tasks!K$11:K$1010, MATCH($BA61, Tasks!$AH$11:$AH$1010, 0)), "")="", "", IFERROR(INDEX(Tasks!K$11:K$1010, MATCH($BA61, Tasks!$AH$11:$AH$1010, 0)), ""))</f>
        <v/>
      </c>
      <c r="AH61" s="48" t="str">
        <f>IF(IFERROR(INDEX(Tasks!L$11:L$1010, MATCH($BA61, Tasks!$AH$11:$AH$1010, 0)), "")="", "", IFERROR(INDEX(Tasks!L$11:L$1010, MATCH($BA61, Tasks!$AH$11:$AH$1010, 0)), ""))</f>
        <v/>
      </c>
      <c r="AI61" s="48" t="str">
        <f>IF(IFERROR(INDEX(Tasks!M$11:M$1010, MATCH($BA61, Tasks!$AH$11:$AH$1010, 0)), "")="", "", IFERROR(INDEX(Tasks!M$11:M$1010, MATCH($BA61, Tasks!$AH$11:$AH$1010, 0)), ""))</f>
        <v/>
      </c>
      <c r="AJ61" s="48" t="str">
        <f>IF(IFERROR(INDEX(Tasks!N$11:N$1010, MATCH($BA61, Tasks!$AH$11:$AH$1010, 0)), "")="", "", IFERROR(INDEX(Tasks!N$11:N$1010, MATCH($BA61, Tasks!$AH$11:$AH$1010, 0)), ""))</f>
        <v/>
      </c>
      <c r="AK61" s="48" t="str">
        <f>IF(IFERROR(INDEX(Tasks!O$11:O$1010, MATCH($BA61, Tasks!$AH$11:$AH$1010, 0)), "")="", "", IFERROR(INDEX(Tasks!O$11:O$1010, MATCH($BA61, Tasks!$AH$11:$AH$1010, 0)), ""))</f>
        <v/>
      </c>
      <c r="AL61" s="48" t="str">
        <f>IF(IFERROR(INDEX(Tasks!P$11:P$1010, MATCH($BA61, Tasks!$AH$11:$AH$1010, 0)), "")="", "", IFERROR(INDEX(Tasks!P$11:P$1010, MATCH($BA61, Tasks!$AH$11:$AH$1010, 0)), ""))</f>
        <v/>
      </c>
      <c r="AM61" s="57" t="str">
        <f>IF(IFERROR(INDEX(Tasks!Q$11:Q$1010, MATCH($BA61, Tasks!$AH$11:$AH$1010, 0)), "")="", "", IFERROR(INDEX(Tasks!Q$11:Q$1010, MATCH($BA61, Tasks!$AH$11:$AH$1010, 0)), ""))</f>
        <v/>
      </c>
      <c r="AN61" s="144" t="str">
        <f>IF(IFERROR(INDEX(Tasks!$X$11:$X$1010, MATCH($BA61, Tasks!$AH$11:$AH$1010, 0)), "")="", "", IFERROR(INDEX(Tasks!$X$11:$X$1010, MATCH($BA61, Tasks!$AH$11:$AH$1010, 0)), ""))</f>
        <v/>
      </c>
      <c r="AO61" s="144"/>
      <c r="AP61" s="144"/>
      <c r="AQ61" s="144"/>
      <c r="AR61" s="145"/>
      <c r="AS61" s="28"/>
      <c r="AT61" s="28"/>
      <c r="BA61" s="22">
        <f t="shared" si="1"/>
        <v>19</v>
      </c>
    </row>
    <row r="62" spans="1:53" x14ac:dyDescent="0.25">
      <c r="A62" s="28"/>
      <c r="B62" s="28"/>
      <c r="C62" s="143" t="str">
        <f>IF(IFERROR(INDEX(Tasks!$B$11:$B$1010, MATCH($BA62, Tasks!$AH$11:$AH$1010, 0)), "")="", "", IFERROR(INDEX(Tasks!$B$11:$B$1010, MATCH($BA62, Tasks!$AH$11:$AH$1010, 0)), ""))</f>
        <v/>
      </c>
      <c r="D62" s="144"/>
      <c r="E62" s="144"/>
      <c r="F62" s="144"/>
      <c r="G62" s="144"/>
      <c r="H62" s="144"/>
      <c r="I62" s="201" t="str">
        <f>IF(IFERROR(INDEX(Tasks!$C$11:$C$1010, MATCH($BA62, Tasks!$AH$11:$AH$1010, 0)), "")="", "", IFERROR(INDEX(Tasks!$C$11:$C$1010, MATCH($BA62, Tasks!$AH$11:$AH$1010, 0)), ""))</f>
        <v/>
      </c>
      <c r="J62" s="201"/>
      <c r="K62" s="201"/>
      <c r="L62" s="201"/>
      <c r="M62" s="201"/>
      <c r="N62" s="201"/>
      <c r="O62" s="201"/>
      <c r="P62" s="201"/>
      <c r="Q62" s="201"/>
      <c r="R62" s="201"/>
      <c r="S62" s="144" t="str">
        <f>IF(IFERROR(INDEX(Tasks!$D$11:$D$1010, MATCH($BA62, Tasks!$AH$11:$AH$1010, 0)), "")="", "", IFERROR(INDEX(Tasks!$D$11:$D$1010, MATCH($BA62, Tasks!$AH$11:$AH$1010, 0)), ""))</f>
        <v/>
      </c>
      <c r="T62" s="144"/>
      <c r="U62" s="144"/>
      <c r="V62" s="144"/>
      <c r="W62" s="202" t="str">
        <f>IF(IFERROR(INDEX(Tasks!$F$11:$F$1010, MATCH($BA62, Tasks!$AH$11:$AH$1010, 0)), "")="", "", IFERROR(INDEX(Tasks!$F$11:$F$1010, MATCH($BA62, Tasks!$AH$11:$AH$1010, 0)), ""))</f>
        <v/>
      </c>
      <c r="X62" s="202"/>
      <c r="Y62" s="202"/>
      <c r="Z62" s="202"/>
      <c r="AA62" s="203" t="str">
        <f>IF(IFERROR(INDEX(Tasks!$G$11:$G$1010, MATCH($BA62, Tasks!$AH$11:$AH$1010, 0)), "")="", "", IFERROR(INDEX(Tasks!$G$11:$G$1010, MATCH($BA62, Tasks!$AH$11:$AH$1010, 0)), ""))</f>
        <v/>
      </c>
      <c r="AB62" s="203"/>
      <c r="AC62" s="203"/>
      <c r="AD62" s="56" t="str">
        <f>IF(IFERROR(INDEX(Tasks!H$11:H$1010, MATCH($BA62, Tasks!$AH$11:$AH$1010, 0)), "")="", "", IFERROR(INDEX(Tasks!H$11:H$1010, MATCH($BA62, Tasks!$AH$11:$AH$1010, 0)), ""))</f>
        <v/>
      </c>
      <c r="AE62" s="48" t="str">
        <f>IF(IFERROR(INDEX(Tasks!I$11:I$1010, MATCH($BA62, Tasks!$AH$11:$AH$1010, 0)), "")="", "", IFERROR(INDEX(Tasks!I$11:I$1010, MATCH($BA62, Tasks!$AH$11:$AH$1010, 0)), ""))</f>
        <v/>
      </c>
      <c r="AF62" s="48" t="str">
        <f>IF(IFERROR(INDEX(Tasks!J$11:J$1010, MATCH($BA62, Tasks!$AH$11:$AH$1010, 0)), "")="", "", IFERROR(INDEX(Tasks!J$11:J$1010, MATCH($BA62, Tasks!$AH$11:$AH$1010, 0)), ""))</f>
        <v/>
      </c>
      <c r="AG62" s="48" t="str">
        <f>IF(IFERROR(INDEX(Tasks!K$11:K$1010, MATCH($BA62, Tasks!$AH$11:$AH$1010, 0)), "")="", "", IFERROR(INDEX(Tasks!K$11:K$1010, MATCH($BA62, Tasks!$AH$11:$AH$1010, 0)), ""))</f>
        <v/>
      </c>
      <c r="AH62" s="48" t="str">
        <f>IF(IFERROR(INDEX(Tasks!L$11:L$1010, MATCH($BA62, Tasks!$AH$11:$AH$1010, 0)), "")="", "", IFERROR(INDEX(Tasks!L$11:L$1010, MATCH($BA62, Tasks!$AH$11:$AH$1010, 0)), ""))</f>
        <v/>
      </c>
      <c r="AI62" s="48" t="str">
        <f>IF(IFERROR(INDEX(Tasks!M$11:M$1010, MATCH($BA62, Tasks!$AH$11:$AH$1010, 0)), "")="", "", IFERROR(INDEX(Tasks!M$11:M$1010, MATCH($BA62, Tasks!$AH$11:$AH$1010, 0)), ""))</f>
        <v/>
      </c>
      <c r="AJ62" s="48" t="str">
        <f>IF(IFERROR(INDEX(Tasks!N$11:N$1010, MATCH($BA62, Tasks!$AH$11:$AH$1010, 0)), "")="", "", IFERROR(INDEX(Tasks!N$11:N$1010, MATCH($BA62, Tasks!$AH$11:$AH$1010, 0)), ""))</f>
        <v/>
      </c>
      <c r="AK62" s="48" t="str">
        <f>IF(IFERROR(INDEX(Tasks!O$11:O$1010, MATCH($BA62, Tasks!$AH$11:$AH$1010, 0)), "")="", "", IFERROR(INDEX(Tasks!O$11:O$1010, MATCH($BA62, Tasks!$AH$11:$AH$1010, 0)), ""))</f>
        <v/>
      </c>
      <c r="AL62" s="48" t="str">
        <f>IF(IFERROR(INDEX(Tasks!P$11:P$1010, MATCH($BA62, Tasks!$AH$11:$AH$1010, 0)), "")="", "", IFERROR(INDEX(Tasks!P$11:P$1010, MATCH($BA62, Tasks!$AH$11:$AH$1010, 0)), ""))</f>
        <v/>
      </c>
      <c r="AM62" s="57" t="str">
        <f>IF(IFERROR(INDEX(Tasks!Q$11:Q$1010, MATCH($BA62, Tasks!$AH$11:$AH$1010, 0)), "")="", "", IFERROR(INDEX(Tasks!Q$11:Q$1010, MATCH($BA62, Tasks!$AH$11:$AH$1010, 0)), ""))</f>
        <v/>
      </c>
      <c r="AN62" s="144" t="str">
        <f>IF(IFERROR(INDEX(Tasks!$X$11:$X$1010, MATCH($BA62, Tasks!$AH$11:$AH$1010, 0)), "")="", "", IFERROR(INDEX(Tasks!$X$11:$X$1010, MATCH($BA62, Tasks!$AH$11:$AH$1010, 0)), ""))</f>
        <v/>
      </c>
      <c r="AO62" s="144"/>
      <c r="AP62" s="144"/>
      <c r="AQ62" s="144"/>
      <c r="AR62" s="145"/>
      <c r="AS62" s="28"/>
      <c r="AT62" s="28"/>
      <c r="BA62" s="22">
        <f t="shared" si="1"/>
        <v>20</v>
      </c>
    </row>
    <row r="63" spans="1:53" x14ac:dyDescent="0.25">
      <c r="A63" s="28"/>
      <c r="B63" s="28"/>
      <c r="C63" s="143" t="str">
        <f>IF(IFERROR(INDEX(Tasks!$B$11:$B$1010, MATCH($BA63, Tasks!$AH$11:$AH$1010, 0)), "")="", "", IFERROR(INDEX(Tasks!$B$11:$B$1010, MATCH($BA63, Tasks!$AH$11:$AH$1010, 0)), ""))</f>
        <v/>
      </c>
      <c r="D63" s="144"/>
      <c r="E63" s="144"/>
      <c r="F63" s="144"/>
      <c r="G63" s="144"/>
      <c r="H63" s="144"/>
      <c r="I63" s="201" t="str">
        <f>IF(IFERROR(INDEX(Tasks!$C$11:$C$1010, MATCH($BA63, Tasks!$AH$11:$AH$1010, 0)), "")="", "", IFERROR(INDEX(Tasks!$C$11:$C$1010, MATCH($BA63, Tasks!$AH$11:$AH$1010, 0)), ""))</f>
        <v/>
      </c>
      <c r="J63" s="201"/>
      <c r="K63" s="201"/>
      <c r="L63" s="201"/>
      <c r="M63" s="201"/>
      <c r="N63" s="201"/>
      <c r="O63" s="201"/>
      <c r="P63" s="201"/>
      <c r="Q63" s="201"/>
      <c r="R63" s="201"/>
      <c r="S63" s="144" t="str">
        <f>IF(IFERROR(INDEX(Tasks!$D$11:$D$1010, MATCH($BA63, Tasks!$AH$11:$AH$1010, 0)), "")="", "", IFERROR(INDEX(Tasks!$D$11:$D$1010, MATCH($BA63, Tasks!$AH$11:$AH$1010, 0)), ""))</f>
        <v/>
      </c>
      <c r="T63" s="144"/>
      <c r="U63" s="144"/>
      <c r="V63" s="144"/>
      <c r="W63" s="202" t="str">
        <f>IF(IFERROR(INDEX(Tasks!$F$11:$F$1010, MATCH($BA63, Tasks!$AH$11:$AH$1010, 0)), "")="", "", IFERROR(INDEX(Tasks!$F$11:$F$1010, MATCH($BA63, Tasks!$AH$11:$AH$1010, 0)), ""))</f>
        <v/>
      </c>
      <c r="X63" s="202"/>
      <c r="Y63" s="202"/>
      <c r="Z63" s="202"/>
      <c r="AA63" s="203" t="str">
        <f>IF(IFERROR(INDEX(Tasks!$G$11:$G$1010, MATCH($BA63, Tasks!$AH$11:$AH$1010, 0)), "")="", "", IFERROR(INDEX(Tasks!$G$11:$G$1010, MATCH($BA63, Tasks!$AH$11:$AH$1010, 0)), ""))</f>
        <v/>
      </c>
      <c r="AB63" s="203"/>
      <c r="AC63" s="203"/>
      <c r="AD63" s="56" t="str">
        <f>IF(IFERROR(INDEX(Tasks!H$11:H$1010, MATCH($BA63, Tasks!$AH$11:$AH$1010, 0)), "")="", "", IFERROR(INDEX(Tasks!H$11:H$1010, MATCH($BA63, Tasks!$AH$11:$AH$1010, 0)), ""))</f>
        <v/>
      </c>
      <c r="AE63" s="48" t="str">
        <f>IF(IFERROR(INDEX(Tasks!I$11:I$1010, MATCH($BA63, Tasks!$AH$11:$AH$1010, 0)), "")="", "", IFERROR(INDEX(Tasks!I$11:I$1010, MATCH($BA63, Tasks!$AH$11:$AH$1010, 0)), ""))</f>
        <v/>
      </c>
      <c r="AF63" s="48" t="str">
        <f>IF(IFERROR(INDEX(Tasks!J$11:J$1010, MATCH($BA63, Tasks!$AH$11:$AH$1010, 0)), "")="", "", IFERROR(INDEX(Tasks!J$11:J$1010, MATCH($BA63, Tasks!$AH$11:$AH$1010, 0)), ""))</f>
        <v/>
      </c>
      <c r="AG63" s="48" t="str">
        <f>IF(IFERROR(INDEX(Tasks!K$11:K$1010, MATCH($BA63, Tasks!$AH$11:$AH$1010, 0)), "")="", "", IFERROR(INDEX(Tasks!K$11:K$1010, MATCH($BA63, Tasks!$AH$11:$AH$1010, 0)), ""))</f>
        <v/>
      </c>
      <c r="AH63" s="48" t="str">
        <f>IF(IFERROR(INDEX(Tasks!L$11:L$1010, MATCH($BA63, Tasks!$AH$11:$AH$1010, 0)), "")="", "", IFERROR(INDEX(Tasks!L$11:L$1010, MATCH($BA63, Tasks!$AH$11:$AH$1010, 0)), ""))</f>
        <v/>
      </c>
      <c r="AI63" s="48" t="str">
        <f>IF(IFERROR(INDEX(Tasks!M$11:M$1010, MATCH($BA63, Tasks!$AH$11:$AH$1010, 0)), "")="", "", IFERROR(INDEX(Tasks!M$11:M$1010, MATCH($BA63, Tasks!$AH$11:$AH$1010, 0)), ""))</f>
        <v/>
      </c>
      <c r="AJ63" s="48" t="str">
        <f>IF(IFERROR(INDEX(Tasks!N$11:N$1010, MATCH($BA63, Tasks!$AH$11:$AH$1010, 0)), "")="", "", IFERROR(INDEX(Tasks!N$11:N$1010, MATCH($BA63, Tasks!$AH$11:$AH$1010, 0)), ""))</f>
        <v/>
      </c>
      <c r="AK63" s="48" t="str">
        <f>IF(IFERROR(INDEX(Tasks!O$11:O$1010, MATCH($BA63, Tasks!$AH$11:$AH$1010, 0)), "")="", "", IFERROR(INDEX(Tasks!O$11:O$1010, MATCH($BA63, Tasks!$AH$11:$AH$1010, 0)), ""))</f>
        <v/>
      </c>
      <c r="AL63" s="48" t="str">
        <f>IF(IFERROR(INDEX(Tasks!P$11:P$1010, MATCH($BA63, Tasks!$AH$11:$AH$1010, 0)), "")="", "", IFERROR(INDEX(Tasks!P$11:P$1010, MATCH($BA63, Tasks!$AH$11:$AH$1010, 0)), ""))</f>
        <v/>
      </c>
      <c r="AM63" s="57" t="str">
        <f>IF(IFERROR(INDEX(Tasks!Q$11:Q$1010, MATCH($BA63, Tasks!$AH$11:$AH$1010, 0)), "")="", "", IFERROR(INDEX(Tasks!Q$11:Q$1010, MATCH($BA63, Tasks!$AH$11:$AH$1010, 0)), ""))</f>
        <v/>
      </c>
      <c r="AN63" s="144" t="str">
        <f>IF(IFERROR(INDEX(Tasks!$X$11:$X$1010, MATCH($BA63, Tasks!$AH$11:$AH$1010, 0)), "")="", "", IFERROR(INDEX(Tasks!$X$11:$X$1010, MATCH($BA63, Tasks!$AH$11:$AH$1010, 0)), ""))</f>
        <v/>
      </c>
      <c r="AO63" s="144"/>
      <c r="AP63" s="144"/>
      <c r="AQ63" s="144"/>
      <c r="AR63" s="145"/>
      <c r="AS63" s="28"/>
      <c r="AT63" s="28"/>
      <c r="BA63" s="22">
        <f t="shared" si="1"/>
        <v>21</v>
      </c>
    </row>
    <row r="64" spans="1:53" x14ac:dyDescent="0.25">
      <c r="A64" s="28"/>
      <c r="B64" s="28"/>
      <c r="C64" s="143" t="str">
        <f>IF(IFERROR(INDEX(Tasks!$B$11:$B$1010, MATCH($BA64, Tasks!$AH$11:$AH$1010, 0)), "")="", "", IFERROR(INDEX(Tasks!$B$11:$B$1010, MATCH($BA64, Tasks!$AH$11:$AH$1010, 0)), ""))</f>
        <v/>
      </c>
      <c r="D64" s="144"/>
      <c r="E64" s="144"/>
      <c r="F64" s="144"/>
      <c r="G64" s="144"/>
      <c r="H64" s="144"/>
      <c r="I64" s="201" t="str">
        <f>IF(IFERROR(INDEX(Tasks!$C$11:$C$1010, MATCH($BA64, Tasks!$AH$11:$AH$1010, 0)), "")="", "", IFERROR(INDEX(Tasks!$C$11:$C$1010, MATCH($BA64, Tasks!$AH$11:$AH$1010, 0)), ""))</f>
        <v/>
      </c>
      <c r="J64" s="201"/>
      <c r="K64" s="201"/>
      <c r="L64" s="201"/>
      <c r="M64" s="201"/>
      <c r="N64" s="201"/>
      <c r="O64" s="201"/>
      <c r="P64" s="201"/>
      <c r="Q64" s="201"/>
      <c r="R64" s="201"/>
      <c r="S64" s="144" t="str">
        <f>IF(IFERROR(INDEX(Tasks!$D$11:$D$1010, MATCH($BA64, Tasks!$AH$11:$AH$1010, 0)), "")="", "", IFERROR(INDEX(Tasks!$D$11:$D$1010, MATCH($BA64, Tasks!$AH$11:$AH$1010, 0)), ""))</f>
        <v/>
      </c>
      <c r="T64" s="144"/>
      <c r="U64" s="144"/>
      <c r="V64" s="144"/>
      <c r="W64" s="202" t="str">
        <f>IF(IFERROR(INDEX(Tasks!$F$11:$F$1010, MATCH($BA64, Tasks!$AH$11:$AH$1010, 0)), "")="", "", IFERROR(INDEX(Tasks!$F$11:$F$1010, MATCH($BA64, Tasks!$AH$11:$AH$1010, 0)), ""))</f>
        <v/>
      </c>
      <c r="X64" s="202"/>
      <c r="Y64" s="202"/>
      <c r="Z64" s="202"/>
      <c r="AA64" s="203" t="str">
        <f>IF(IFERROR(INDEX(Tasks!$G$11:$G$1010, MATCH($BA64, Tasks!$AH$11:$AH$1010, 0)), "")="", "", IFERROR(INDEX(Tasks!$G$11:$G$1010, MATCH($BA64, Tasks!$AH$11:$AH$1010, 0)), ""))</f>
        <v/>
      </c>
      <c r="AB64" s="203"/>
      <c r="AC64" s="203"/>
      <c r="AD64" s="56" t="str">
        <f>IF(IFERROR(INDEX(Tasks!H$11:H$1010, MATCH($BA64, Tasks!$AH$11:$AH$1010, 0)), "")="", "", IFERROR(INDEX(Tasks!H$11:H$1010, MATCH($BA64, Tasks!$AH$11:$AH$1010, 0)), ""))</f>
        <v/>
      </c>
      <c r="AE64" s="48" t="str">
        <f>IF(IFERROR(INDEX(Tasks!I$11:I$1010, MATCH($BA64, Tasks!$AH$11:$AH$1010, 0)), "")="", "", IFERROR(INDEX(Tasks!I$11:I$1010, MATCH($BA64, Tasks!$AH$11:$AH$1010, 0)), ""))</f>
        <v/>
      </c>
      <c r="AF64" s="48" t="str">
        <f>IF(IFERROR(INDEX(Tasks!J$11:J$1010, MATCH($BA64, Tasks!$AH$11:$AH$1010, 0)), "")="", "", IFERROR(INDEX(Tasks!J$11:J$1010, MATCH($BA64, Tasks!$AH$11:$AH$1010, 0)), ""))</f>
        <v/>
      </c>
      <c r="AG64" s="48" t="str">
        <f>IF(IFERROR(INDEX(Tasks!K$11:K$1010, MATCH($BA64, Tasks!$AH$11:$AH$1010, 0)), "")="", "", IFERROR(INDEX(Tasks!K$11:K$1010, MATCH($BA64, Tasks!$AH$11:$AH$1010, 0)), ""))</f>
        <v/>
      </c>
      <c r="AH64" s="48" t="str">
        <f>IF(IFERROR(INDEX(Tasks!L$11:L$1010, MATCH($BA64, Tasks!$AH$11:$AH$1010, 0)), "")="", "", IFERROR(INDEX(Tasks!L$11:L$1010, MATCH($BA64, Tasks!$AH$11:$AH$1010, 0)), ""))</f>
        <v/>
      </c>
      <c r="AI64" s="48" t="str">
        <f>IF(IFERROR(INDEX(Tasks!M$11:M$1010, MATCH($BA64, Tasks!$AH$11:$AH$1010, 0)), "")="", "", IFERROR(INDEX(Tasks!M$11:M$1010, MATCH($BA64, Tasks!$AH$11:$AH$1010, 0)), ""))</f>
        <v/>
      </c>
      <c r="AJ64" s="48" t="str">
        <f>IF(IFERROR(INDEX(Tasks!N$11:N$1010, MATCH($BA64, Tasks!$AH$11:$AH$1010, 0)), "")="", "", IFERROR(INDEX(Tasks!N$11:N$1010, MATCH($BA64, Tasks!$AH$11:$AH$1010, 0)), ""))</f>
        <v/>
      </c>
      <c r="AK64" s="48" t="str">
        <f>IF(IFERROR(INDEX(Tasks!O$11:O$1010, MATCH($BA64, Tasks!$AH$11:$AH$1010, 0)), "")="", "", IFERROR(INDEX(Tasks!O$11:O$1010, MATCH($BA64, Tasks!$AH$11:$AH$1010, 0)), ""))</f>
        <v/>
      </c>
      <c r="AL64" s="48" t="str">
        <f>IF(IFERROR(INDEX(Tasks!P$11:P$1010, MATCH($BA64, Tasks!$AH$11:$AH$1010, 0)), "")="", "", IFERROR(INDEX(Tasks!P$11:P$1010, MATCH($BA64, Tasks!$AH$11:$AH$1010, 0)), ""))</f>
        <v/>
      </c>
      <c r="AM64" s="57" t="str">
        <f>IF(IFERROR(INDEX(Tasks!Q$11:Q$1010, MATCH($BA64, Tasks!$AH$11:$AH$1010, 0)), "")="", "", IFERROR(INDEX(Tasks!Q$11:Q$1010, MATCH($BA64, Tasks!$AH$11:$AH$1010, 0)), ""))</f>
        <v/>
      </c>
      <c r="AN64" s="144" t="str">
        <f>IF(IFERROR(INDEX(Tasks!$X$11:$X$1010, MATCH($BA64, Tasks!$AH$11:$AH$1010, 0)), "")="", "", IFERROR(INDEX(Tasks!$X$11:$X$1010, MATCH($BA64, Tasks!$AH$11:$AH$1010, 0)), ""))</f>
        <v/>
      </c>
      <c r="AO64" s="144"/>
      <c r="AP64" s="144"/>
      <c r="AQ64" s="144"/>
      <c r="AR64" s="145"/>
      <c r="AS64" s="28"/>
      <c r="AT64" s="28"/>
      <c r="BA64" s="22">
        <f t="shared" si="1"/>
        <v>22</v>
      </c>
    </row>
    <row r="65" spans="1:53" x14ac:dyDescent="0.25">
      <c r="A65" s="28"/>
      <c r="B65" s="28"/>
      <c r="C65" s="143" t="str">
        <f>IF(IFERROR(INDEX(Tasks!$B$11:$B$1010, MATCH($BA65, Tasks!$AH$11:$AH$1010, 0)), "")="", "", IFERROR(INDEX(Tasks!$B$11:$B$1010, MATCH($BA65, Tasks!$AH$11:$AH$1010, 0)), ""))</f>
        <v/>
      </c>
      <c r="D65" s="144"/>
      <c r="E65" s="144"/>
      <c r="F65" s="144"/>
      <c r="G65" s="144"/>
      <c r="H65" s="144"/>
      <c r="I65" s="201" t="str">
        <f>IF(IFERROR(INDEX(Tasks!$C$11:$C$1010, MATCH($BA65, Tasks!$AH$11:$AH$1010, 0)), "")="", "", IFERROR(INDEX(Tasks!$C$11:$C$1010, MATCH($BA65, Tasks!$AH$11:$AH$1010, 0)), ""))</f>
        <v/>
      </c>
      <c r="J65" s="201"/>
      <c r="K65" s="201"/>
      <c r="L65" s="201"/>
      <c r="M65" s="201"/>
      <c r="N65" s="201"/>
      <c r="O65" s="201"/>
      <c r="P65" s="201"/>
      <c r="Q65" s="201"/>
      <c r="R65" s="201"/>
      <c r="S65" s="144" t="str">
        <f>IF(IFERROR(INDEX(Tasks!$D$11:$D$1010, MATCH($BA65, Tasks!$AH$11:$AH$1010, 0)), "")="", "", IFERROR(INDEX(Tasks!$D$11:$D$1010, MATCH($BA65, Tasks!$AH$11:$AH$1010, 0)), ""))</f>
        <v/>
      </c>
      <c r="T65" s="144"/>
      <c r="U65" s="144"/>
      <c r="V65" s="144"/>
      <c r="W65" s="202" t="str">
        <f>IF(IFERROR(INDEX(Tasks!$F$11:$F$1010, MATCH($BA65, Tasks!$AH$11:$AH$1010, 0)), "")="", "", IFERROR(INDEX(Tasks!$F$11:$F$1010, MATCH($BA65, Tasks!$AH$11:$AH$1010, 0)), ""))</f>
        <v/>
      </c>
      <c r="X65" s="202"/>
      <c r="Y65" s="202"/>
      <c r="Z65" s="202"/>
      <c r="AA65" s="203" t="str">
        <f>IF(IFERROR(INDEX(Tasks!$G$11:$G$1010, MATCH($BA65, Tasks!$AH$11:$AH$1010, 0)), "")="", "", IFERROR(INDEX(Tasks!$G$11:$G$1010, MATCH($BA65, Tasks!$AH$11:$AH$1010, 0)), ""))</f>
        <v/>
      </c>
      <c r="AB65" s="203"/>
      <c r="AC65" s="203"/>
      <c r="AD65" s="56" t="str">
        <f>IF(IFERROR(INDEX(Tasks!H$11:H$1010, MATCH($BA65, Tasks!$AH$11:$AH$1010, 0)), "")="", "", IFERROR(INDEX(Tasks!H$11:H$1010, MATCH($BA65, Tasks!$AH$11:$AH$1010, 0)), ""))</f>
        <v/>
      </c>
      <c r="AE65" s="48" t="str">
        <f>IF(IFERROR(INDEX(Tasks!I$11:I$1010, MATCH($BA65, Tasks!$AH$11:$AH$1010, 0)), "")="", "", IFERROR(INDEX(Tasks!I$11:I$1010, MATCH($BA65, Tasks!$AH$11:$AH$1010, 0)), ""))</f>
        <v/>
      </c>
      <c r="AF65" s="48" t="str">
        <f>IF(IFERROR(INDEX(Tasks!J$11:J$1010, MATCH($BA65, Tasks!$AH$11:$AH$1010, 0)), "")="", "", IFERROR(INDEX(Tasks!J$11:J$1010, MATCH($BA65, Tasks!$AH$11:$AH$1010, 0)), ""))</f>
        <v/>
      </c>
      <c r="AG65" s="48" t="str">
        <f>IF(IFERROR(INDEX(Tasks!K$11:K$1010, MATCH($BA65, Tasks!$AH$11:$AH$1010, 0)), "")="", "", IFERROR(INDEX(Tasks!K$11:K$1010, MATCH($BA65, Tasks!$AH$11:$AH$1010, 0)), ""))</f>
        <v/>
      </c>
      <c r="AH65" s="48" t="str">
        <f>IF(IFERROR(INDEX(Tasks!L$11:L$1010, MATCH($BA65, Tasks!$AH$11:$AH$1010, 0)), "")="", "", IFERROR(INDEX(Tasks!L$11:L$1010, MATCH($BA65, Tasks!$AH$11:$AH$1010, 0)), ""))</f>
        <v/>
      </c>
      <c r="AI65" s="48" t="str">
        <f>IF(IFERROR(INDEX(Tasks!M$11:M$1010, MATCH($BA65, Tasks!$AH$11:$AH$1010, 0)), "")="", "", IFERROR(INDEX(Tasks!M$11:M$1010, MATCH($BA65, Tasks!$AH$11:$AH$1010, 0)), ""))</f>
        <v/>
      </c>
      <c r="AJ65" s="48" t="str">
        <f>IF(IFERROR(INDEX(Tasks!N$11:N$1010, MATCH($BA65, Tasks!$AH$11:$AH$1010, 0)), "")="", "", IFERROR(INDEX(Tasks!N$11:N$1010, MATCH($BA65, Tasks!$AH$11:$AH$1010, 0)), ""))</f>
        <v/>
      </c>
      <c r="AK65" s="48" t="str">
        <f>IF(IFERROR(INDEX(Tasks!O$11:O$1010, MATCH($BA65, Tasks!$AH$11:$AH$1010, 0)), "")="", "", IFERROR(INDEX(Tasks!O$11:O$1010, MATCH($BA65, Tasks!$AH$11:$AH$1010, 0)), ""))</f>
        <v/>
      </c>
      <c r="AL65" s="48" t="str">
        <f>IF(IFERROR(INDEX(Tasks!P$11:P$1010, MATCH($BA65, Tasks!$AH$11:$AH$1010, 0)), "")="", "", IFERROR(INDEX(Tasks!P$11:P$1010, MATCH($BA65, Tasks!$AH$11:$AH$1010, 0)), ""))</f>
        <v/>
      </c>
      <c r="AM65" s="57" t="str">
        <f>IF(IFERROR(INDEX(Tasks!Q$11:Q$1010, MATCH($BA65, Tasks!$AH$11:$AH$1010, 0)), "")="", "", IFERROR(INDEX(Tasks!Q$11:Q$1010, MATCH($BA65, Tasks!$AH$11:$AH$1010, 0)), ""))</f>
        <v/>
      </c>
      <c r="AN65" s="144" t="str">
        <f>IF(IFERROR(INDEX(Tasks!$X$11:$X$1010, MATCH($BA65, Tasks!$AH$11:$AH$1010, 0)), "")="", "", IFERROR(INDEX(Tasks!$X$11:$X$1010, MATCH($BA65, Tasks!$AH$11:$AH$1010, 0)), ""))</f>
        <v/>
      </c>
      <c r="AO65" s="144"/>
      <c r="AP65" s="144"/>
      <c r="AQ65" s="144"/>
      <c r="AR65" s="145"/>
      <c r="AS65" s="28"/>
      <c r="AT65" s="28"/>
      <c r="BA65" s="22">
        <f t="shared" si="1"/>
        <v>23</v>
      </c>
    </row>
    <row r="66" spans="1:53" x14ac:dyDescent="0.25">
      <c r="A66" s="28"/>
      <c r="B66" s="28"/>
      <c r="C66" s="143" t="str">
        <f>IF(IFERROR(INDEX(Tasks!$B$11:$B$1010, MATCH($BA66, Tasks!$AH$11:$AH$1010, 0)), "")="", "", IFERROR(INDEX(Tasks!$B$11:$B$1010, MATCH($BA66, Tasks!$AH$11:$AH$1010, 0)), ""))</f>
        <v/>
      </c>
      <c r="D66" s="144"/>
      <c r="E66" s="144"/>
      <c r="F66" s="144"/>
      <c r="G66" s="144"/>
      <c r="H66" s="144"/>
      <c r="I66" s="201" t="str">
        <f>IF(IFERROR(INDEX(Tasks!$C$11:$C$1010, MATCH($BA66, Tasks!$AH$11:$AH$1010, 0)), "")="", "", IFERROR(INDEX(Tasks!$C$11:$C$1010, MATCH($BA66, Tasks!$AH$11:$AH$1010, 0)), ""))</f>
        <v/>
      </c>
      <c r="J66" s="201"/>
      <c r="K66" s="201"/>
      <c r="L66" s="201"/>
      <c r="M66" s="201"/>
      <c r="N66" s="201"/>
      <c r="O66" s="201"/>
      <c r="P66" s="201"/>
      <c r="Q66" s="201"/>
      <c r="R66" s="201"/>
      <c r="S66" s="144" t="str">
        <f>IF(IFERROR(INDEX(Tasks!$D$11:$D$1010, MATCH($BA66, Tasks!$AH$11:$AH$1010, 0)), "")="", "", IFERROR(INDEX(Tasks!$D$11:$D$1010, MATCH($BA66, Tasks!$AH$11:$AH$1010, 0)), ""))</f>
        <v/>
      </c>
      <c r="T66" s="144"/>
      <c r="U66" s="144"/>
      <c r="V66" s="144"/>
      <c r="W66" s="202" t="str">
        <f>IF(IFERROR(INDEX(Tasks!$F$11:$F$1010, MATCH($BA66, Tasks!$AH$11:$AH$1010, 0)), "")="", "", IFERROR(INDEX(Tasks!$F$11:$F$1010, MATCH($BA66, Tasks!$AH$11:$AH$1010, 0)), ""))</f>
        <v/>
      </c>
      <c r="X66" s="202"/>
      <c r="Y66" s="202"/>
      <c r="Z66" s="202"/>
      <c r="AA66" s="203" t="str">
        <f>IF(IFERROR(INDEX(Tasks!$G$11:$G$1010, MATCH($BA66, Tasks!$AH$11:$AH$1010, 0)), "")="", "", IFERROR(INDEX(Tasks!$G$11:$G$1010, MATCH($BA66, Tasks!$AH$11:$AH$1010, 0)), ""))</f>
        <v/>
      </c>
      <c r="AB66" s="203"/>
      <c r="AC66" s="203"/>
      <c r="AD66" s="56" t="str">
        <f>IF(IFERROR(INDEX(Tasks!H$11:H$1010, MATCH($BA66, Tasks!$AH$11:$AH$1010, 0)), "")="", "", IFERROR(INDEX(Tasks!H$11:H$1010, MATCH($BA66, Tasks!$AH$11:$AH$1010, 0)), ""))</f>
        <v/>
      </c>
      <c r="AE66" s="48" t="str">
        <f>IF(IFERROR(INDEX(Tasks!I$11:I$1010, MATCH($BA66, Tasks!$AH$11:$AH$1010, 0)), "")="", "", IFERROR(INDEX(Tasks!I$11:I$1010, MATCH($BA66, Tasks!$AH$11:$AH$1010, 0)), ""))</f>
        <v/>
      </c>
      <c r="AF66" s="48" t="str">
        <f>IF(IFERROR(INDEX(Tasks!J$11:J$1010, MATCH($BA66, Tasks!$AH$11:$AH$1010, 0)), "")="", "", IFERROR(INDEX(Tasks!J$11:J$1010, MATCH($BA66, Tasks!$AH$11:$AH$1010, 0)), ""))</f>
        <v/>
      </c>
      <c r="AG66" s="48" t="str">
        <f>IF(IFERROR(INDEX(Tasks!K$11:K$1010, MATCH($BA66, Tasks!$AH$11:$AH$1010, 0)), "")="", "", IFERROR(INDEX(Tasks!K$11:K$1010, MATCH($BA66, Tasks!$AH$11:$AH$1010, 0)), ""))</f>
        <v/>
      </c>
      <c r="AH66" s="48" t="str">
        <f>IF(IFERROR(INDEX(Tasks!L$11:L$1010, MATCH($BA66, Tasks!$AH$11:$AH$1010, 0)), "")="", "", IFERROR(INDEX(Tasks!L$11:L$1010, MATCH($BA66, Tasks!$AH$11:$AH$1010, 0)), ""))</f>
        <v/>
      </c>
      <c r="AI66" s="48" t="str">
        <f>IF(IFERROR(INDEX(Tasks!M$11:M$1010, MATCH($BA66, Tasks!$AH$11:$AH$1010, 0)), "")="", "", IFERROR(INDEX(Tasks!M$11:M$1010, MATCH($BA66, Tasks!$AH$11:$AH$1010, 0)), ""))</f>
        <v/>
      </c>
      <c r="AJ66" s="48" t="str">
        <f>IF(IFERROR(INDEX(Tasks!N$11:N$1010, MATCH($BA66, Tasks!$AH$11:$AH$1010, 0)), "")="", "", IFERROR(INDEX(Tasks!N$11:N$1010, MATCH($BA66, Tasks!$AH$11:$AH$1010, 0)), ""))</f>
        <v/>
      </c>
      <c r="AK66" s="48" t="str">
        <f>IF(IFERROR(INDEX(Tasks!O$11:O$1010, MATCH($BA66, Tasks!$AH$11:$AH$1010, 0)), "")="", "", IFERROR(INDEX(Tasks!O$11:O$1010, MATCH($BA66, Tasks!$AH$11:$AH$1010, 0)), ""))</f>
        <v/>
      </c>
      <c r="AL66" s="48" t="str">
        <f>IF(IFERROR(INDEX(Tasks!P$11:P$1010, MATCH($BA66, Tasks!$AH$11:$AH$1010, 0)), "")="", "", IFERROR(INDEX(Tasks!P$11:P$1010, MATCH($BA66, Tasks!$AH$11:$AH$1010, 0)), ""))</f>
        <v/>
      </c>
      <c r="AM66" s="57" t="str">
        <f>IF(IFERROR(INDEX(Tasks!Q$11:Q$1010, MATCH($BA66, Tasks!$AH$11:$AH$1010, 0)), "")="", "", IFERROR(INDEX(Tasks!Q$11:Q$1010, MATCH($BA66, Tasks!$AH$11:$AH$1010, 0)), ""))</f>
        <v/>
      </c>
      <c r="AN66" s="144" t="str">
        <f>IF(IFERROR(INDEX(Tasks!$X$11:$X$1010, MATCH($BA66, Tasks!$AH$11:$AH$1010, 0)), "")="", "", IFERROR(INDEX(Tasks!$X$11:$X$1010, MATCH($BA66, Tasks!$AH$11:$AH$1010, 0)), ""))</f>
        <v/>
      </c>
      <c r="AO66" s="144"/>
      <c r="AP66" s="144"/>
      <c r="AQ66" s="144"/>
      <c r="AR66" s="145"/>
      <c r="AS66" s="28"/>
      <c r="AT66" s="28"/>
      <c r="BA66" s="22">
        <f t="shared" si="1"/>
        <v>24</v>
      </c>
    </row>
    <row r="67" spans="1:53" x14ac:dyDescent="0.25">
      <c r="A67" s="28"/>
      <c r="B67" s="28"/>
      <c r="C67" s="143" t="str">
        <f>IF(IFERROR(INDEX(Tasks!$B$11:$B$1010, MATCH($BA67, Tasks!$AH$11:$AH$1010, 0)), "")="", "", IFERROR(INDEX(Tasks!$B$11:$B$1010, MATCH($BA67, Tasks!$AH$11:$AH$1010, 0)), ""))</f>
        <v/>
      </c>
      <c r="D67" s="144"/>
      <c r="E67" s="144"/>
      <c r="F67" s="144"/>
      <c r="G67" s="144"/>
      <c r="H67" s="144"/>
      <c r="I67" s="201" t="str">
        <f>IF(IFERROR(INDEX(Tasks!$C$11:$C$1010, MATCH($BA67, Tasks!$AH$11:$AH$1010, 0)), "")="", "", IFERROR(INDEX(Tasks!$C$11:$C$1010, MATCH($BA67, Tasks!$AH$11:$AH$1010, 0)), ""))</f>
        <v/>
      </c>
      <c r="J67" s="201"/>
      <c r="K67" s="201"/>
      <c r="L67" s="201"/>
      <c r="M67" s="201"/>
      <c r="N67" s="201"/>
      <c r="O67" s="201"/>
      <c r="P67" s="201"/>
      <c r="Q67" s="201"/>
      <c r="R67" s="201"/>
      <c r="S67" s="144" t="str">
        <f>IF(IFERROR(INDEX(Tasks!$D$11:$D$1010, MATCH($BA67, Tasks!$AH$11:$AH$1010, 0)), "")="", "", IFERROR(INDEX(Tasks!$D$11:$D$1010, MATCH($BA67, Tasks!$AH$11:$AH$1010, 0)), ""))</f>
        <v/>
      </c>
      <c r="T67" s="144"/>
      <c r="U67" s="144"/>
      <c r="V67" s="144"/>
      <c r="W67" s="202" t="str">
        <f>IF(IFERROR(INDEX(Tasks!$F$11:$F$1010, MATCH($BA67, Tasks!$AH$11:$AH$1010, 0)), "")="", "", IFERROR(INDEX(Tasks!$F$11:$F$1010, MATCH($BA67, Tasks!$AH$11:$AH$1010, 0)), ""))</f>
        <v/>
      </c>
      <c r="X67" s="202"/>
      <c r="Y67" s="202"/>
      <c r="Z67" s="202"/>
      <c r="AA67" s="203" t="str">
        <f>IF(IFERROR(INDEX(Tasks!$G$11:$G$1010, MATCH($BA67, Tasks!$AH$11:$AH$1010, 0)), "")="", "", IFERROR(INDEX(Tasks!$G$11:$G$1010, MATCH($BA67, Tasks!$AH$11:$AH$1010, 0)), ""))</f>
        <v/>
      </c>
      <c r="AB67" s="203"/>
      <c r="AC67" s="203"/>
      <c r="AD67" s="56" t="str">
        <f>IF(IFERROR(INDEX(Tasks!H$11:H$1010, MATCH($BA67, Tasks!$AH$11:$AH$1010, 0)), "")="", "", IFERROR(INDEX(Tasks!H$11:H$1010, MATCH($BA67, Tasks!$AH$11:$AH$1010, 0)), ""))</f>
        <v/>
      </c>
      <c r="AE67" s="48" t="str">
        <f>IF(IFERROR(INDEX(Tasks!I$11:I$1010, MATCH($BA67, Tasks!$AH$11:$AH$1010, 0)), "")="", "", IFERROR(INDEX(Tasks!I$11:I$1010, MATCH($BA67, Tasks!$AH$11:$AH$1010, 0)), ""))</f>
        <v/>
      </c>
      <c r="AF67" s="48" t="str">
        <f>IF(IFERROR(INDEX(Tasks!J$11:J$1010, MATCH($BA67, Tasks!$AH$11:$AH$1010, 0)), "")="", "", IFERROR(INDEX(Tasks!J$11:J$1010, MATCH($BA67, Tasks!$AH$11:$AH$1010, 0)), ""))</f>
        <v/>
      </c>
      <c r="AG67" s="48" t="str">
        <f>IF(IFERROR(INDEX(Tasks!K$11:K$1010, MATCH($BA67, Tasks!$AH$11:$AH$1010, 0)), "")="", "", IFERROR(INDEX(Tasks!K$11:K$1010, MATCH($BA67, Tasks!$AH$11:$AH$1010, 0)), ""))</f>
        <v/>
      </c>
      <c r="AH67" s="48" t="str">
        <f>IF(IFERROR(INDEX(Tasks!L$11:L$1010, MATCH($BA67, Tasks!$AH$11:$AH$1010, 0)), "")="", "", IFERROR(INDEX(Tasks!L$11:L$1010, MATCH($BA67, Tasks!$AH$11:$AH$1010, 0)), ""))</f>
        <v/>
      </c>
      <c r="AI67" s="48" t="str">
        <f>IF(IFERROR(INDEX(Tasks!M$11:M$1010, MATCH($BA67, Tasks!$AH$11:$AH$1010, 0)), "")="", "", IFERROR(INDEX(Tasks!M$11:M$1010, MATCH($BA67, Tasks!$AH$11:$AH$1010, 0)), ""))</f>
        <v/>
      </c>
      <c r="AJ67" s="48" t="str">
        <f>IF(IFERROR(INDEX(Tasks!N$11:N$1010, MATCH($BA67, Tasks!$AH$11:$AH$1010, 0)), "")="", "", IFERROR(INDEX(Tasks!N$11:N$1010, MATCH($BA67, Tasks!$AH$11:$AH$1010, 0)), ""))</f>
        <v/>
      </c>
      <c r="AK67" s="48" t="str">
        <f>IF(IFERROR(INDEX(Tasks!O$11:O$1010, MATCH($BA67, Tasks!$AH$11:$AH$1010, 0)), "")="", "", IFERROR(INDEX(Tasks!O$11:O$1010, MATCH($BA67, Tasks!$AH$11:$AH$1010, 0)), ""))</f>
        <v/>
      </c>
      <c r="AL67" s="48" t="str">
        <f>IF(IFERROR(INDEX(Tasks!P$11:P$1010, MATCH($BA67, Tasks!$AH$11:$AH$1010, 0)), "")="", "", IFERROR(INDEX(Tasks!P$11:P$1010, MATCH($BA67, Tasks!$AH$11:$AH$1010, 0)), ""))</f>
        <v/>
      </c>
      <c r="AM67" s="57" t="str">
        <f>IF(IFERROR(INDEX(Tasks!Q$11:Q$1010, MATCH($BA67, Tasks!$AH$11:$AH$1010, 0)), "")="", "", IFERROR(INDEX(Tasks!Q$11:Q$1010, MATCH($BA67, Tasks!$AH$11:$AH$1010, 0)), ""))</f>
        <v/>
      </c>
      <c r="AN67" s="144" t="str">
        <f>IF(IFERROR(INDEX(Tasks!$X$11:$X$1010, MATCH($BA67, Tasks!$AH$11:$AH$1010, 0)), "")="", "", IFERROR(INDEX(Tasks!$X$11:$X$1010, MATCH($BA67, Tasks!$AH$11:$AH$1010, 0)), ""))</f>
        <v/>
      </c>
      <c r="AO67" s="144"/>
      <c r="AP67" s="144"/>
      <c r="AQ67" s="144"/>
      <c r="AR67" s="145"/>
      <c r="AS67" s="28"/>
      <c r="AT67" s="28"/>
      <c r="BA67" s="22">
        <f t="shared" si="1"/>
        <v>25</v>
      </c>
    </row>
    <row r="68" spans="1:53" x14ac:dyDescent="0.25">
      <c r="A68" s="28"/>
      <c r="B68" s="28"/>
      <c r="C68" s="143" t="str">
        <f>IF(IFERROR(INDEX(Tasks!$B$11:$B$1010, MATCH($BA68, Tasks!$AH$11:$AH$1010, 0)), "")="", "", IFERROR(INDEX(Tasks!$B$11:$B$1010, MATCH($BA68, Tasks!$AH$11:$AH$1010, 0)), ""))</f>
        <v/>
      </c>
      <c r="D68" s="144"/>
      <c r="E68" s="144"/>
      <c r="F68" s="144"/>
      <c r="G68" s="144"/>
      <c r="H68" s="144"/>
      <c r="I68" s="201" t="str">
        <f>IF(IFERROR(INDEX(Tasks!$C$11:$C$1010, MATCH($BA68, Tasks!$AH$11:$AH$1010, 0)), "")="", "", IFERROR(INDEX(Tasks!$C$11:$C$1010, MATCH($BA68, Tasks!$AH$11:$AH$1010, 0)), ""))</f>
        <v/>
      </c>
      <c r="J68" s="201"/>
      <c r="K68" s="201"/>
      <c r="L68" s="201"/>
      <c r="M68" s="201"/>
      <c r="N68" s="201"/>
      <c r="O68" s="201"/>
      <c r="P68" s="201"/>
      <c r="Q68" s="201"/>
      <c r="R68" s="201"/>
      <c r="S68" s="144" t="str">
        <f>IF(IFERROR(INDEX(Tasks!$D$11:$D$1010, MATCH($BA68, Tasks!$AH$11:$AH$1010, 0)), "")="", "", IFERROR(INDEX(Tasks!$D$11:$D$1010, MATCH($BA68, Tasks!$AH$11:$AH$1010, 0)), ""))</f>
        <v/>
      </c>
      <c r="T68" s="144"/>
      <c r="U68" s="144"/>
      <c r="V68" s="144"/>
      <c r="W68" s="202" t="str">
        <f>IF(IFERROR(INDEX(Tasks!$F$11:$F$1010, MATCH($BA68, Tasks!$AH$11:$AH$1010, 0)), "")="", "", IFERROR(INDEX(Tasks!$F$11:$F$1010, MATCH($BA68, Tasks!$AH$11:$AH$1010, 0)), ""))</f>
        <v/>
      </c>
      <c r="X68" s="202"/>
      <c r="Y68" s="202"/>
      <c r="Z68" s="202"/>
      <c r="AA68" s="203" t="str">
        <f>IF(IFERROR(INDEX(Tasks!$G$11:$G$1010, MATCH($BA68, Tasks!$AH$11:$AH$1010, 0)), "")="", "", IFERROR(INDEX(Tasks!$G$11:$G$1010, MATCH($BA68, Tasks!$AH$11:$AH$1010, 0)), ""))</f>
        <v/>
      </c>
      <c r="AB68" s="203"/>
      <c r="AC68" s="203"/>
      <c r="AD68" s="56" t="str">
        <f>IF(IFERROR(INDEX(Tasks!H$11:H$1010, MATCH($BA68, Tasks!$AH$11:$AH$1010, 0)), "")="", "", IFERROR(INDEX(Tasks!H$11:H$1010, MATCH($BA68, Tasks!$AH$11:$AH$1010, 0)), ""))</f>
        <v/>
      </c>
      <c r="AE68" s="48" t="str">
        <f>IF(IFERROR(INDEX(Tasks!I$11:I$1010, MATCH($BA68, Tasks!$AH$11:$AH$1010, 0)), "")="", "", IFERROR(INDEX(Tasks!I$11:I$1010, MATCH($BA68, Tasks!$AH$11:$AH$1010, 0)), ""))</f>
        <v/>
      </c>
      <c r="AF68" s="48" t="str">
        <f>IF(IFERROR(INDEX(Tasks!J$11:J$1010, MATCH($BA68, Tasks!$AH$11:$AH$1010, 0)), "")="", "", IFERROR(INDEX(Tasks!J$11:J$1010, MATCH($BA68, Tasks!$AH$11:$AH$1010, 0)), ""))</f>
        <v/>
      </c>
      <c r="AG68" s="48" t="str">
        <f>IF(IFERROR(INDEX(Tasks!K$11:K$1010, MATCH($BA68, Tasks!$AH$11:$AH$1010, 0)), "")="", "", IFERROR(INDEX(Tasks!K$11:K$1010, MATCH($BA68, Tasks!$AH$11:$AH$1010, 0)), ""))</f>
        <v/>
      </c>
      <c r="AH68" s="48" t="str">
        <f>IF(IFERROR(INDEX(Tasks!L$11:L$1010, MATCH($BA68, Tasks!$AH$11:$AH$1010, 0)), "")="", "", IFERROR(INDEX(Tasks!L$11:L$1010, MATCH($BA68, Tasks!$AH$11:$AH$1010, 0)), ""))</f>
        <v/>
      </c>
      <c r="AI68" s="48" t="str">
        <f>IF(IFERROR(INDEX(Tasks!M$11:M$1010, MATCH($BA68, Tasks!$AH$11:$AH$1010, 0)), "")="", "", IFERROR(INDEX(Tasks!M$11:M$1010, MATCH($BA68, Tasks!$AH$11:$AH$1010, 0)), ""))</f>
        <v/>
      </c>
      <c r="AJ68" s="48" t="str">
        <f>IF(IFERROR(INDEX(Tasks!N$11:N$1010, MATCH($BA68, Tasks!$AH$11:$AH$1010, 0)), "")="", "", IFERROR(INDEX(Tasks!N$11:N$1010, MATCH($BA68, Tasks!$AH$11:$AH$1010, 0)), ""))</f>
        <v/>
      </c>
      <c r="AK68" s="48" t="str">
        <f>IF(IFERROR(INDEX(Tasks!O$11:O$1010, MATCH($BA68, Tasks!$AH$11:$AH$1010, 0)), "")="", "", IFERROR(INDEX(Tasks!O$11:O$1010, MATCH($BA68, Tasks!$AH$11:$AH$1010, 0)), ""))</f>
        <v/>
      </c>
      <c r="AL68" s="48" t="str">
        <f>IF(IFERROR(INDEX(Tasks!P$11:P$1010, MATCH($BA68, Tasks!$AH$11:$AH$1010, 0)), "")="", "", IFERROR(INDEX(Tasks!P$11:P$1010, MATCH($BA68, Tasks!$AH$11:$AH$1010, 0)), ""))</f>
        <v/>
      </c>
      <c r="AM68" s="57" t="str">
        <f>IF(IFERROR(INDEX(Tasks!Q$11:Q$1010, MATCH($BA68, Tasks!$AH$11:$AH$1010, 0)), "")="", "", IFERROR(INDEX(Tasks!Q$11:Q$1010, MATCH($BA68, Tasks!$AH$11:$AH$1010, 0)), ""))</f>
        <v/>
      </c>
      <c r="AN68" s="144" t="str">
        <f>IF(IFERROR(INDEX(Tasks!$X$11:$X$1010, MATCH($BA68, Tasks!$AH$11:$AH$1010, 0)), "")="", "", IFERROR(INDEX(Tasks!$X$11:$X$1010, MATCH($BA68, Tasks!$AH$11:$AH$1010, 0)), ""))</f>
        <v/>
      </c>
      <c r="AO68" s="144"/>
      <c r="AP68" s="144"/>
      <c r="AQ68" s="144"/>
      <c r="AR68" s="145"/>
      <c r="AS68" s="28"/>
      <c r="AT68" s="28"/>
      <c r="BA68" s="22">
        <f t="shared" si="1"/>
        <v>26</v>
      </c>
    </row>
    <row r="69" spans="1:53" x14ac:dyDescent="0.25">
      <c r="A69" s="28"/>
      <c r="B69" s="28"/>
      <c r="C69" s="143" t="str">
        <f>IF(IFERROR(INDEX(Tasks!$B$11:$B$1010, MATCH($BA69, Tasks!$AH$11:$AH$1010, 0)), "")="", "", IFERROR(INDEX(Tasks!$B$11:$B$1010, MATCH($BA69, Tasks!$AH$11:$AH$1010, 0)), ""))</f>
        <v/>
      </c>
      <c r="D69" s="144"/>
      <c r="E69" s="144"/>
      <c r="F69" s="144"/>
      <c r="G69" s="144"/>
      <c r="H69" s="144"/>
      <c r="I69" s="201" t="str">
        <f>IF(IFERROR(INDEX(Tasks!$C$11:$C$1010, MATCH($BA69, Tasks!$AH$11:$AH$1010, 0)), "")="", "", IFERROR(INDEX(Tasks!$C$11:$C$1010, MATCH($BA69, Tasks!$AH$11:$AH$1010, 0)), ""))</f>
        <v/>
      </c>
      <c r="J69" s="201"/>
      <c r="K69" s="201"/>
      <c r="L69" s="201"/>
      <c r="M69" s="201"/>
      <c r="N69" s="201"/>
      <c r="O69" s="201"/>
      <c r="P69" s="201"/>
      <c r="Q69" s="201"/>
      <c r="R69" s="201"/>
      <c r="S69" s="144" t="str">
        <f>IF(IFERROR(INDEX(Tasks!$D$11:$D$1010, MATCH($BA69, Tasks!$AH$11:$AH$1010, 0)), "")="", "", IFERROR(INDEX(Tasks!$D$11:$D$1010, MATCH($BA69, Tasks!$AH$11:$AH$1010, 0)), ""))</f>
        <v/>
      </c>
      <c r="T69" s="144"/>
      <c r="U69" s="144"/>
      <c r="V69" s="144"/>
      <c r="W69" s="202" t="str">
        <f>IF(IFERROR(INDEX(Tasks!$F$11:$F$1010, MATCH($BA69, Tasks!$AH$11:$AH$1010, 0)), "")="", "", IFERROR(INDEX(Tasks!$F$11:$F$1010, MATCH($BA69, Tasks!$AH$11:$AH$1010, 0)), ""))</f>
        <v/>
      </c>
      <c r="X69" s="202"/>
      <c r="Y69" s="202"/>
      <c r="Z69" s="202"/>
      <c r="AA69" s="203" t="str">
        <f>IF(IFERROR(INDEX(Tasks!$G$11:$G$1010, MATCH($BA69, Tasks!$AH$11:$AH$1010, 0)), "")="", "", IFERROR(INDEX(Tasks!$G$11:$G$1010, MATCH($BA69, Tasks!$AH$11:$AH$1010, 0)), ""))</f>
        <v/>
      </c>
      <c r="AB69" s="203"/>
      <c r="AC69" s="203"/>
      <c r="AD69" s="56" t="str">
        <f>IF(IFERROR(INDEX(Tasks!H$11:H$1010, MATCH($BA69, Tasks!$AH$11:$AH$1010, 0)), "")="", "", IFERROR(INDEX(Tasks!H$11:H$1010, MATCH($BA69, Tasks!$AH$11:$AH$1010, 0)), ""))</f>
        <v/>
      </c>
      <c r="AE69" s="48" t="str">
        <f>IF(IFERROR(INDEX(Tasks!I$11:I$1010, MATCH($BA69, Tasks!$AH$11:$AH$1010, 0)), "")="", "", IFERROR(INDEX(Tasks!I$11:I$1010, MATCH($BA69, Tasks!$AH$11:$AH$1010, 0)), ""))</f>
        <v/>
      </c>
      <c r="AF69" s="48" t="str">
        <f>IF(IFERROR(INDEX(Tasks!J$11:J$1010, MATCH($BA69, Tasks!$AH$11:$AH$1010, 0)), "")="", "", IFERROR(INDEX(Tasks!J$11:J$1010, MATCH($BA69, Tasks!$AH$11:$AH$1010, 0)), ""))</f>
        <v/>
      </c>
      <c r="AG69" s="48" t="str">
        <f>IF(IFERROR(INDEX(Tasks!K$11:K$1010, MATCH($BA69, Tasks!$AH$11:$AH$1010, 0)), "")="", "", IFERROR(INDEX(Tasks!K$11:K$1010, MATCH($BA69, Tasks!$AH$11:$AH$1010, 0)), ""))</f>
        <v/>
      </c>
      <c r="AH69" s="48" t="str">
        <f>IF(IFERROR(INDEX(Tasks!L$11:L$1010, MATCH($BA69, Tasks!$AH$11:$AH$1010, 0)), "")="", "", IFERROR(INDEX(Tasks!L$11:L$1010, MATCH($BA69, Tasks!$AH$11:$AH$1010, 0)), ""))</f>
        <v/>
      </c>
      <c r="AI69" s="48" t="str">
        <f>IF(IFERROR(INDEX(Tasks!M$11:M$1010, MATCH($BA69, Tasks!$AH$11:$AH$1010, 0)), "")="", "", IFERROR(INDEX(Tasks!M$11:M$1010, MATCH($BA69, Tasks!$AH$11:$AH$1010, 0)), ""))</f>
        <v/>
      </c>
      <c r="AJ69" s="48" t="str">
        <f>IF(IFERROR(INDEX(Tasks!N$11:N$1010, MATCH($BA69, Tasks!$AH$11:$AH$1010, 0)), "")="", "", IFERROR(INDEX(Tasks!N$11:N$1010, MATCH($BA69, Tasks!$AH$11:$AH$1010, 0)), ""))</f>
        <v/>
      </c>
      <c r="AK69" s="48" t="str">
        <f>IF(IFERROR(INDEX(Tasks!O$11:O$1010, MATCH($BA69, Tasks!$AH$11:$AH$1010, 0)), "")="", "", IFERROR(INDEX(Tasks!O$11:O$1010, MATCH($BA69, Tasks!$AH$11:$AH$1010, 0)), ""))</f>
        <v/>
      </c>
      <c r="AL69" s="48" t="str">
        <f>IF(IFERROR(INDEX(Tasks!P$11:P$1010, MATCH($BA69, Tasks!$AH$11:$AH$1010, 0)), "")="", "", IFERROR(INDEX(Tasks!P$11:P$1010, MATCH($BA69, Tasks!$AH$11:$AH$1010, 0)), ""))</f>
        <v/>
      </c>
      <c r="AM69" s="57" t="str">
        <f>IF(IFERROR(INDEX(Tasks!Q$11:Q$1010, MATCH($BA69, Tasks!$AH$11:$AH$1010, 0)), "")="", "", IFERROR(INDEX(Tasks!Q$11:Q$1010, MATCH($BA69, Tasks!$AH$11:$AH$1010, 0)), ""))</f>
        <v/>
      </c>
      <c r="AN69" s="144" t="str">
        <f>IF(IFERROR(INDEX(Tasks!$X$11:$X$1010, MATCH($BA69, Tasks!$AH$11:$AH$1010, 0)), "")="", "", IFERROR(INDEX(Tasks!$X$11:$X$1010, MATCH($BA69, Tasks!$AH$11:$AH$1010, 0)), ""))</f>
        <v/>
      </c>
      <c r="AO69" s="144"/>
      <c r="AP69" s="144"/>
      <c r="AQ69" s="144"/>
      <c r="AR69" s="145"/>
      <c r="AS69" s="28"/>
      <c r="AT69" s="28"/>
      <c r="BA69" s="22">
        <f t="shared" si="1"/>
        <v>27</v>
      </c>
    </row>
    <row r="70" spans="1:53" x14ac:dyDescent="0.25">
      <c r="A70" s="28"/>
      <c r="B70" s="28"/>
      <c r="C70" s="143" t="str">
        <f>IF(IFERROR(INDEX(Tasks!$B$11:$B$1010, MATCH($BA70, Tasks!$AH$11:$AH$1010, 0)), "")="", "", IFERROR(INDEX(Tasks!$B$11:$B$1010, MATCH($BA70, Tasks!$AH$11:$AH$1010, 0)), ""))</f>
        <v/>
      </c>
      <c r="D70" s="144"/>
      <c r="E70" s="144"/>
      <c r="F70" s="144"/>
      <c r="G70" s="144"/>
      <c r="H70" s="144"/>
      <c r="I70" s="201" t="str">
        <f>IF(IFERROR(INDEX(Tasks!$C$11:$C$1010, MATCH($BA70, Tasks!$AH$11:$AH$1010, 0)), "")="", "", IFERROR(INDEX(Tasks!$C$11:$C$1010, MATCH($BA70, Tasks!$AH$11:$AH$1010, 0)), ""))</f>
        <v/>
      </c>
      <c r="J70" s="201"/>
      <c r="K70" s="201"/>
      <c r="L70" s="201"/>
      <c r="M70" s="201"/>
      <c r="N70" s="201"/>
      <c r="O70" s="201"/>
      <c r="P70" s="201"/>
      <c r="Q70" s="201"/>
      <c r="R70" s="201"/>
      <c r="S70" s="144" t="str">
        <f>IF(IFERROR(INDEX(Tasks!$D$11:$D$1010, MATCH($BA70, Tasks!$AH$11:$AH$1010, 0)), "")="", "", IFERROR(INDEX(Tasks!$D$11:$D$1010, MATCH($BA70, Tasks!$AH$11:$AH$1010, 0)), ""))</f>
        <v/>
      </c>
      <c r="T70" s="144"/>
      <c r="U70" s="144"/>
      <c r="V70" s="144"/>
      <c r="W70" s="202" t="str">
        <f>IF(IFERROR(INDEX(Tasks!$F$11:$F$1010, MATCH($BA70, Tasks!$AH$11:$AH$1010, 0)), "")="", "", IFERROR(INDEX(Tasks!$F$11:$F$1010, MATCH($BA70, Tasks!$AH$11:$AH$1010, 0)), ""))</f>
        <v/>
      </c>
      <c r="X70" s="202"/>
      <c r="Y70" s="202"/>
      <c r="Z70" s="202"/>
      <c r="AA70" s="203" t="str">
        <f>IF(IFERROR(INDEX(Tasks!$G$11:$G$1010, MATCH($BA70, Tasks!$AH$11:$AH$1010, 0)), "")="", "", IFERROR(INDEX(Tasks!$G$11:$G$1010, MATCH($BA70, Tasks!$AH$11:$AH$1010, 0)), ""))</f>
        <v/>
      </c>
      <c r="AB70" s="203"/>
      <c r="AC70" s="203"/>
      <c r="AD70" s="56" t="str">
        <f>IF(IFERROR(INDEX(Tasks!H$11:H$1010, MATCH($BA70, Tasks!$AH$11:$AH$1010, 0)), "")="", "", IFERROR(INDEX(Tasks!H$11:H$1010, MATCH($BA70, Tasks!$AH$11:$AH$1010, 0)), ""))</f>
        <v/>
      </c>
      <c r="AE70" s="48" t="str">
        <f>IF(IFERROR(INDEX(Tasks!I$11:I$1010, MATCH($BA70, Tasks!$AH$11:$AH$1010, 0)), "")="", "", IFERROR(INDEX(Tasks!I$11:I$1010, MATCH($BA70, Tasks!$AH$11:$AH$1010, 0)), ""))</f>
        <v/>
      </c>
      <c r="AF70" s="48" t="str">
        <f>IF(IFERROR(INDEX(Tasks!J$11:J$1010, MATCH($BA70, Tasks!$AH$11:$AH$1010, 0)), "")="", "", IFERROR(INDEX(Tasks!J$11:J$1010, MATCH($BA70, Tasks!$AH$11:$AH$1010, 0)), ""))</f>
        <v/>
      </c>
      <c r="AG70" s="48" t="str">
        <f>IF(IFERROR(INDEX(Tasks!K$11:K$1010, MATCH($BA70, Tasks!$AH$11:$AH$1010, 0)), "")="", "", IFERROR(INDEX(Tasks!K$11:K$1010, MATCH($BA70, Tasks!$AH$11:$AH$1010, 0)), ""))</f>
        <v/>
      </c>
      <c r="AH70" s="48" t="str">
        <f>IF(IFERROR(INDEX(Tasks!L$11:L$1010, MATCH($BA70, Tasks!$AH$11:$AH$1010, 0)), "")="", "", IFERROR(INDEX(Tasks!L$11:L$1010, MATCH($BA70, Tasks!$AH$11:$AH$1010, 0)), ""))</f>
        <v/>
      </c>
      <c r="AI70" s="48" t="str">
        <f>IF(IFERROR(INDEX(Tasks!M$11:M$1010, MATCH($BA70, Tasks!$AH$11:$AH$1010, 0)), "")="", "", IFERROR(INDEX(Tasks!M$11:M$1010, MATCH($BA70, Tasks!$AH$11:$AH$1010, 0)), ""))</f>
        <v/>
      </c>
      <c r="AJ70" s="48" t="str">
        <f>IF(IFERROR(INDEX(Tasks!N$11:N$1010, MATCH($BA70, Tasks!$AH$11:$AH$1010, 0)), "")="", "", IFERROR(INDEX(Tasks!N$11:N$1010, MATCH($BA70, Tasks!$AH$11:$AH$1010, 0)), ""))</f>
        <v/>
      </c>
      <c r="AK70" s="48" t="str">
        <f>IF(IFERROR(INDEX(Tasks!O$11:O$1010, MATCH($BA70, Tasks!$AH$11:$AH$1010, 0)), "")="", "", IFERROR(INDEX(Tasks!O$11:O$1010, MATCH($BA70, Tasks!$AH$11:$AH$1010, 0)), ""))</f>
        <v/>
      </c>
      <c r="AL70" s="48" t="str">
        <f>IF(IFERROR(INDEX(Tasks!P$11:P$1010, MATCH($BA70, Tasks!$AH$11:$AH$1010, 0)), "")="", "", IFERROR(INDEX(Tasks!P$11:P$1010, MATCH($BA70, Tasks!$AH$11:$AH$1010, 0)), ""))</f>
        <v/>
      </c>
      <c r="AM70" s="57" t="str">
        <f>IF(IFERROR(INDEX(Tasks!Q$11:Q$1010, MATCH($BA70, Tasks!$AH$11:$AH$1010, 0)), "")="", "", IFERROR(INDEX(Tasks!Q$11:Q$1010, MATCH($BA70, Tasks!$AH$11:$AH$1010, 0)), ""))</f>
        <v/>
      </c>
      <c r="AN70" s="144" t="str">
        <f>IF(IFERROR(INDEX(Tasks!$X$11:$X$1010, MATCH($BA70, Tasks!$AH$11:$AH$1010, 0)), "")="", "", IFERROR(INDEX(Tasks!$X$11:$X$1010, MATCH($BA70, Tasks!$AH$11:$AH$1010, 0)), ""))</f>
        <v/>
      </c>
      <c r="AO70" s="144"/>
      <c r="AP70" s="144"/>
      <c r="AQ70" s="144"/>
      <c r="AR70" s="145"/>
      <c r="AS70" s="28"/>
      <c r="AT70" s="28"/>
      <c r="BA70" s="22">
        <f t="shared" si="1"/>
        <v>28</v>
      </c>
    </row>
    <row r="71" spans="1:53" x14ac:dyDescent="0.25">
      <c r="A71" s="28"/>
      <c r="B71" s="28"/>
      <c r="C71" s="143" t="str">
        <f>IF(IFERROR(INDEX(Tasks!$B$11:$B$1010, MATCH($BA71, Tasks!$AH$11:$AH$1010, 0)), "")="", "", IFERROR(INDEX(Tasks!$B$11:$B$1010, MATCH($BA71, Tasks!$AH$11:$AH$1010, 0)), ""))</f>
        <v/>
      </c>
      <c r="D71" s="144"/>
      <c r="E71" s="144"/>
      <c r="F71" s="144"/>
      <c r="G71" s="144"/>
      <c r="H71" s="144"/>
      <c r="I71" s="201" t="str">
        <f>IF(IFERROR(INDEX(Tasks!$C$11:$C$1010, MATCH($BA71, Tasks!$AH$11:$AH$1010, 0)), "")="", "", IFERROR(INDEX(Tasks!$C$11:$C$1010, MATCH($BA71, Tasks!$AH$11:$AH$1010, 0)), ""))</f>
        <v/>
      </c>
      <c r="J71" s="201"/>
      <c r="K71" s="201"/>
      <c r="L71" s="201"/>
      <c r="M71" s="201"/>
      <c r="N71" s="201"/>
      <c r="O71" s="201"/>
      <c r="P71" s="201"/>
      <c r="Q71" s="201"/>
      <c r="R71" s="201"/>
      <c r="S71" s="144" t="str">
        <f>IF(IFERROR(INDEX(Tasks!$D$11:$D$1010, MATCH($BA71, Tasks!$AH$11:$AH$1010, 0)), "")="", "", IFERROR(INDEX(Tasks!$D$11:$D$1010, MATCH($BA71, Tasks!$AH$11:$AH$1010, 0)), ""))</f>
        <v/>
      </c>
      <c r="T71" s="144"/>
      <c r="U71" s="144"/>
      <c r="V71" s="144"/>
      <c r="W71" s="202" t="str">
        <f>IF(IFERROR(INDEX(Tasks!$F$11:$F$1010, MATCH($BA71, Tasks!$AH$11:$AH$1010, 0)), "")="", "", IFERROR(INDEX(Tasks!$F$11:$F$1010, MATCH($BA71, Tasks!$AH$11:$AH$1010, 0)), ""))</f>
        <v/>
      </c>
      <c r="X71" s="202"/>
      <c r="Y71" s="202"/>
      <c r="Z71" s="202"/>
      <c r="AA71" s="203" t="str">
        <f>IF(IFERROR(INDEX(Tasks!$G$11:$G$1010, MATCH($BA71, Tasks!$AH$11:$AH$1010, 0)), "")="", "", IFERROR(INDEX(Tasks!$G$11:$G$1010, MATCH($BA71, Tasks!$AH$11:$AH$1010, 0)), ""))</f>
        <v/>
      </c>
      <c r="AB71" s="203"/>
      <c r="AC71" s="203"/>
      <c r="AD71" s="56" t="str">
        <f>IF(IFERROR(INDEX(Tasks!H$11:H$1010, MATCH($BA71, Tasks!$AH$11:$AH$1010, 0)), "")="", "", IFERROR(INDEX(Tasks!H$11:H$1010, MATCH($BA71, Tasks!$AH$11:$AH$1010, 0)), ""))</f>
        <v/>
      </c>
      <c r="AE71" s="48" t="str">
        <f>IF(IFERROR(INDEX(Tasks!I$11:I$1010, MATCH($BA71, Tasks!$AH$11:$AH$1010, 0)), "")="", "", IFERROR(INDEX(Tasks!I$11:I$1010, MATCH($BA71, Tasks!$AH$11:$AH$1010, 0)), ""))</f>
        <v/>
      </c>
      <c r="AF71" s="48" t="str">
        <f>IF(IFERROR(INDEX(Tasks!J$11:J$1010, MATCH($BA71, Tasks!$AH$11:$AH$1010, 0)), "")="", "", IFERROR(INDEX(Tasks!J$11:J$1010, MATCH($BA71, Tasks!$AH$11:$AH$1010, 0)), ""))</f>
        <v/>
      </c>
      <c r="AG71" s="48" t="str">
        <f>IF(IFERROR(INDEX(Tasks!K$11:K$1010, MATCH($BA71, Tasks!$AH$11:$AH$1010, 0)), "")="", "", IFERROR(INDEX(Tasks!K$11:K$1010, MATCH($BA71, Tasks!$AH$11:$AH$1010, 0)), ""))</f>
        <v/>
      </c>
      <c r="AH71" s="48" t="str">
        <f>IF(IFERROR(INDEX(Tasks!L$11:L$1010, MATCH($BA71, Tasks!$AH$11:$AH$1010, 0)), "")="", "", IFERROR(INDEX(Tasks!L$11:L$1010, MATCH($BA71, Tasks!$AH$11:$AH$1010, 0)), ""))</f>
        <v/>
      </c>
      <c r="AI71" s="48" t="str">
        <f>IF(IFERROR(INDEX(Tasks!M$11:M$1010, MATCH($BA71, Tasks!$AH$11:$AH$1010, 0)), "")="", "", IFERROR(INDEX(Tasks!M$11:M$1010, MATCH($BA71, Tasks!$AH$11:$AH$1010, 0)), ""))</f>
        <v/>
      </c>
      <c r="AJ71" s="48" t="str">
        <f>IF(IFERROR(INDEX(Tasks!N$11:N$1010, MATCH($BA71, Tasks!$AH$11:$AH$1010, 0)), "")="", "", IFERROR(INDEX(Tasks!N$11:N$1010, MATCH($BA71, Tasks!$AH$11:$AH$1010, 0)), ""))</f>
        <v/>
      </c>
      <c r="AK71" s="48" t="str">
        <f>IF(IFERROR(INDEX(Tasks!O$11:O$1010, MATCH($BA71, Tasks!$AH$11:$AH$1010, 0)), "")="", "", IFERROR(INDEX(Tasks!O$11:O$1010, MATCH($BA71, Tasks!$AH$11:$AH$1010, 0)), ""))</f>
        <v/>
      </c>
      <c r="AL71" s="48" t="str">
        <f>IF(IFERROR(INDEX(Tasks!P$11:P$1010, MATCH($BA71, Tasks!$AH$11:$AH$1010, 0)), "")="", "", IFERROR(INDEX(Tasks!P$11:P$1010, MATCH($BA71, Tasks!$AH$11:$AH$1010, 0)), ""))</f>
        <v/>
      </c>
      <c r="AM71" s="57" t="str">
        <f>IF(IFERROR(INDEX(Tasks!Q$11:Q$1010, MATCH($BA71, Tasks!$AH$11:$AH$1010, 0)), "")="", "", IFERROR(INDEX(Tasks!Q$11:Q$1010, MATCH($BA71, Tasks!$AH$11:$AH$1010, 0)), ""))</f>
        <v/>
      </c>
      <c r="AN71" s="144" t="str">
        <f>IF(IFERROR(INDEX(Tasks!$X$11:$X$1010, MATCH($BA71, Tasks!$AH$11:$AH$1010, 0)), "")="", "", IFERROR(INDEX(Tasks!$X$11:$X$1010, MATCH($BA71, Tasks!$AH$11:$AH$1010, 0)), ""))</f>
        <v/>
      </c>
      <c r="AO71" s="144"/>
      <c r="AP71" s="144"/>
      <c r="AQ71" s="144"/>
      <c r="AR71" s="145"/>
      <c r="AS71" s="28"/>
      <c r="AT71" s="28"/>
      <c r="BA71" s="22">
        <f t="shared" si="1"/>
        <v>29</v>
      </c>
    </row>
    <row r="72" spans="1:53" x14ac:dyDescent="0.25">
      <c r="A72" s="28"/>
      <c r="B72" s="28"/>
      <c r="C72" s="143" t="str">
        <f>IF(IFERROR(INDEX(Tasks!$B$11:$B$1010, MATCH($BA72, Tasks!$AH$11:$AH$1010, 0)), "")="", "", IFERROR(INDEX(Tasks!$B$11:$B$1010, MATCH($BA72, Tasks!$AH$11:$AH$1010, 0)), ""))</f>
        <v/>
      </c>
      <c r="D72" s="144"/>
      <c r="E72" s="144"/>
      <c r="F72" s="144"/>
      <c r="G72" s="144"/>
      <c r="H72" s="144"/>
      <c r="I72" s="201" t="str">
        <f>IF(IFERROR(INDEX(Tasks!$C$11:$C$1010, MATCH($BA72, Tasks!$AH$11:$AH$1010, 0)), "")="", "", IFERROR(INDEX(Tasks!$C$11:$C$1010, MATCH($BA72, Tasks!$AH$11:$AH$1010, 0)), ""))</f>
        <v/>
      </c>
      <c r="J72" s="201"/>
      <c r="K72" s="201"/>
      <c r="L72" s="201"/>
      <c r="M72" s="201"/>
      <c r="N72" s="201"/>
      <c r="O72" s="201"/>
      <c r="P72" s="201"/>
      <c r="Q72" s="201"/>
      <c r="R72" s="201"/>
      <c r="S72" s="144" t="str">
        <f>IF(IFERROR(INDEX(Tasks!$D$11:$D$1010, MATCH($BA72, Tasks!$AH$11:$AH$1010, 0)), "")="", "", IFERROR(INDEX(Tasks!$D$11:$D$1010, MATCH($BA72, Tasks!$AH$11:$AH$1010, 0)), ""))</f>
        <v/>
      </c>
      <c r="T72" s="144"/>
      <c r="U72" s="144"/>
      <c r="V72" s="144"/>
      <c r="W72" s="202" t="str">
        <f>IF(IFERROR(INDEX(Tasks!$F$11:$F$1010, MATCH($BA72, Tasks!$AH$11:$AH$1010, 0)), "")="", "", IFERROR(INDEX(Tasks!$F$11:$F$1010, MATCH($BA72, Tasks!$AH$11:$AH$1010, 0)), ""))</f>
        <v/>
      </c>
      <c r="X72" s="202"/>
      <c r="Y72" s="202"/>
      <c r="Z72" s="202"/>
      <c r="AA72" s="203" t="str">
        <f>IF(IFERROR(INDEX(Tasks!$G$11:$G$1010, MATCH($BA72, Tasks!$AH$11:$AH$1010, 0)), "")="", "", IFERROR(INDEX(Tasks!$G$11:$G$1010, MATCH($BA72, Tasks!$AH$11:$AH$1010, 0)), ""))</f>
        <v/>
      </c>
      <c r="AB72" s="203"/>
      <c r="AC72" s="203"/>
      <c r="AD72" s="56" t="str">
        <f>IF(IFERROR(INDEX(Tasks!H$11:H$1010, MATCH($BA72, Tasks!$AH$11:$AH$1010, 0)), "")="", "", IFERROR(INDEX(Tasks!H$11:H$1010, MATCH($BA72, Tasks!$AH$11:$AH$1010, 0)), ""))</f>
        <v/>
      </c>
      <c r="AE72" s="48" t="str">
        <f>IF(IFERROR(INDEX(Tasks!I$11:I$1010, MATCH($BA72, Tasks!$AH$11:$AH$1010, 0)), "")="", "", IFERROR(INDEX(Tasks!I$11:I$1010, MATCH($BA72, Tasks!$AH$11:$AH$1010, 0)), ""))</f>
        <v/>
      </c>
      <c r="AF72" s="48" t="str">
        <f>IF(IFERROR(INDEX(Tasks!J$11:J$1010, MATCH($BA72, Tasks!$AH$11:$AH$1010, 0)), "")="", "", IFERROR(INDEX(Tasks!J$11:J$1010, MATCH($BA72, Tasks!$AH$11:$AH$1010, 0)), ""))</f>
        <v/>
      </c>
      <c r="AG72" s="48" t="str">
        <f>IF(IFERROR(INDEX(Tasks!K$11:K$1010, MATCH($BA72, Tasks!$AH$11:$AH$1010, 0)), "")="", "", IFERROR(INDEX(Tasks!K$11:K$1010, MATCH($BA72, Tasks!$AH$11:$AH$1010, 0)), ""))</f>
        <v/>
      </c>
      <c r="AH72" s="48" t="str">
        <f>IF(IFERROR(INDEX(Tasks!L$11:L$1010, MATCH($BA72, Tasks!$AH$11:$AH$1010, 0)), "")="", "", IFERROR(INDEX(Tasks!L$11:L$1010, MATCH($BA72, Tasks!$AH$11:$AH$1010, 0)), ""))</f>
        <v/>
      </c>
      <c r="AI72" s="48" t="str">
        <f>IF(IFERROR(INDEX(Tasks!M$11:M$1010, MATCH($BA72, Tasks!$AH$11:$AH$1010, 0)), "")="", "", IFERROR(INDEX(Tasks!M$11:M$1010, MATCH($BA72, Tasks!$AH$11:$AH$1010, 0)), ""))</f>
        <v/>
      </c>
      <c r="AJ72" s="48" t="str">
        <f>IF(IFERROR(INDEX(Tasks!N$11:N$1010, MATCH($BA72, Tasks!$AH$11:$AH$1010, 0)), "")="", "", IFERROR(INDEX(Tasks!N$11:N$1010, MATCH($BA72, Tasks!$AH$11:$AH$1010, 0)), ""))</f>
        <v/>
      </c>
      <c r="AK72" s="48" t="str">
        <f>IF(IFERROR(INDEX(Tasks!O$11:O$1010, MATCH($BA72, Tasks!$AH$11:$AH$1010, 0)), "")="", "", IFERROR(INDEX(Tasks!O$11:O$1010, MATCH($BA72, Tasks!$AH$11:$AH$1010, 0)), ""))</f>
        <v/>
      </c>
      <c r="AL72" s="48" t="str">
        <f>IF(IFERROR(INDEX(Tasks!P$11:P$1010, MATCH($BA72, Tasks!$AH$11:$AH$1010, 0)), "")="", "", IFERROR(INDEX(Tasks!P$11:P$1010, MATCH($BA72, Tasks!$AH$11:$AH$1010, 0)), ""))</f>
        <v/>
      </c>
      <c r="AM72" s="57" t="str">
        <f>IF(IFERROR(INDEX(Tasks!Q$11:Q$1010, MATCH($BA72, Tasks!$AH$11:$AH$1010, 0)), "")="", "", IFERROR(INDEX(Tasks!Q$11:Q$1010, MATCH($BA72, Tasks!$AH$11:$AH$1010, 0)), ""))</f>
        <v/>
      </c>
      <c r="AN72" s="144" t="str">
        <f>IF(IFERROR(INDEX(Tasks!$X$11:$X$1010, MATCH($BA72, Tasks!$AH$11:$AH$1010, 0)), "")="", "", IFERROR(INDEX(Tasks!$X$11:$X$1010, MATCH($BA72, Tasks!$AH$11:$AH$1010, 0)), ""))</f>
        <v/>
      </c>
      <c r="AO72" s="144"/>
      <c r="AP72" s="144"/>
      <c r="AQ72" s="144"/>
      <c r="AR72" s="145"/>
      <c r="AS72" s="28"/>
      <c r="AT72" s="28"/>
      <c r="BA72" s="22">
        <f t="shared" si="1"/>
        <v>30</v>
      </c>
    </row>
    <row r="73" spans="1:53" x14ac:dyDescent="0.25">
      <c r="A73" s="28"/>
      <c r="B73" s="28"/>
      <c r="C73" s="143" t="str">
        <f>IF(IFERROR(INDEX(Tasks!$B$11:$B$1010, MATCH($BA73, Tasks!$AH$11:$AH$1010, 0)), "")="", "", IFERROR(INDEX(Tasks!$B$11:$B$1010, MATCH($BA73, Tasks!$AH$11:$AH$1010, 0)), ""))</f>
        <v/>
      </c>
      <c r="D73" s="144"/>
      <c r="E73" s="144"/>
      <c r="F73" s="144"/>
      <c r="G73" s="144"/>
      <c r="H73" s="144"/>
      <c r="I73" s="201" t="str">
        <f>IF(IFERROR(INDEX(Tasks!$C$11:$C$1010, MATCH($BA73, Tasks!$AH$11:$AH$1010, 0)), "")="", "", IFERROR(INDEX(Tasks!$C$11:$C$1010, MATCH($BA73, Tasks!$AH$11:$AH$1010, 0)), ""))</f>
        <v/>
      </c>
      <c r="J73" s="201"/>
      <c r="K73" s="201"/>
      <c r="L73" s="201"/>
      <c r="M73" s="201"/>
      <c r="N73" s="201"/>
      <c r="O73" s="201"/>
      <c r="P73" s="201"/>
      <c r="Q73" s="201"/>
      <c r="R73" s="201"/>
      <c r="S73" s="144" t="str">
        <f>IF(IFERROR(INDEX(Tasks!$D$11:$D$1010, MATCH($BA73, Tasks!$AH$11:$AH$1010, 0)), "")="", "", IFERROR(INDEX(Tasks!$D$11:$D$1010, MATCH($BA73, Tasks!$AH$11:$AH$1010, 0)), ""))</f>
        <v/>
      </c>
      <c r="T73" s="144"/>
      <c r="U73" s="144"/>
      <c r="V73" s="144"/>
      <c r="W73" s="202" t="str">
        <f>IF(IFERROR(INDEX(Tasks!$F$11:$F$1010, MATCH($BA73, Tasks!$AH$11:$AH$1010, 0)), "")="", "", IFERROR(INDEX(Tasks!$F$11:$F$1010, MATCH($BA73, Tasks!$AH$11:$AH$1010, 0)), ""))</f>
        <v/>
      </c>
      <c r="X73" s="202"/>
      <c r="Y73" s="202"/>
      <c r="Z73" s="202"/>
      <c r="AA73" s="203" t="str">
        <f>IF(IFERROR(INDEX(Tasks!$G$11:$G$1010, MATCH($BA73, Tasks!$AH$11:$AH$1010, 0)), "")="", "", IFERROR(INDEX(Tasks!$G$11:$G$1010, MATCH($BA73, Tasks!$AH$11:$AH$1010, 0)), ""))</f>
        <v/>
      </c>
      <c r="AB73" s="203"/>
      <c r="AC73" s="203"/>
      <c r="AD73" s="56" t="str">
        <f>IF(IFERROR(INDEX(Tasks!H$11:H$1010, MATCH($BA73, Tasks!$AH$11:$AH$1010, 0)), "")="", "", IFERROR(INDEX(Tasks!H$11:H$1010, MATCH($BA73, Tasks!$AH$11:$AH$1010, 0)), ""))</f>
        <v/>
      </c>
      <c r="AE73" s="48" t="str">
        <f>IF(IFERROR(INDEX(Tasks!I$11:I$1010, MATCH($BA73, Tasks!$AH$11:$AH$1010, 0)), "")="", "", IFERROR(INDEX(Tasks!I$11:I$1010, MATCH($BA73, Tasks!$AH$11:$AH$1010, 0)), ""))</f>
        <v/>
      </c>
      <c r="AF73" s="48" t="str">
        <f>IF(IFERROR(INDEX(Tasks!J$11:J$1010, MATCH($BA73, Tasks!$AH$11:$AH$1010, 0)), "")="", "", IFERROR(INDEX(Tasks!J$11:J$1010, MATCH($BA73, Tasks!$AH$11:$AH$1010, 0)), ""))</f>
        <v/>
      </c>
      <c r="AG73" s="48" t="str">
        <f>IF(IFERROR(INDEX(Tasks!K$11:K$1010, MATCH($BA73, Tasks!$AH$11:$AH$1010, 0)), "")="", "", IFERROR(INDEX(Tasks!K$11:K$1010, MATCH($BA73, Tasks!$AH$11:$AH$1010, 0)), ""))</f>
        <v/>
      </c>
      <c r="AH73" s="48" t="str">
        <f>IF(IFERROR(INDEX(Tasks!L$11:L$1010, MATCH($BA73, Tasks!$AH$11:$AH$1010, 0)), "")="", "", IFERROR(INDEX(Tasks!L$11:L$1010, MATCH($BA73, Tasks!$AH$11:$AH$1010, 0)), ""))</f>
        <v/>
      </c>
      <c r="AI73" s="48" t="str">
        <f>IF(IFERROR(INDEX(Tasks!M$11:M$1010, MATCH($BA73, Tasks!$AH$11:$AH$1010, 0)), "")="", "", IFERROR(INDEX(Tasks!M$11:M$1010, MATCH($BA73, Tasks!$AH$11:$AH$1010, 0)), ""))</f>
        <v/>
      </c>
      <c r="AJ73" s="48" t="str">
        <f>IF(IFERROR(INDEX(Tasks!N$11:N$1010, MATCH($BA73, Tasks!$AH$11:$AH$1010, 0)), "")="", "", IFERROR(INDEX(Tasks!N$11:N$1010, MATCH($BA73, Tasks!$AH$11:$AH$1010, 0)), ""))</f>
        <v/>
      </c>
      <c r="AK73" s="48" t="str">
        <f>IF(IFERROR(INDEX(Tasks!O$11:O$1010, MATCH($BA73, Tasks!$AH$11:$AH$1010, 0)), "")="", "", IFERROR(INDEX(Tasks!O$11:O$1010, MATCH($BA73, Tasks!$AH$11:$AH$1010, 0)), ""))</f>
        <v/>
      </c>
      <c r="AL73" s="48" t="str">
        <f>IF(IFERROR(INDEX(Tasks!P$11:P$1010, MATCH($BA73, Tasks!$AH$11:$AH$1010, 0)), "")="", "", IFERROR(INDEX(Tasks!P$11:P$1010, MATCH($BA73, Tasks!$AH$11:$AH$1010, 0)), ""))</f>
        <v/>
      </c>
      <c r="AM73" s="57" t="str">
        <f>IF(IFERROR(INDEX(Tasks!Q$11:Q$1010, MATCH($BA73, Tasks!$AH$11:$AH$1010, 0)), "")="", "", IFERROR(INDEX(Tasks!Q$11:Q$1010, MATCH($BA73, Tasks!$AH$11:$AH$1010, 0)), ""))</f>
        <v/>
      </c>
      <c r="AN73" s="144" t="str">
        <f>IF(IFERROR(INDEX(Tasks!$X$11:$X$1010, MATCH($BA73, Tasks!$AH$11:$AH$1010, 0)), "")="", "", IFERROR(INDEX(Tasks!$X$11:$X$1010, MATCH($BA73, Tasks!$AH$11:$AH$1010, 0)), ""))</f>
        <v/>
      </c>
      <c r="AO73" s="144"/>
      <c r="AP73" s="144"/>
      <c r="AQ73" s="144"/>
      <c r="AR73" s="145"/>
      <c r="AS73" s="28"/>
      <c r="AT73" s="28"/>
      <c r="BA73" s="22">
        <f t="shared" si="1"/>
        <v>31</v>
      </c>
    </row>
    <row r="74" spans="1:53" x14ac:dyDescent="0.25">
      <c r="A74" s="28"/>
      <c r="B74" s="28"/>
      <c r="C74" s="143" t="str">
        <f>IF(IFERROR(INDEX(Tasks!$B$11:$B$1010, MATCH($BA74, Tasks!$AH$11:$AH$1010, 0)), "")="", "", IFERROR(INDEX(Tasks!$B$11:$B$1010, MATCH($BA74, Tasks!$AH$11:$AH$1010, 0)), ""))</f>
        <v/>
      </c>
      <c r="D74" s="144"/>
      <c r="E74" s="144"/>
      <c r="F74" s="144"/>
      <c r="G74" s="144"/>
      <c r="H74" s="144"/>
      <c r="I74" s="201" t="str">
        <f>IF(IFERROR(INDEX(Tasks!$C$11:$C$1010, MATCH($BA74, Tasks!$AH$11:$AH$1010, 0)), "")="", "", IFERROR(INDEX(Tasks!$C$11:$C$1010, MATCH($BA74, Tasks!$AH$11:$AH$1010, 0)), ""))</f>
        <v/>
      </c>
      <c r="J74" s="201"/>
      <c r="K74" s="201"/>
      <c r="L74" s="201"/>
      <c r="M74" s="201"/>
      <c r="N74" s="201"/>
      <c r="O74" s="201"/>
      <c r="P74" s="201"/>
      <c r="Q74" s="201"/>
      <c r="R74" s="201"/>
      <c r="S74" s="144" t="str">
        <f>IF(IFERROR(INDEX(Tasks!$D$11:$D$1010, MATCH($BA74, Tasks!$AH$11:$AH$1010, 0)), "")="", "", IFERROR(INDEX(Tasks!$D$11:$D$1010, MATCH($BA74, Tasks!$AH$11:$AH$1010, 0)), ""))</f>
        <v/>
      </c>
      <c r="T74" s="144"/>
      <c r="U74" s="144"/>
      <c r="V74" s="144"/>
      <c r="W74" s="202" t="str">
        <f>IF(IFERROR(INDEX(Tasks!$F$11:$F$1010, MATCH($BA74, Tasks!$AH$11:$AH$1010, 0)), "")="", "", IFERROR(INDEX(Tasks!$F$11:$F$1010, MATCH($BA74, Tasks!$AH$11:$AH$1010, 0)), ""))</f>
        <v/>
      </c>
      <c r="X74" s="202"/>
      <c r="Y74" s="202"/>
      <c r="Z74" s="202"/>
      <c r="AA74" s="203" t="str">
        <f>IF(IFERROR(INDEX(Tasks!$G$11:$G$1010, MATCH($BA74, Tasks!$AH$11:$AH$1010, 0)), "")="", "", IFERROR(INDEX(Tasks!$G$11:$G$1010, MATCH($BA74, Tasks!$AH$11:$AH$1010, 0)), ""))</f>
        <v/>
      </c>
      <c r="AB74" s="203"/>
      <c r="AC74" s="203"/>
      <c r="AD74" s="56" t="str">
        <f>IF(IFERROR(INDEX(Tasks!H$11:H$1010, MATCH($BA74, Tasks!$AH$11:$AH$1010, 0)), "")="", "", IFERROR(INDEX(Tasks!H$11:H$1010, MATCH($BA74, Tasks!$AH$11:$AH$1010, 0)), ""))</f>
        <v/>
      </c>
      <c r="AE74" s="48" t="str">
        <f>IF(IFERROR(INDEX(Tasks!I$11:I$1010, MATCH($BA74, Tasks!$AH$11:$AH$1010, 0)), "")="", "", IFERROR(INDEX(Tasks!I$11:I$1010, MATCH($BA74, Tasks!$AH$11:$AH$1010, 0)), ""))</f>
        <v/>
      </c>
      <c r="AF74" s="48" t="str">
        <f>IF(IFERROR(INDEX(Tasks!J$11:J$1010, MATCH($BA74, Tasks!$AH$11:$AH$1010, 0)), "")="", "", IFERROR(INDEX(Tasks!J$11:J$1010, MATCH($BA74, Tasks!$AH$11:$AH$1010, 0)), ""))</f>
        <v/>
      </c>
      <c r="AG74" s="48" t="str">
        <f>IF(IFERROR(INDEX(Tasks!K$11:K$1010, MATCH($BA74, Tasks!$AH$11:$AH$1010, 0)), "")="", "", IFERROR(INDEX(Tasks!K$11:K$1010, MATCH($BA74, Tasks!$AH$11:$AH$1010, 0)), ""))</f>
        <v/>
      </c>
      <c r="AH74" s="48" t="str">
        <f>IF(IFERROR(INDEX(Tasks!L$11:L$1010, MATCH($BA74, Tasks!$AH$11:$AH$1010, 0)), "")="", "", IFERROR(INDEX(Tasks!L$11:L$1010, MATCH($BA74, Tasks!$AH$11:$AH$1010, 0)), ""))</f>
        <v/>
      </c>
      <c r="AI74" s="48" t="str">
        <f>IF(IFERROR(INDEX(Tasks!M$11:M$1010, MATCH($BA74, Tasks!$AH$11:$AH$1010, 0)), "")="", "", IFERROR(INDEX(Tasks!M$11:M$1010, MATCH($BA74, Tasks!$AH$11:$AH$1010, 0)), ""))</f>
        <v/>
      </c>
      <c r="AJ74" s="48" t="str">
        <f>IF(IFERROR(INDEX(Tasks!N$11:N$1010, MATCH($BA74, Tasks!$AH$11:$AH$1010, 0)), "")="", "", IFERROR(INDEX(Tasks!N$11:N$1010, MATCH($BA74, Tasks!$AH$11:$AH$1010, 0)), ""))</f>
        <v/>
      </c>
      <c r="AK74" s="48" t="str">
        <f>IF(IFERROR(INDEX(Tasks!O$11:O$1010, MATCH($BA74, Tasks!$AH$11:$AH$1010, 0)), "")="", "", IFERROR(INDEX(Tasks!O$11:O$1010, MATCH($BA74, Tasks!$AH$11:$AH$1010, 0)), ""))</f>
        <v/>
      </c>
      <c r="AL74" s="48" t="str">
        <f>IF(IFERROR(INDEX(Tasks!P$11:P$1010, MATCH($BA74, Tasks!$AH$11:$AH$1010, 0)), "")="", "", IFERROR(INDEX(Tasks!P$11:P$1010, MATCH($BA74, Tasks!$AH$11:$AH$1010, 0)), ""))</f>
        <v/>
      </c>
      <c r="AM74" s="57" t="str">
        <f>IF(IFERROR(INDEX(Tasks!Q$11:Q$1010, MATCH($BA74, Tasks!$AH$11:$AH$1010, 0)), "")="", "", IFERROR(INDEX(Tasks!Q$11:Q$1010, MATCH($BA74, Tasks!$AH$11:$AH$1010, 0)), ""))</f>
        <v/>
      </c>
      <c r="AN74" s="144" t="str">
        <f>IF(IFERROR(INDEX(Tasks!$X$11:$X$1010, MATCH($BA74, Tasks!$AH$11:$AH$1010, 0)), "")="", "", IFERROR(INDEX(Tasks!$X$11:$X$1010, MATCH($BA74, Tasks!$AH$11:$AH$1010, 0)), ""))</f>
        <v/>
      </c>
      <c r="AO74" s="144"/>
      <c r="AP74" s="144"/>
      <c r="AQ74" s="144"/>
      <c r="AR74" s="145"/>
      <c r="AS74" s="28"/>
      <c r="AT74" s="28"/>
      <c r="BA74" s="22">
        <f t="shared" si="1"/>
        <v>32</v>
      </c>
    </row>
    <row r="75" spans="1:53" x14ac:dyDescent="0.25">
      <c r="A75" s="28"/>
      <c r="B75" s="28"/>
      <c r="C75" s="143" t="str">
        <f>IF(IFERROR(INDEX(Tasks!$B$11:$B$1010, MATCH($BA75, Tasks!$AH$11:$AH$1010, 0)), "")="", "", IFERROR(INDEX(Tasks!$B$11:$B$1010, MATCH($BA75, Tasks!$AH$11:$AH$1010, 0)), ""))</f>
        <v/>
      </c>
      <c r="D75" s="144"/>
      <c r="E75" s="144"/>
      <c r="F75" s="144"/>
      <c r="G75" s="144"/>
      <c r="H75" s="144"/>
      <c r="I75" s="201" t="str">
        <f>IF(IFERROR(INDEX(Tasks!$C$11:$C$1010, MATCH($BA75, Tasks!$AH$11:$AH$1010, 0)), "")="", "", IFERROR(INDEX(Tasks!$C$11:$C$1010, MATCH($BA75, Tasks!$AH$11:$AH$1010, 0)), ""))</f>
        <v/>
      </c>
      <c r="J75" s="201"/>
      <c r="K75" s="201"/>
      <c r="L75" s="201"/>
      <c r="M75" s="201"/>
      <c r="N75" s="201"/>
      <c r="O75" s="201"/>
      <c r="P75" s="201"/>
      <c r="Q75" s="201"/>
      <c r="R75" s="201"/>
      <c r="S75" s="144" t="str">
        <f>IF(IFERROR(INDEX(Tasks!$D$11:$D$1010, MATCH($BA75, Tasks!$AH$11:$AH$1010, 0)), "")="", "", IFERROR(INDEX(Tasks!$D$11:$D$1010, MATCH($BA75, Tasks!$AH$11:$AH$1010, 0)), ""))</f>
        <v/>
      </c>
      <c r="T75" s="144"/>
      <c r="U75" s="144"/>
      <c r="V75" s="144"/>
      <c r="W75" s="202" t="str">
        <f>IF(IFERROR(INDEX(Tasks!$F$11:$F$1010, MATCH($BA75, Tasks!$AH$11:$AH$1010, 0)), "")="", "", IFERROR(INDEX(Tasks!$F$11:$F$1010, MATCH($BA75, Tasks!$AH$11:$AH$1010, 0)), ""))</f>
        <v/>
      </c>
      <c r="X75" s="202"/>
      <c r="Y75" s="202"/>
      <c r="Z75" s="202"/>
      <c r="AA75" s="203" t="str">
        <f>IF(IFERROR(INDEX(Tasks!$G$11:$G$1010, MATCH($BA75, Tasks!$AH$11:$AH$1010, 0)), "")="", "", IFERROR(INDEX(Tasks!$G$11:$G$1010, MATCH($BA75, Tasks!$AH$11:$AH$1010, 0)), ""))</f>
        <v/>
      </c>
      <c r="AB75" s="203"/>
      <c r="AC75" s="203"/>
      <c r="AD75" s="56" t="str">
        <f>IF(IFERROR(INDEX(Tasks!H$11:H$1010, MATCH($BA75, Tasks!$AH$11:$AH$1010, 0)), "")="", "", IFERROR(INDEX(Tasks!H$11:H$1010, MATCH($BA75, Tasks!$AH$11:$AH$1010, 0)), ""))</f>
        <v/>
      </c>
      <c r="AE75" s="48" t="str">
        <f>IF(IFERROR(INDEX(Tasks!I$11:I$1010, MATCH($BA75, Tasks!$AH$11:$AH$1010, 0)), "")="", "", IFERROR(INDEX(Tasks!I$11:I$1010, MATCH($BA75, Tasks!$AH$11:$AH$1010, 0)), ""))</f>
        <v/>
      </c>
      <c r="AF75" s="48" t="str">
        <f>IF(IFERROR(INDEX(Tasks!J$11:J$1010, MATCH($BA75, Tasks!$AH$11:$AH$1010, 0)), "")="", "", IFERROR(INDEX(Tasks!J$11:J$1010, MATCH($BA75, Tasks!$AH$11:$AH$1010, 0)), ""))</f>
        <v/>
      </c>
      <c r="AG75" s="48" t="str">
        <f>IF(IFERROR(INDEX(Tasks!K$11:K$1010, MATCH($BA75, Tasks!$AH$11:$AH$1010, 0)), "")="", "", IFERROR(INDEX(Tasks!K$11:K$1010, MATCH($BA75, Tasks!$AH$11:$AH$1010, 0)), ""))</f>
        <v/>
      </c>
      <c r="AH75" s="48" t="str">
        <f>IF(IFERROR(INDEX(Tasks!L$11:L$1010, MATCH($BA75, Tasks!$AH$11:$AH$1010, 0)), "")="", "", IFERROR(INDEX(Tasks!L$11:L$1010, MATCH($BA75, Tasks!$AH$11:$AH$1010, 0)), ""))</f>
        <v/>
      </c>
      <c r="AI75" s="48" t="str">
        <f>IF(IFERROR(INDEX(Tasks!M$11:M$1010, MATCH($BA75, Tasks!$AH$11:$AH$1010, 0)), "")="", "", IFERROR(INDEX(Tasks!M$11:M$1010, MATCH($BA75, Tasks!$AH$11:$AH$1010, 0)), ""))</f>
        <v/>
      </c>
      <c r="AJ75" s="48" t="str">
        <f>IF(IFERROR(INDEX(Tasks!N$11:N$1010, MATCH($BA75, Tasks!$AH$11:$AH$1010, 0)), "")="", "", IFERROR(INDEX(Tasks!N$11:N$1010, MATCH($BA75, Tasks!$AH$11:$AH$1010, 0)), ""))</f>
        <v/>
      </c>
      <c r="AK75" s="48" t="str">
        <f>IF(IFERROR(INDEX(Tasks!O$11:O$1010, MATCH($BA75, Tasks!$AH$11:$AH$1010, 0)), "")="", "", IFERROR(INDEX(Tasks!O$11:O$1010, MATCH($BA75, Tasks!$AH$11:$AH$1010, 0)), ""))</f>
        <v/>
      </c>
      <c r="AL75" s="48" t="str">
        <f>IF(IFERROR(INDEX(Tasks!P$11:P$1010, MATCH($BA75, Tasks!$AH$11:$AH$1010, 0)), "")="", "", IFERROR(INDEX(Tasks!P$11:P$1010, MATCH($BA75, Tasks!$AH$11:$AH$1010, 0)), ""))</f>
        <v/>
      </c>
      <c r="AM75" s="57" t="str">
        <f>IF(IFERROR(INDEX(Tasks!Q$11:Q$1010, MATCH($BA75, Tasks!$AH$11:$AH$1010, 0)), "")="", "", IFERROR(INDEX(Tasks!Q$11:Q$1010, MATCH($BA75, Tasks!$AH$11:$AH$1010, 0)), ""))</f>
        <v/>
      </c>
      <c r="AN75" s="144" t="str">
        <f>IF(IFERROR(INDEX(Tasks!$X$11:$X$1010, MATCH($BA75, Tasks!$AH$11:$AH$1010, 0)), "")="", "", IFERROR(INDEX(Tasks!$X$11:$X$1010, MATCH($BA75, Tasks!$AH$11:$AH$1010, 0)), ""))</f>
        <v/>
      </c>
      <c r="AO75" s="144"/>
      <c r="AP75" s="144"/>
      <c r="AQ75" s="144"/>
      <c r="AR75" s="145"/>
      <c r="AS75" s="28"/>
      <c r="AT75" s="28"/>
      <c r="BA75" s="22">
        <f t="shared" si="1"/>
        <v>33</v>
      </c>
    </row>
    <row r="76" spans="1:53" x14ac:dyDescent="0.25">
      <c r="A76" s="28"/>
      <c r="B76" s="28"/>
      <c r="C76" s="143" t="str">
        <f>IF(IFERROR(INDEX(Tasks!$B$11:$B$1010, MATCH($BA76, Tasks!$AH$11:$AH$1010, 0)), "")="", "", IFERROR(INDEX(Tasks!$B$11:$B$1010, MATCH($BA76, Tasks!$AH$11:$AH$1010, 0)), ""))</f>
        <v/>
      </c>
      <c r="D76" s="144"/>
      <c r="E76" s="144"/>
      <c r="F76" s="144"/>
      <c r="G76" s="144"/>
      <c r="H76" s="144"/>
      <c r="I76" s="201" t="str">
        <f>IF(IFERROR(INDEX(Tasks!$C$11:$C$1010, MATCH($BA76, Tasks!$AH$11:$AH$1010, 0)), "")="", "", IFERROR(INDEX(Tasks!$C$11:$C$1010, MATCH($BA76, Tasks!$AH$11:$AH$1010, 0)), ""))</f>
        <v/>
      </c>
      <c r="J76" s="201"/>
      <c r="K76" s="201"/>
      <c r="L76" s="201"/>
      <c r="M76" s="201"/>
      <c r="N76" s="201"/>
      <c r="O76" s="201"/>
      <c r="P76" s="201"/>
      <c r="Q76" s="201"/>
      <c r="R76" s="201"/>
      <c r="S76" s="144" t="str">
        <f>IF(IFERROR(INDEX(Tasks!$D$11:$D$1010, MATCH($BA76, Tasks!$AH$11:$AH$1010, 0)), "")="", "", IFERROR(INDEX(Tasks!$D$11:$D$1010, MATCH($BA76, Tasks!$AH$11:$AH$1010, 0)), ""))</f>
        <v/>
      </c>
      <c r="T76" s="144"/>
      <c r="U76" s="144"/>
      <c r="V76" s="144"/>
      <c r="W76" s="202" t="str">
        <f>IF(IFERROR(INDEX(Tasks!$F$11:$F$1010, MATCH($BA76, Tasks!$AH$11:$AH$1010, 0)), "")="", "", IFERROR(INDEX(Tasks!$F$11:$F$1010, MATCH($BA76, Tasks!$AH$11:$AH$1010, 0)), ""))</f>
        <v/>
      </c>
      <c r="X76" s="202"/>
      <c r="Y76" s="202"/>
      <c r="Z76" s="202"/>
      <c r="AA76" s="203" t="str">
        <f>IF(IFERROR(INDEX(Tasks!$G$11:$G$1010, MATCH($BA76, Tasks!$AH$11:$AH$1010, 0)), "")="", "", IFERROR(INDEX(Tasks!$G$11:$G$1010, MATCH($BA76, Tasks!$AH$11:$AH$1010, 0)), ""))</f>
        <v/>
      </c>
      <c r="AB76" s="203"/>
      <c r="AC76" s="203"/>
      <c r="AD76" s="56" t="str">
        <f>IF(IFERROR(INDEX(Tasks!H$11:H$1010, MATCH($BA76, Tasks!$AH$11:$AH$1010, 0)), "")="", "", IFERROR(INDEX(Tasks!H$11:H$1010, MATCH($BA76, Tasks!$AH$11:$AH$1010, 0)), ""))</f>
        <v/>
      </c>
      <c r="AE76" s="48" t="str">
        <f>IF(IFERROR(INDEX(Tasks!I$11:I$1010, MATCH($BA76, Tasks!$AH$11:$AH$1010, 0)), "")="", "", IFERROR(INDEX(Tasks!I$11:I$1010, MATCH($BA76, Tasks!$AH$11:$AH$1010, 0)), ""))</f>
        <v/>
      </c>
      <c r="AF76" s="48" t="str">
        <f>IF(IFERROR(INDEX(Tasks!J$11:J$1010, MATCH($BA76, Tasks!$AH$11:$AH$1010, 0)), "")="", "", IFERROR(INDEX(Tasks!J$11:J$1010, MATCH($BA76, Tasks!$AH$11:$AH$1010, 0)), ""))</f>
        <v/>
      </c>
      <c r="AG76" s="48" t="str">
        <f>IF(IFERROR(INDEX(Tasks!K$11:K$1010, MATCH($BA76, Tasks!$AH$11:$AH$1010, 0)), "")="", "", IFERROR(INDEX(Tasks!K$11:K$1010, MATCH($BA76, Tasks!$AH$11:$AH$1010, 0)), ""))</f>
        <v/>
      </c>
      <c r="AH76" s="48" t="str">
        <f>IF(IFERROR(INDEX(Tasks!L$11:L$1010, MATCH($BA76, Tasks!$AH$11:$AH$1010, 0)), "")="", "", IFERROR(INDEX(Tasks!L$11:L$1010, MATCH($BA76, Tasks!$AH$11:$AH$1010, 0)), ""))</f>
        <v/>
      </c>
      <c r="AI76" s="48" t="str">
        <f>IF(IFERROR(INDEX(Tasks!M$11:M$1010, MATCH($BA76, Tasks!$AH$11:$AH$1010, 0)), "")="", "", IFERROR(INDEX(Tasks!M$11:M$1010, MATCH($BA76, Tasks!$AH$11:$AH$1010, 0)), ""))</f>
        <v/>
      </c>
      <c r="AJ76" s="48" t="str">
        <f>IF(IFERROR(INDEX(Tasks!N$11:N$1010, MATCH($BA76, Tasks!$AH$11:$AH$1010, 0)), "")="", "", IFERROR(INDEX(Tasks!N$11:N$1010, MATCH($BA76, Tasks!$AH$11:$AH$1010, 0)), ""))</f>
        <v/>
      </c>
      <c r="AK76" s="48" t="str">
        <f>IF(IFERROR(INDEX(Tasks!O$11:O$1010, MATCH($BA76, Tasks!$AH$11:$AH$1010, 0)), "")="", "", IFERROR(INDEX(Tasks!O$11:O$1010, MATCH($BA76, Tasks!$AH$11:$AH$1010, 0)), ""))</f>
        <v/>
      </c>
      <c r="AL76" s="48" t="str">
        <f>IF(IFERROR(INDEX(Tasks!P$11:P$1010, MATCH($BA76, Tasks!$AH$11:$AH$1010, 0)), "")="", "", IFERROR(INDEX(Tasks!P$11:P$1010, MATCH($BA76, Tasks!$AH$11:$AH$1010, 0)), ""))</f>
        <v/>
      </c>
      <c r="AM76" s="57" t="str">
        <f>IF(IFERROR(INDEX(Tasks!Q$11:Q$1010, MATCH($BA76, Tasks!$AH$11:$AH$1010, 0)), "")="", "", IFERROR(INDEX(Tasks!Q$11:Q$1010, MATCH($BA76, Tasks!$AH$11:$AH$1010, 0)), ""))</f>
        <v/>
      </c>
      <c r="AN76" s="144" t="str">
        <f>IF(IFERROR(INDEX(Tasks!$X$11:$X$1010, MATCH($BA76, Tasks!$AH$11:$AH$1010, 0)), "")="", "", IFERROR(INDEX(Tasks!$X$11:$X$1010, MATCH($BA76, Tasks!$AH$11:$AH$1010, 0)), ""))</f>
        <v/>
      </c>
      <c r="AO76" s="144"/>
      <c r="AP76" s="144"/>
      <c r="AQ76" s="144"/>
      <c r="AR76" s="145"/>
      <c r="AS76" s="28"/>
      <c r="AT76" s="28"/>
      <c r="BA76" s="22">
        <f t="shared" si="1"/>
        <v>34</v>
      </c>
    </row>
    <row r="77" spans="1:53" x14ac:dyDescent="0.25">
      <c r="A77" s="28"/>
      <c r="B77" s="28"/>
      <c r="C77" s="143" t="str">
        <f>IF(IFERROR(INDEX(Tasks!$B$11:$B$1010, MATCH($BA77, Tasks!$AH$11:$AH$1010, 0)), "")="", "", IFERROR(INDEX(Tasks!$B$11:$B$1010, MATCH($BA77, Tasks!$AH$11:$AH$1010, 0)), ""))</f>
        <v/>
      </c>
      <c r="D77" s="144"/>
      <c r="E77" s="144"/>
      <c r="F77" s="144"/>
      <c r="G77" s="144"/>
      <c r="H77" s="144"/>
      <c r="I77" s="201" t="str">
        <f>IF(IFERROR(INDEX(Tasks!$C$11:$C$1010, MATCH($BA77, Tasks!$AH$11:$AH$1010, 0)), "")="", "", IFERROR(INDEX(Tasks!$C$11:$C$1010, MATCH($BA77, Tasks!$AH$11:$AH$1010, 0)), ""))</f>
        <v/>
      </c>
      <c r="J77" s="201"/>
      <c r="K77" s="201"/>
      <c r="L77" s="201"/>
      <c r="M77" s="201"/>
      <c r="N77" s="201"/>
      <c r="O77" s="201"/>
      <c r="P77" s="201"/>
      <c r="Q77" s="201"/>
      <c r="R77" s="201"/>
      <c r="S77" s="144" t="str">
        <f>IF(IFERROR(INDEX(Tasks!$D$11:$D$1010, MATCH($BA77, Tasks!$AH$11:$AH$1010, 0)), "")="", "", IFERROR(INDEX(Tasks!$D$11:$D$1010, MATCH($BA77, Tasks!$AH$11:$AH$1010, 0)), ""))</f>
        <v/>
      </c>
      <c r="T77" s="144"/>
      <c r="U77" s="144"/>
      <c r="V77" s="144"/>
      <c r="W77" s="202" t="str">
        <f>IF(IFERROR(INDEX(Tasks!$F$11:$F$1010, MATCH($BA77, Tasks!$AH$11:$AH$1010, 0)), "")="", "", IFERROR(INDEX(Tasks!$F$11:$F$1010, MATCH($BA77, Tasks!$AH$11:$AH$1010, 0)), ""))</f>
        <v/>
      </c>
      <c r="X77" s="202"/>
      <c r="Y77" s="202"/>
      <c r="Z77" s="202"/>
      <c r="AA77" s="203" t="str">
        <f>IF(IFERROR(INDEX(Tasks!$G$11:$G$1010, MATCH($BA77, Tasks!$AH$11:$AH$1010, 0)), "")="", "", IFERROR(INDEX(Tasks!$G$11:$G$1010, MATCH($BA77, Tasks!$AH$11:$AH$1010, 0)), ""))</f>
        <v/>
      </c>
      <c r="AB77" s="203"/>
      <c r="AC77" s="203"/>
      <c r="AD77" s="56" t="str">
        <f>IF(IFERROR(INDEX(Tasks!H$11:H$1010, MATCH($BA77, Tasks!$AH$11:$AH$1010, 0)), "")="", "", IFERROR(INDEX(Tasks!H$11:H$1010, MATCH($BA77, Tasks!$AH$11:$AH$1010, 0)), ""))</f>
        <v/>
      </c>
      <c r="AE77" s="48" t="str">
        <f>IF(IFERROR(INDEX(Tasks!I$11:I$1010, MATCH($BA77, Tasks!$AH$11:$AH$1010, 0)), "")="", "", IFERROR(INDEX(Tasks!I$11:I$1010, MATCH($BA77, Tasks!$AH$11:$AH$1010, 0)), ""))</f>
        <v/>
      </c>
      <c r="AF77" s="48" t="str">
        <f>IF(IFERROR(INDEX(Tasks!J$11:J$1010, MATCH($BA77, Tasks!$AH$11:$AH$1010, 0)), "")="", "", IFERROR(INDEX(Tasks!J$11:J$1010, MATCH($BA77, Tasks!$AH$11:$AH$1010, 0)), ""))</f>
        <v/>
      </c>
      <c r="AG77" s="48" t="str">
        <f>IF(IFERROR(INDEX(Tasks!K$11:K$1010, MATCH($BA77, Tasks!$AH$11:$AH$1010, 0)), "")="", "", IFERROR(INDEX(Tasks!K$11:K$1010, MATCH($BA77, Tasks!$AH$11:$AH$1010, 0)), ""))</f>
        <v/>
      </c>
      <c r="AH77" s="48" t="str">
        <f>IF(IFERROR(INDEX(Tasks!L$11:L$1010, MATCH($BA77, Tasks!$AH$11:$AH$1010, 0)), "")="", "", IFERROR(INDEX(Tasks!L$11:L$1010, MATCH($BA77, Tasks!$AH$11:$AH$1010, 0)), ""))</f>
        <v/>
      </c>
      <c r="AI77" s="48" t="str">
        <f>IF(IFERROR(INDEX(Tasks!M$11:M$1010, MATCH($BA77, Tasks!$AH$11:$AH$1010, 0)), "")="", "", IFERROR(INDEX(Tasks!M$11:M$1010, MATCH($BA77, Tasks!$AH$11:$AH$1010, 0)), ""))</f>
        <v/>
      </c>
      <c r="AJ77" s="48" t="str">
        <f>IF(IFERROR(INDEX(Tasks!N$11:N$1010, MATCH($BA77, Tasks!$AH$11:$AH$1010, 0)), "")="", "", IFERROR(INDEX(Tasks!N$11:N$1010, MATCH($BA77, Tasks!$AH$11:$AH$1010, 0)), ""))</f>
        <v/>
      </c>
      <c r="AK77" s="48" t="str">
        <f>IF(IFERROR(INDEX(Tasks!O$11:O$1010, MATCH($BA77, Tasks!$AH$11:$AH$1010, 0)), "")="", "", IFERROR(INDEX(Tasks!O$11:O$1010, MATCH($BA77, Tasks!$AH$11:$AH$1010, 0)), ""))</f>
        <v/>
      </c>
      <c r="AL77" s="48" t="str">
        <f>IF(IFERROR(INDEX(Tasks!P$11:P$1010, MATCH($BA77, Tasks!$AH$11:$AH$1010, 0)), "")="", "", IFERROR(INDEX(Tasks!P$11:P$1010, MATCH($BA77, Tasks!$AH$11:$AH$1010, 0)), ""))</f>
        <v/>
      </c>
      <c r="AM77" s="57" t="str">
        <f>IF(IFERROR(INDEX(Tasks!Q$11:Q$1010, MATCH($BA77, Tasks!$AH$11:$AH$1010, 0)), "")="", "", IFERROR(INDEX(Tasks!Q$11:Q$1010, MATCH($BA77, Tasks!$AH$11:$AH$1010, 0)), ""))</f>
        <v/>
      </c>
      <c r="AN77" s="144" t="str">
        <f>IF(IFERROR(INDEX(Tasks!$X$11:$X$1010, MATCH($BA77, Tasks!$AH$11:$AH$1010, 0)), "")="", "", IFERROR(INDEX(Tasks!$X$11:$X$1010, MATCH($BA77, Tasks!$AH$11:$AH$1010, 0)), ""))</f>
        <v/>
      </c>
      <c r="AO77" s="144"/>
      <c r="AP77" s="144"/>
      <c r="AQ77" s="144"/>
      <c r="AR77" s="145"/>
      <c r="AS77" s="28"/>
      <c r="AT77" s="28"/>
      <c r="BA77" s="22">
        <f t="shared" si="1"/>
        <v>35</v>
      </c>
    </row>
    <row r="78" spans="1:53" x14ac:dyDescent="0.25">
      <c r="A78" s="28"/>
      <c r="B78" s="28"/>
      <c r="C78" s="143" t="str">
        <f>IF(IFERROR(INDEX(Tasks!$B$11:$B$1010, MATCH($BA78, Tasks!$AH$11:$AH$1010, 0)), "")="", "", IFERROR(INDEX(Tasks!$B$11:$B$1010, MATCH($BA78, Tasks!$AH$11:$AH$1010, 0)), ""))</f>
        <v/>
      </c>
      <c r="D78" s="144"/>
      <c r="E78" s="144"/>
      <c r="F78" s="144"/>
      <c r="G78" s="144"/>
      <c r="H78" s="144"/>
      <c r="I78" s="201" t="str">
        <f>IF(IFERROR(INDEX(Tasks!$C$11:$C$1010, MATCH($BA78, Tasks!$AH$11:$AH$1010, 0)), "")="", "", IFERROR(INDEX(Tasks!$C$11:$C$1010, MATCH($BA78, Tasks!$AH$11:$AH$1010, 0)), ""))</f>
        <v/>
      </c>
      <c r="J78" s="201"/>
      <c r="K78" s="201"/>
      <c r="L78" s="201"/>
      <c r="M78" s="201"/>
      <c r="N78" s="201"/>
      <c r="O78" s="201"/>
      <c r="P78" s="201"/>
      <c r="Q78" s="201"/>
      <c r="R78" s="201"/>
      <c r="S78" s="144" t="str">
        <f>IF(IFERROR(INDEX(Tasks!$D$11:$D$1010, MATCH($BA78, Tasks!$AH$11:$AH$1010, 0)), "")="", "", IFERROR(INDEX(Tasks!$D$11:$D$1010, MATCH($BA78, Tasks!$AH$11:$AH$1010, 0)), ""))</f>
        <v/>
      </c>
      <c r="T78" s="144"/>
      <c r="U78" s="144"/>
      <c r="V78" s="144"/>
      <c r="W78" s="202" t="str">
        <f>IF(IFERROR(INDEX(Tasks!$F$11:$F$1010, MATCH($BA78, Tasks!$AH$11:$AH$1010, 0)), "")="", "", IFERROR(INDEX(Tasks!$F$11:$F$1010, MATCH($BA78, Tasks!$AH$11:$AH$1010, 0)), ""))</f>
        <v/>
      </c>
      <c r="X78" s="202"/>
      <c r="Y78" s="202"/>
      <c r="Z78" s="202"/>
      <c r="AA78" s="203" t="str">
        <f>IF(IFERROR(INDEX(Tasks!$G$11:$G$1010, MATCH($BA78, Tasks!$AH$11:$AH$1010, 0)), "")="", "", IFERROR(INDEX(Tasks!$G$11:$G$1010, MATCH($BA78, Tasks!$AH$11:$AH$1010, 0)), ""))</f>
        <v/>
      </c>
      <c r="AB78" s="203"/>
      <c r="AC78" s="203"/>
      <c r="AD78" s="56" t="str">
        <f>IF(IFERROR(INDEX(Tasks!H$11:H$1010, MATCH($BA78, Tasks!$AH$11:$AH$1010, 0)), "")="", "", IFERROR(INDEX(Tasks!H$11:H$1010, MATCH($BA78, Tasks!$AH$11:$AH$1010, 0)), ""))</f>
        <v/>
      </c>
      <c r="AE78" s="48" t="str">
        <f>IF(IFERROR(INDEX(Tasks!I$11:I$1010, MATCH($BA78, Tasks!$AH$11:$AH$1010, 0)), "")="", "", IFERROR(INDEX(Tasks!I$11:I$1010, MATCH($BA78, Tasks!$AH$11:$AH$1010, 0)), ""))</f>
        <v/>
      </c>
      <c r="AF78" s="48" t="str">
        <f>IF(IFERROR(INDEX(Tasks!J$11:J$1010, MATCH($BA78, Tasks!$AH$11:$AH$1010, 0)), "")="", "", IFERROR(INDEX(Tasks!J$11:J$1010, MATCH($BA78, Tasks!$AH$11:$AH$1010, 0)), ""))</f>
        <v/>
      </c>
      <c r="AG78" s="48" t="str">
        <f>IF(IFERROR(INDEX(Tasks!K$11:K$1010, MATCH($BA78, Tasks!$AH$11:$AH$1010, 0)), "")="", "", IFERROR(INDEX(Tasks!K$11:K$1010, MATCH($BA78, Tasks!$AH$11:$AH$1010, 0)), ""))</f>
        <v/>
      </c>
      <c r="AH78" s="48" t="str">
        <f>IF(IFERROR(INDEX(Tasks!L$11:L$1010, MATCH($BA78, Tasks!$AH$11:$AH$1010, 0)), "")="", "", IFERROR(INDEX(Tasks!L$11:L$1010, MATCH($BA78, Tasks!$AH$11:$AH$1010, 0)), ""))</f>
        <v/>
      </c>
      <c r="AI78" s="48" t="str">
        <f>IF(IFERROR(INDEX(Tasks!M$11:M$1010, MATCH($BA78, Tasks!$AH$11:$AH$1010, 0)), "")="", "", IFERROR(INDEX(Tasks!M$11:M$1010, MATCH($BA78, Tasks!$AH$11:$AH$1010, 0)), ""))</f>
        <v/>
      </c>
      <c r="AJ78" s="48" t="str">
        <f>IF(IFERROR(INDEX(Tasks!N$11:N$1010, MATCH($BA78, Tasks!$AH$11:$AH$1010, 0)), "")="", "", IFERROR(INDEX(Tasks!N$11:N$1010, MATCH($BA78, Tasks!$AH$11:$AH$1010, 0)), ""))</f>
        <v/>
      </c>
      <c r="AK78" s="48" t="str">
        <f>IF(IFERROR(INDEX(Tasks!O$11:O$1010, MATCH($BA78, Tasks!$AH$11:$AH$1010, 0)), "")="", "", IFERROR(INDEX(Tasks!O$11:O$1010, MATCH($BA78, Tasks!$AH$11:$AH$1010, 0)), ""))</f>
        <v/>
      </c>
      <c r="AL78" s="48" t="str">
        <f>IF(IFERROR(INDEX(Tasks!P$11:P$1010, MATCH($BA78, Tasks!$AH$11:$AH$1010, 0)), "")="", "", IFERROR(INDEX(Tasks!P$11:P$1010, MATCH($BA78, Tasks!$AH$11:$AH$1010, 0)), ""))</f>
        <v/>
      </c>
      <c r="AM78" s="57" t="str">
        <f>IF(IFERROR(INDEX(Tasks!Q$11:Q$1010, MATCH($BA78, Tasks!$AH$11:$AH$1010, 0)), "")="", "", IFERROR(INDEX(Tasks!Q$11:Q$1010, MATCH($BA78, Tasks!$AH$11:$AH$1010, 0)), ""))</f>
        <v/>
      </c>
      <c r="AN78" s="144" t="str">
        <f>IF(IFERROR(INDEX(Tasks!$X$11:$X$1010, MATCH($BA78, Tasks!$AH$11:$AH$1010, 0)), "")="", "", IFERROR(INDEX(Tasks!$X$11:$X$1010, MATCH($BA78, Tasks!$AH$11:$AH$1010, 0)), ""))</f>
        <v/>
      </c>
      <c r="AO78" s="144"/>
      <c r="AP78" s="144"/>
      <c r="AQ78" s="144"/>
      <c r="AR78" s="145"/>
      <c r="AS78" s="28"/>
      <c r="AT78" s="28"/>
      <c r="BA78" s="22">
        <f t="shared" si="1"/>
        <v>36</v>
      </c>
    </row>
    <row r="79" spans="1:53" x14ac:dyDescent="0.25">
      <c r="A79" s="28"/>
      <c r="B79" s="28"/>
      <c r="C79" s="143" t="str">
        <f>IF(IFERROR(INDEX(Tasks!$B$11:$B$1010, MATCH($BA79, Tasks!$AH$11:$AH$1010, 0)), "")="", "", IFERROR(INDEX(Tasks!$B$11:$B$1010, MATCH($BA79, Tasks!$AH$11:$AH$1010, 0)), ""))</f>
        <v/>
      </c>
      <c r="D79" s="144"/>
      <c r="E79" s="144"/>
      <c r="F79" s="144"/>
      <c r="G79" s="144"/>
      <c r="H79" s="144"/>
      <c r="I79" s="201" t="str">
        <f>IF(IFERROR(INDEX(Tasks!$C$11:$C$1010, MATCH($BA79, Tasks!$AH$11:$AH$1010, 0)), "")="", "", IFERROR(INDEX(Tasks!$C$11:$C$1010, MATCH($BA79, Tasks!$AH$11:$AH$1010, 0)), ""))</f>
        <v/>
      </c>
      <c r="J79" s="201"/>
      <c r="K79" s="201"/>
      <c r="L79" s="201"/>
      <c r="M79" s="201"/>
      <c r="N79" s="201"/>
      <c r="O79" s="201"/>
      <c r="P79" s="201"/>
      <c r="Q79" s="201"/>
      <c r="R79" s="201"/>
      <c r="S79" s="144" t="str">
        <f>IF(IFERROR(INDEX(Tasks!$D$11:$D$1010, MATCH($BA79, Tasks!$AH$11:$AH$1010, 0)), "")="", "", IFERROR(INDEX(Tasks!$D$11:$D$1010, MATCH($BA79, Tasks!$AH$11:$AH$1010, 0)), ""))</f>
        <v/>
      </c>
      <c r="T79" s="144"/>
      <c r="U79" s="144"/>
      <c r="V79" s="144"/>
      <c r="W79" s="202" t="str">
        <f>IF(IFERROR(INDEX(Tasks!$F$11:$F$1010, MATCH($BA79, Tasks!$AH$11:$AH$1010, 0)), "")="", "", IFERROR(INDEX(Tasks!$F$11:$F$1010, MATCH($BA79, Tasks!$AH$11:$AH$1010, 0)), ""))</f>
        <v/>
      </c>
      <c r="X79" s="202"/>
      <c r="Y79" s="202"/>
      <c r="Z79" s="202"/>
      <c r="AA79" s="203" t="str">
        <f>IF(IFERROR(INDEX(Tasks!$G$11:$G$1010, MATCH($BA79, Tasks!$AH$11:$AH$1010, 0)), "")="", "", IFERROR(INDEX(Tasks!$G$11:$G$1010, MATCH($BA79, Tasks!$AH$11:$AH$1010, 0)), ""))</f>
        <v/>
      </c>
      <c r="AB79" s="203"/>
      <c r="AC79" s="203"/>
      <c r="AD79" s="56" t="str">
        <f>IF(IFERROR(INDEX(Tasks!H$11:H$1010, MATCH($BA79, Tasks!$AH$11:$AH$1010, 0)), "")="", "", IFERROR(INDEX(Tasks!H$11:H$1010, MATCH($BA79, Tasks!$AH$11:$AH$1010, 0)), ""))</f>
        <v/>
      </c>
      <c r="AE79" s="48" t="str">
        <f>IF(IFERROR(INDEX(Tasks!I$11:I$1010, MATCH($BA79, Tasks!$AH$11:$AH$1010, 0)), "")="", "", IFERROR(INDEX(Tasks!I$11:I$1010, MATCH($BA79, Tasks!$AH$11:$AH$1010, 0)), ""))</f>
        <v/>
      </c>
      <c r="AF79" s="48" t="str">
        <f>IF(IFERROR(INDEX(Tasks!J$11:J$1010, MATCH($BA79, Tasks!$AH$11:$AH$1010, 0)), "")="", "", IFERROR(INDEX(Tasks!J$11:J$1010, MATCH($BA79, Tasks!$AH$11:$AH$1010, 0)), ""))</f>
        <v/>
      </c>
      <c r="AG79" s="48" t="str">
        <f>IF(IFERROR(INDEX(Tasks!K$11:K$1010, MATCH($BA79, Tasks!$AH$11:$AH$1010, 0)), "")="", "", IFERROR(INDEX(Tasks!K$11:K$1010, MATCH($BA79, Tasks!$AH$11:$AH$1010, 0)), ""))</f>
        <v/>
      </c>
      <c r="AH79" s="48" t="str">
        <f>IF(IFERROR(INDEX(Tasks!L$11:L$1010, MATCH($BA79, Tasks!$AH$11:$AH$1010, 0)), "")="", "", IFERROR(INDEX(Tasks!L$11:L$1010, MATCH($BA79, Tasks!$AH$11:$AH$1010, 0)), ""))</f>
        <v/>
      </c>
      <c r="AI79" s="48" t="str">
        <f>IF(IFERROR(INDEX(Tasks!M$11:M$1010, MATCH($BA79, Tasks!$AH$11:$AH$1010, 0)), "")="", "", IFERROR(INDEX(Tasks!M$11:M$1010, MATCH($BA79, Tasks!$AH$11:$AH$1010, 0)), ""))</f>
        <v/>
      </c>
      <c r="AJ79" s="48" t="str">
        <f>IF(IFERROR(INDEX(Tasks!N$11:N$1010, MATCH($BA79, Tasks!$AH$11:$AH$1010, 0)), "")="", "", IFERROR(INDEX(Tasks!N$11:N$1010, MATCH($BA79, Tasks!$AH$11:$AH$1010, 0)), ""))</f>
        <v/>
      </c>
      <c r="AK79" s="48" t="str">
        <f>IF(IFERROR(INDEX(Tasks!O$11:O$1010, MATCH($BA79, Tasks!$AH$11:$AH$1010, 0)), "")="", "", IFERROR(INDEX(Tasks!O$11:O$1010, MATCH($BA79, Tasks!$AH$11:$AH$1010, 0)), ""))</f>
        <v/>
      </c>
      <c r="AL79" s="48" t="str">
        <f>IF(IFERROR(INDEX(Tasks!P$11:P$1010, MATCH($BA79, Tasks!$AH$11:$AH$1010, 0)), "")="", "", IFERROR(INDEX(Tasks!P$11:P$1010, MATCH($BA79, Tasks!$AH$11:$AH$1010, 0)), ""))</f>
        <v/>
      </c>
      <c r="AM79" s="57" t="str">
        <f>IF(IFERROR(INDEX(Tasks!Q$11:Q$1010, MATCH($BA79, Tasks!$AH$11:$AH$1010, 0)), "")="", "", IFERROR(INDEX(Tasks!Q$11:Q$1010, MATCH($BA79, Tasks!$AH$11:$AH$1010, 0)), ""))</f>
        <v/>
      </c>
      <c r="AN79" s="144" t="str">
        <f>IF(IFERROR(INDEX(Tasks!$X$11:$X$1010, MATCH($BA79, Tasks!$AH$11:$AH$1010, 0)), "")="", "", IFERROR(INDEX(Tasks!$X$11:$X$1010, MATCH($BA79, Tasks!$AH$11:$AH$1010, 0)), ""))</f>
        <v/>
      </c>
      <c r="AO79" s="144"/>
      <c r="AP79" s="144"/>
      <c r="AQ79" s="144"/>
      <c r="AR79" s="145"/>
      <c r="AS79" s="28"/>
      <c r="AT79" s="28"/>
      <c r="BA79" s="22">
        <f t="shared" si="1"/>
        <v>37</v>
      </c>
    </row>
    <row r="80" spans="1:53" x14ac:dyDescent="0.25">
      <c r="A80" s="28"/>
      <c r="B80" s="28"/>
      <c r="C80" s="143" t="str">
        <f>IF(IFERROR(INDEX(Tasks!$B$11:$B$1010, MATCH($BA80, Tasks!$AH$11:$AH$1010, 0)), "")="", "", IFERROR(INDEX(Tasks!$B$11:$B$1010, MATCH($BA80, Tasks!$AH$11:$AH$1010, 0)), ""))</f>
        <v/>
      </c>
      <c r="D80" s="144"/>
      <c r="E80" s="144"/>
      <c r="F80" s="144"/>
      <c r="G80" s="144"/>
      <c r="H80" s="144"/>
      <c r="I80" s="201" t="str">
        <f>IF(IFERROR(INDEX(Tasks!$C$11:$C$1010, MATCH($BA80, Tasks!$AH$11:$AH$1010, 0)), "")="", "", IFERROR(INDEX(Tasks!$C$11:$C$1010, MATCH($BA80, Tasks!$AH$11:$AH$1010, 0)), ""))</f>
        <v/>
      </c>
      <c r="J80" s="201"/>
      <c r="K80" s="201"/>
      <c r="L80" s="201"/>
      <c r="M80" s="201"/>
      <c r="N80" s="201"/>
      <c r="O80" s="201"/>
      <c r="P80" s="201"/>
      <c r="Q80" s="201"/>
      <c r="R80" s="201"/>
      <c r="S80" s="144" t="str">
        <f>IF(IFERROR(INDEX(Tasks!$D$11:$D$1010, MATCH($BA80, Tasks!$AH$11:$AH$1010, 0)), "")="", "", IFERROR(INDEX(Tasks!$D$11:$D$1010, MATCH($BA80, Tasks!$AH$11:$AH$1010, 0)), ""))</f>
        <v/>
      </c>
      <c r="T80" s="144"/>
      <c r="U80" s="144"/>
      <c r="V80" s="144"/>
      <c r="W80" s="202" t="str">
        <f>IF(IFERROR(INDEX(Tasks!$F$11:$F$1010, MATCH($BA80, Tasks!$AH$11:$AH$1010, 0)), "")="", "", IFERROR(INDEX(Tasks!$F$11:$F$1010, MATCH($BA80, Tasks!$AH$11:$AH$1010, 0)), ""))</f>
        <v/>
      </c>
      <c r="X80" s="202"/>
      <c r="Y80" s="202"/>
      <c r="Z80" s="202"/>
      <c r="AA80" s="203" t="str">
        <f>IF(IFERROR(INDEX(Tasks!$G$11:$G$1010, MATCH($BA80, Tasks!$AH$11:$AH$1010, 0)), "")="", "", IFERROR(INDEX(Tasks!$G$11:$G$1010, MATCH($BA80, Tasks!$AH$11:$AH$1010, 0)), ""))</f>
        <v/>
      </c>
      <c r="AB80" s="203"/>
      <c r="AC80" s="203"/>
      <c r="AD80" s="56" t="str">
        <f>IF(IFERROR(INDEX(Tasks!H$11:H$1010, MATCH($BA80, Tasks!$AH$11:$AH$1010, 0)), "")="", "", IFERROR(INDEX(Tasks!H$11:H$1010, MATCH($BA80, Tasks!$AH$11:$AH$1010, 0)), ""))</f>
        <v/>
      </c>
      <c r="AE80" s="48" t="str">
        <f>IF(IFERROR(INDEX(Tasks!I$11:I$1010, MATCH($BA80, Tasks!$AH$11:$AH$1010, 0)), "")="", "", IFERROR(INDEX(Tasks!I$11:I$1010, MATCH($BA80, Tasks!$AH$11:$AH$1010, 0)), ""))</f>
        <v/>
      </c>
      <c r="AF80" s="48" t="str">
        <f>IF(IFERROR(INDEX(Tasks!J$11:J$1010, MATCH($BA80, Tasks!$AH$11:$AH$1010, 0)), "")="", "", IFERROR(INDEX(Tasks!J$11:J$1010, MATCH($BA80, Tasks!$AH$11:$AH$1010, 0)), ""))</f>
        <v/>
      </c>
      <c r="AG80" s="48" t="str">
        <f>IF(IFERROR(INDEX(Tasks!K$11:K$1010, MATCH($BA80, Tasks!$AH$11:$AH$1010, 0)), "")="", "", IFERROR(INDEX(Tasks!K$11:K$1010, MATCH($BA80, Tasks!$AH$11:$AH$1010, 0)), ""))</f>
        <v/>
      </c>
      <c r="AH80" s="48" t="str">
        <f>IF(IFERROR(INDEX(Tasks!L$11:L$1010, MATCH($BA80, Tasks!$AH$11:$AH$1010, 0)), "")="", "", IFERROR(INDEX(Tasks!L$11:L$1010, MATCH($BA80, Tasks!$AH$11:$AH$1010, 0)), ""))</f>
        <v/>
      </c>
      <c r="AI80" s="48" t="str">
        <f>IF(IFERROR(INDEX(Tasks!M$11:M$1010, MATCH($BA80, Tasks!$AH$11:$AH$1010, 0)), "")="", "", IFERROR(INDEX(Tasks!M$11:M$1010, MATCH($BA80, Tasks!$AH$11:$AH$1010, 0)), ""))</f>
        <v/>
      </c>
      <c r="AJ80" s="48" t="str">
        <f>IF(IFERROR(INDEX(Tasks!N$11:N$1010, MATCH($BA80, Tasks!$AH$11:$AH$1010, 0)), "")="", "", IFERROR(INDEX(Tasks!N$11:N$1010, MATCH($BA80, Tasks!$AH$11:$AH$1010, 0)), ""))</f>
        <v/>
      </c>
      <c r="AK80" s="48" t="str">
        <f>IF(IFERROR(INDEX(Tasks!O$11:O$1010, MATCH($BA80, Tasks!$AH$11:$AH$1010, 0)), "")="", "", IFERROR(INDEX(Tasks!O$11:O$1010, MATCH($BA80, Tasks!$AH$11:$AH$1010, 0)), ""))</f>
        <v/>
      </c>
      <c r="AL80" s="48" t="str">
        <f>IF(IFERROR(INDEX(Tasks!P$11:P$1010, MATCH($BA80, Tasks!$AH$11:$AH$1010, 0)), "")="", "", IFERROR(INDEX(Tasks!P$11:P$1010, MATCH($BA80, Tasks!$AH$11:$AH$1010, 0)), ""))</f>
        <v/>
      </c>
      <c r="AM80" s="57" t="str">
        <f>IF(IFERROR(INDEX(Tasks!Q$11:Q$1010, MATCH($BA80, Tasks!$AH$11:$AH$1010, 0)), "")="", "", IFERROR(INDEX(Tasks!Q$11:Q$1010, MATCH($BA80, Tasks!$AH$11:$AH$1010, 0)), ""))</f>
        <v/>
      </c>
      <c r="AN80" s="144" t="str">
        <f>IF(IFERROR(INDEX(Tasks!$X$11:$X$1010, MATCH($BA80, Tasks!$AH$11:$AH$1010, 0)), "")="", "", IFERROR(INDEX(Tasks!$X$11:$X$1010, MATCH($BA80, Tasks!$AH$11:$AH$1010, 0)), ""))</f>
        <v/>
      </c>
      <c r="AO80" s="144"/>
      <c r="AP80" s="144"/>
      <c r="AQ80" s="144"/>
      <c r="AR80" s="145"/>
      <c r="AS80" s="28"/>
      <c r="AT80" s="28"/>
      <c r="BA80" s="22">
        <f t="shared" si="1"/>
        <v>38</v>
      </c>
    </row>
    <row r="81" spans="1:53" x14ac:dyDescent="0.25">
      <c r="A81" s="28"/>
      <c r="B81" s="28"/>
      <c r="C81" s="143" t="str">
        <f>IF(IFERROR(INDEX(Tasks!$B$11:$B$1010, MATCH($BA81, Tasks!$AH$11:$AH$1010, 0)), "")="", "", IFERROR(INDEX(Tasks!$B$11:$B$1010, MATCH($BA81, Tasks!$AH$11:$AH$1010, 0)), ""))</f>
        <v/>
      </c>
      <c r="D81" s="144"/>
      <c r="E81" s="144"/>
      <c r="F81" s="144"/>
      <c r="G81" s="144"/>
      <c r="H81" s="144"/>
      <c r="I81" s="201" t="str">
        <f>IF(IFERROR(INDEX(Tasks!$C$11:$C$1010, MATCH($BA81, Tasks!$AH$11:$AH$1010, 0)), "")="", "", IFERROR(INDEX(Tasks!$C$11:$C$1010, MATCH($BA81, Tasks!$AH$11:$AH$1010, 0)), ""))</f>
        <v/>
      </c>
      <c r="J81" s="201"/>
      <c r="K81" s="201"/>
      <c r="L81" s="201"/>
      <c r="M81" s="201"/>
      <c r="N81" s="201"/>
      <c r="O81" s="201"/>
      <c r="P81" s="201"/>
      <c r="Q81" s="201"/>
      <c r="R81" s="201"/>
      <c r="S81" s="144" t="str">
        <f>IF(IFERROR(INDEX(Tasks!$D$11:$D$1010, MATCH($BA81, Tasks!$AH$11:$AH$1010, 0)), "")="", "", IFERROR(INDEX(Tasks!$D$11:$D$1010, MATCH($BA81, Tasks!$AH$11:$AH$1010, 0)), ""))</f>
        <v/>
      </c>
      <c r="T81" s="144"/>
      <c r="U81" s="144"/>
      <c r="V81" s="144"/>
      <c r="W81" s="202" t="str">
        <f>IF(IFERROR(INDEX(Tasks!$F$11:$F$1010, MATCH($BA81, Tasks!$AH$11:$AH$1010, 0)), "")="", "", IFERROR(INDEX(Tasks!$F$11:$F$1010, MATCH($BA81, Tasks!$AH$11:$AH$1010, 0)), ""))</f>
        <v/>
      </c>
      <c r="X81" s="202"/>
      <c r="Y81" s="202"/>
      <c r="Z81" s="202"/>
      <c r="AA81" s="203" t="str">
        <f>IF(IFERROR(INDEX(Tasks!$G$11:$G$1010, MATCH($BA81, Tasks!$AH$11:$AH$1010, 0)), "")="", "", IFERROR(INDEX(Tasks!$G$11:$G$1010, MATCH($BA81, Tasks!$AH$11:$AH$1010, 0)), ""))</f>
        <v/>
      </c>
      <c r="AB81" s="203"/>
      <c r="AC81" s="203"/>
      <c r="AD81" s="56" t="str">
        <f>IF(IFERROR(INDEX(Tasks!H$11:H$1010, MATCH($BA81, Tasks!$AH$11:$AH$1010, 0)), "")="", "", IFERROR(INDEX(Tasks!H$11:H$1010, MATCH($BA81, Tasks!$AH$11:$AH$1010, 0)), ""))</f>
        <v/>
      </c>
      <c r="AE81" s="48" t="str">
        <f>IF(IFERROR(INDEX(Tasks!I$11:I$1010, MATCH($BA81, Tasks!$AH$11:$AH$1010, 0)), "")="", "", IFERROR(INDEX(Tasks!I$11:I$1010, MATCH($BA81, Tasks!$AH$11:$AH$1010, 0)), ""))</f>
        <v/>
      </c>
      <c r="AF81" s="48" t="str">
        <f>IF(IFERROR(INDEX(Tasks!J$11:J$1010, MATCH($BA81, Tasks!$AH$11:$AH$1010, 0)), "")="", "", IFERROR(INDEX(Tasks!J$11:J$1010, MATCH($BA81, Tasks!$AH$11:$AH$1010, 0)), ""))</f>
        <v/>
      </c>
      <c r="AG81" s="48" t="str">
        <f>IF(IFERROR(INDEX(Tasks!K$11:K$1010, MATCH($BA81, Tasks!$AH$11:$AH$1010, 0)), "")="", "", IFERROR(INDEX(Tasks!K$11:K$1010, MATCH($BA81, Tasks!$AH$11:$AH$1010, 0)), ""))</f>
        <v/>
      </c>
      <c r="AH81" s="48" t="str">
        <f>IF(IFERROR(INDEX(Tasks!L$11:L$1010, MATCH($BA81, Tasks!$AH$11:$AH$1010, 0)), "")="", "", IFERROR(INDEX(Tasks!L$11:L$1010, MATCH($BA81, Tasks!$AH$11:$AH$1010, 0)), ""))</f>
        <v/>
      </c>
      <c r="AI81" s="48" t="str">
        <f>IF(IFERROR(INDEX(Tasks!M$11:M$1010, MATCH($BA81, Tasks!$AH$11:$AH$1010, 0)), "")="", "", IFERROR(INDEX(Tasks!M$11:M$1010, MATCH($BA81, Tasks!$AH$11:$AH$1010, 0)), ""))</f>
        <v/>
      </c>
      <c r="AJ81" s="48" t="str">
        <f>IF(IFERROR(INDEX(Tasks!N$11:N$1010, MATCH($BA81, Tasks!$AH$11:$AH$1010, 0)), "")="", "", IFERROR(INDEX(Tasks!N$11:N$1010, MATCH($BA81, Tasks!$AH$11:$AH$1010, 0)), ""))</f>
        <v/>
      </c>
      <c r="AK81" s="48" t="str">
        <f>IF(IFERROR(INDEX(Tasks!O$11:O$1010, MATCH($BA81, Tasks!$AH$11:$AH$1010, 0)), "")="", "", IFERROR(INDEX(Tasks!O$11:O$1010, MATCH($BA81, Tasks!$AH$11:$AH$1010, 0)), ""))</f>
        <v/>
      </c>
      <c r="AL81" s="48" t="str">
        <f>IF(IFERROR(INDEX(Tasks!P$11:P$1010, MATCH($BA81, Tasks!$AH$11:$AH$1010, 0)), "")="", "", IFERROR(INDEX(Tasks!P$11:P$1010, MATCH($BA81, Tasks!$AH$11:$AH$1010, 0)), ""))</f>
        <v/>
      </c>
      <c r="AM81" s="57" t="str">
        <f>IF(IFERROR(INDEX(Tasks!Q$11:Q$1010, MATCH($BA81, Tasks!$AH$11:$AH$1010, 0)), "")="", "", IFERROR(INDEX(Tasks!Q$11:Q$1010, MATCH($BA81, Tasks!$AH$11:$AH$1010, 0)), ""))</f>
        <v/>
      </c>
      <c r="AN81" s="144" t="str">
        <f>IF(IFERROR(INDEX(Tasks!$X$11:$X$1010, MATCH($BA81, Tasks!$AH$11:$AH$1010, 0)), "")="", "", IFERROR(INDEX(Tasks!$X$11:$X$1010, MATCH($BA81, Tasks!$AH$11:$AH$1010, 0)), ""))</f>
        <v/>
      </c>
      <c r="AO81" s="144"/>
      <c r="AP81" s="144"/>
      <c r="AQ81" s="144"/>
      <c r="AR81" s="145"/>
      <c r="AS81" s="28"/>
      <c r="AT81" s="28"/>
      <c r="BA81" s="22">
        <f t="shared" si="1"/>
        <v>39</v>
      </c>
    </row>
    <row r="82" spans="1:53" x14ac:dyDescent="0.25">
      <c r="A82" s="28"/>
      <c r="B82" s="28"/>
      <c r="C82" s="143" t="str">
        <f>IF(IFERROR(INDEX(Tasks!$B$11:$B$1010, MATCH($BA82, Tasks!$AH$11:$AH$1010, 0)), "")="", "", IFERROR(INDEX(Tasks!$B$11:$B$1010, MATCH($BA82, Tasks!$AH$11:$AH$1010, 0)), ""))</f>
        <v/>
      </c>
      <c r="D82" s="144"/>
      <c r="E82" s="144"/>
      <c r="F82" s="144"/>
      <c r="G82" s="144"/>
      <c r="H82" s="144"/>
      <c r="I82" s="201" t="str">
        <f>IF(IFERROR(INDEX(Tasks!$C$11:$C$1010, MATCH($BA82, Tasks!$AH$11:$AH$1010, 0)), "")="", "", IFERROR(INDEX(Tasks!$C$11:$C$1010, MATCH($BA82, Tasks!$AH$11:$AH$1010, 0)), ""))</f>
        <v/>
      </c>
      <c r="J82" s="201"/>
      <c r="K82" s="201"/>
      <c r="L82" s="201"/>
      <c r="M82" s="201"/>
      <c r="N82" s="201"/>
      <c r="O82" s="201"/>
      <c r="P82" s="201"/>
      <c r="Q82" s="201"/>
      <c r="R82" s="201"/>
      <c r="S82" s="144" t="str">
        <f>IF(IFERROR(INDEX(Tasks!$D$11:$D$1010, MATCH($BA82, Tasks!$AH$11:$AH$1010, 0)), "")="", "", IFERROR(INDEX(Tasks!$D$11:$D$1010, MATCH($BA82, Tasks!$AH$11:$AH$1010, 0)), ""))</f>
        <v/>
      </c>
      <c r="T82" s="144"/>
      <c r="U82" s="144"/>
      <c r="V82" s="144"/>
      <c r="W82" s="202" t="str">
        <f>IF(IFERROR(INDEX(Tasks!$F$11:$F$1010, MATCH($BA82, Tasks!$AH$11:$AH$1010, 0)), "")="", "", IFERROR(INDEX(Tasks!$F$11:$F$1010, MATCH($BA82, Tasks!$AH$11:$AH$1010, 0)), ""))</f>
        <v/>
      </c>
      <c r="X82" s="202"/>
      <c r="Y82" s="202"/>
      <c r="Z82" s="202"/>
      <c r="AA82" s="203" t="str">
        <f>IF(IFERROR(INDEX(Tasks!$G$11:$G$1010, MATCH($BA82, Tasks!$AH$11:$AH$1010, 0)), "")="", "", IFERROR(INDEX(Tasks!$G$11:$G$1010, MATCH($BA82, Tasks!$AH$11:$AH$1010, 0)), ""))</f>
        <v/>
      </c>
      <c r="AB82" s="203"/>
      <c r="AC82" s="203"/>
      <c r="AD82" s="56" t="str">
        <f>IF(IFERROR(INDEX(Tasks!H$11:H$1010, MATCH($BA82, Tasks!$AH$11:$AH$1010, 0)), "")="", "", IFERROR(INDEX(Tasks!H$11:H$1010, MATCH($BA82, Tasks!$AH$11:$AH$1010, 0)), ""))</f>
        <v/>
      </c>
      <c r="AE82" s="48" t="str">
        <f>IF(IFERROR(INDEX(Tasks!I$11:I$1010, MATCH($BA82, Tasks!$AH$11:$AH$1010, 0)), "")="", "", IFERROR(INDEX(Tasks!I$11:I$1010, MATCH($BA82, Tasks!$AH$11:$AH$1010, 0)), ""))</f>
        <v/>
      </c>
      <c r="AF82" s="48" t="str">
        <f>IF(IFERROR(INDEX(Tasks!J$11:J$1010, MATCH($BA82, Tasks!$AH$11:$AH$1010, 0)), "")="", "", IFERROR(INDEX(Tasks!J$11:J$1010, MATCH($BA82, Tasks!$AH$11:$AH$1010, 0)), ""))</f>
        <v/>
      </c>
      <c r="AG82" s="48" t="str">
        <f>IF(IFERROR(INDEX(Tasks!K$11:K$1010, MATCH($BA82, Tasks!$AH$11:$AH$1010, 0)), "")="", "", IFERROR(INDEX(Tasks!K$11:K$1010, MATCH($BA82, Tasks!$AH$11:$AH$1010, 0)), ""))</f>
        <v/>
      </c>
      <c r="AH82" s="48" t="str">
        <f>IF(IFERROR(INDEX(Tasks!L$11:L$1010, MATCH($BA82, Tasks!$AH$11:$AH$1010, 0)), "")="", "", IFERROR(INDEX(Tasks!L$11:L$1010, MATCH($BA82, Tasks!$AH$11:$AH$1010, 0)), ""))</f>
        <v/>
      </c>
      <c r="AI82" s="48" t="str">
        <f>IF(IFERROR(INDEX(Tasks!M$11:M$1010, MATCH($BA82, Tasks!$AH$11:$AH$1010, 0)), "")="", "", IFERROR(INDEX(Tasks!M$11:M$1010, MATCH($BA82, Tasks!$AH$11:$AH$1010, 0)), ""))</f>
        <v/>
      </c>
      <c r="AJ82" s="48" t="str">
        <f>IF(IFERROR(INDEX(Tasks!N$11:N$1010, MATCH($BA82, Tasks!$AH$11:$AH$1010, 0)), "")="", "", IFERROR(INDEX(Tasks!N$11:N$1010, MATCH($BA82, Tasks!$AH$11:$AH$1010, 0)), ""))</f>
        <v/>
      </c>
      <c r="AK82" s="48" t="str">
        <f>IF(IFERROR(INDEX(Tasks!O$11:O$1010, MATCH($BA82, Tasks!$AH$11:$AH$1010, 0)), "")="", "", IFERROR(INDEX(Tasks!O$11:O$1010, MATCH($BA82, Tasks!$AH$11:$AH$1010, 0)), ""))</f>
        <v/>
      </c>
      <c r="AL82" s="48" t="str">
        <f>IF(IFERROR(INDEX(Tasks!P$11:P$1010, MATCH($BA82, Tasks!$AH$11:$AH$1010, 0)), "")="", "", IFERROR(INDEX(Tasks!P$11:P$1010, MATCH($BA82, Tasks!$AH$11:$AH$1010, 0)), ""))</f>
        <v/>
      </c>
      <c r="AM82" s="57" t="str">
        <f>IF(IFERROR(INDEX(Tasks!Q$11:Q$1010, MATCH($BA82, Tasks!$AH$11:$AH$1010, 0)), "")="", "", IFERROR(INDEX(Tasks!Q$11:Q$1010, MATCH($BA82, Tasks!$AH$11:$AH$1010, 0)), ""))</f>
        <v/>
      </c>
      <c r="AN82" s="144" t="str">
        <f>IF(IFERROR(INDEX(Tasks!$X$11:$X$1010, MATCH($BA82, Tasks!$AH$11:$AH$1010, 0)), "")="", "", IFERROR(INDEX(Tasks!$X$11:$X$1010, MATCH($BA82, Tasks!$AH$11:$AH$1010, 0)), ""))</f>
        <v/>
      </c>
      <c r="AO82" s="144"/>
      <c r="AP82" s="144"/>
      <c r="AQ82" s="144"/>
      <c r="AR82" s="145"/>
      <c r="AS82" s="28"/>
      <c r="AT82" s="28"/>
      <c r="BA82" s="22">
        <f t="shared" si="1"/>
        <v>40</v>
      </c>
    </row>
    <row r="83" spans="1:53" x14ac:dyDescent="0.25">
      <c r="A83" s="28"/>
      <c r="B83" s="28"/>
      <c r="C83" s="143" t="str">
        <f>IF(IFERROR(INDEX(Tasks!$B$11:$B$1010, MATCH($BA83, Tasks!$AH$11:$AH$1010, 0)), "")="", "", IFERROR(INDEX(Tasks!$B$11:$B$1010, MATCH($BA83, Tasks!$AH$11:$AH$1010, 0)), ""))</f>
        <v/>
      </c>
      <c r="D83" s="144"/>
      <c r="E83" s="144"/>
      <c r="F83" s="144"/>
      <c r="G83" s="144"/>
      <c r="H83" s="144"/>
      <c r="I83" s="201" t="str">
        <f>IF(IFERROR(INDEX(Tasks!$C$11:$C$1010, MATCH($BA83, Tasks!$AH$11:$AH$1010, 0)), "")="", "", IFERROR(INDEX(Tasks!$C$11:$C$1010, MATCH($BA83, Tasks!$AH$11:$AH$1010, 0)), ""))</f>
        <v/>
      </c>
      <c r="J83" s="201"/>
      <c r="K83" s="201"/>
      <c r="L83" s="201"/>
      <c r="M83" s="201"/>
      <c r="N83" s="201"/>
      <c r="O83" s="201"/>
      <c r="P83" s="201"/>
      <c r="Q83" s="201"/>
      <c r="R83" s="201"/>
      <c r="S83" s="144" t="str">
        <f>IF(IFERROR(INDEX(Tasks!$D$11:$D$1010, MATCH($BA83, Tasks!$AH$11:$AH$1010, 0)), "")="", "", IFERROR(INDEX(Tasks!$D$11:$D$1010, MATCH($BA83, Tasks!$AH$11:$AH$1010, 0)), ""))</f>
        <v/>
      </c>
      <c r="T83" s="144"/>
      <c r="U83" s="144"/>
      <c r="V83" s="144"/>
      <c r="W83" s="202" t="str">
        <f>IF(IFERROR(INDEX(Tasks!$F$11:$F$1010, MATCH($BA83, Tasks!$AH$11:$AH$1010, 0)), "")="", "", IFERROR(INDEX(Tasks!$F$11:$F$1010, MATCH($BA83, Tasks!$AH$11:$AH$1010, 0)), ""))</f>
        <v/>
      </c>
      <c r="X83" s="202"/>
      <c r="Y83" s="202"/>
      <c r="Z83" s="202"/>
      <c r="AA83" s="203" t="str">
        <f>IF(IFERROR(INDEX(Tasks!$G$11:$G$1010, MATCH($BA83, Tasks!$AH$11:$AH$1010, 0)), "")="", "", IFERROR(INDEX(Tasks!$G$11:$G$1010, MATCH($BA83, Tasks!$AH$11:$AH$1010, 0)), ""))</f>
        <v/>
      </c>
      <c r="AB83" s="203"/>
      <c r="AC83" s="203"/>
      <c r="AD83" s="56" t="str">
        <f>IF(IFERROR(INDEX(Tasks!H$11:H$1010, MATCH($BA83, Tasks!$AH$11:$AH$1010, 0)), "")="", "", IFERROR(INDEX(Tasks!H$11:H$1010, MATCH($BA83, Tasks!$AH$11:$AH$1010, 0)), ""))</f>
        <v/>
      </c>
      <c r="AE83" s="48" t="str">
        <f>IF(IFERROR(INDEX(Tasks!I$11:I$1010, MATCH($BA83, Tasks!$AH$11:$AH$1010, 0)), "")="", "", IFERROR(INDEX(Tasks!I$11:I$1010, MATCH($BA83, Tasks!$AH$11:$AH$1010, 0)), ""))</f>
        <v/>
      </c>
      <c r="AF83" s="48" t="str">
        <f>IF(IFERROR(INDEX(Tasks!J$11:J$1010, MATCH($BA83, Tasks!$AH$11:$AH$1010, 0)), "")="", "", IFERROR(INDEX(Tasks!J$11:J$1010, MATCH($BA83, Tasks!$AH$11:$AH$1010, 0)), ""))</f>
        <v/>
      </c>
      <c r="AG83" s="48" t="str">
        <f>IF(IFERROR(INDEX(Tasks!K$11:K$1010, MATCH($BA83, Tasks!$AH$11:$AH$1010, 0)), "")="", "", IFERROR(INDEX(Tasks!K$11:K$1010, MATCH($BA83, Tasks!$AH$11:$AH$1010, 0)), ""))</f>
        <v/>
      </c>
      <c r="AH83" s="48" t="str">
        <f>IF(IFERROR(INDEX(Tasks!L$11:L$1010, MATCH($BA83, Tasks!$AH$11:$AH$1010, 0)), "")="", "", IFERROR(INDEX(Tasks!L$11:L$1010, MATCH($BA83, Tasks!$AH$11:$AH$1010, 0)), ""))</f>
        <v/>
      </c>
      <c r="AI83" s="48" t="str">
        <f>IF(IFERROR(INDEX(Tasks!M$11:M$1010, MATCH($BA83, Tasks!$AH$11:$AH$1010, 0)), "")="", "", IFERROR(INDEX(Tasks!M$11:M$1010, MATCH($BA83, Tasks!$AH$11:$AH$1010, 0)), ""))</f>
        <v/>
      </c>
      <c r="AJ83" s="48" t="str">
        <f>IF(IFERROR(INDEX(Tasks!N$11:N$1010, MATCH($BA83, Tasks!$AH$11:$AH$1010, 0)), "")="", "", IFERROR(INDEX(Tasks!N$11:N$1010, MATCH($BA83, Tasks!$AH$11:$AH$1010, 0)), ""))</f>
        <v/>
      </c>
      <c r="AK83" s="48" t="str">
        <f>IF(IFERROR(INDEX(Tasks!O$11:O$1010, MATCH($BA83, Tasks!$AH$11:$AH$1010, 0)), "")="", "", IFERROR(INDEX(Tasks!O$11:O$1010, MATCH($BA83, Tasks!$AH$11:$AH$1010, 0)), ""))</f>
        <v/>
      </c>
      <c r="AL83" s="48" t="str">
        <f>IF(IFERROR(INDEX(Tasks!P$11:P$1010, MATCH($BA83, Tasks!$AH$11:$AH$1010, 0)), "")="", "", IFERROR(INDEX(Tasks!P$11:P$1010, MATCH($BA83, Tasks!$AH$11:$AH$1010, 0)), ""))</f>
        <v/>
      </c>
      <c r="AM83" s="57" t="str">
        <f>IF(IFERROR(INDEX(Tasks!Q$11:Q$1010, MATCH($BA83, Tasks!$AH$11:$AH$1010, 0)), "")="", "", IFERROR(INDEX(Tasks!Q$11:Q$1010, MATCH($BA83, Tasks!$AH$11:$AH$1010, 0)), ""))</f>
        <v/>
      </c>
      <c r="AN83" s="144" t="str">
        <f>IF(IFERROR(INDEX(Tasks!$X$11:$X$1010, MATCH($BA83, Tasks!$AH$11:$AH$1010, 0)), "")="", "", IFERROR(INDEX(Tasks!$X$11:$X$1010, MATCH($BA83, Tasks!$AH$11:$AH$1010, 0)), ""))</f>
        <v/>
      </c>
      <c r="AO83" s="144"/>
      <c r="AP83" s="144"/>
      <c r="AQ83" s="144"/>
      <c r="AR83" s="145"/>
      <c r="AS83" s="28"/>
      <c r="AT83" s="28"/>
      <c r="BA83" s="22">
        <f t="shared" si="1"/>
        <v>41</v>
      </c>
    </row>
    <row r="84" spans="1:53" x14ac:dyDescent="0.25">
      <c r="A84" s="28"/>
      <c r="B84" s="28"/>
      <c r="C84" s="143" t="str">
        <f>IF(IFERROR(INDEX(Tasks!$B$11:$B$1010, MATCH($BA84, Tasks!$AH$11:$AH$1010, 0)), "")="", "", IFERROR(INDEX(Tasks!$B$11:$B$1010, MATCH($BA84, Tasks!$AH$11:$AH$1010, 0)), ""))</f>
        <v/>
      </c>
      <c r="D84" s="144"/>
      <c r="E84" s="144"/>
      <c r="F84" s="144"/>
      <c r="G84" s="144"/>
      <c r="H84" s="144"/>
      <c r="I84" s="201" t="str">
        <f>IF(IFERROR(INDEX(Tasks!$C$11:$C$1010, MATCH($BA84, Tasks!$AH$11:$AH$1010, 0)), "")="", "", IFERROR(INDEX(Tasks!$C$11:$C$1010, MATCH($BA84, Tasks!$AH$11:$AH$1010, 0)), ""))</f>
        <v/>
      </c>
      <c r="J84" s="201"/>
      <c r="K84" s="201"/>
      <c r="L84" s="201"/>
      <c r="M84" s="201"/>
      <c r="N84" s="201"/>
      <c r="O84" s="201"/>
      <c r="P84" s="201"/>
      <c r="Q84" s="201"/>
      <c r="R84" s="201"/>
      <c r="S84" s="144" t="str">
        <f>IF(IFERROR(INDEX(Tasks!$D$11:$D$1010, MATCH($BA84, Tasks!$AH$11:$AH$1010, 0)), "")="", "", IFERROR(INDEX(Tasks!$D$11:$D$1010, MATCH($BA84, Tasks!$AH$11:$AH$1010, 0)), ""))</f>
        <v/>
      </c>
      <c r="T84" s="144"/>
      <c r="U84" s="144"/>
      <c r="V84" s="144"/>
      <c r="W84" s="202" t="str">
        <f>IF(IFERROR(INDEX(Tasks!$F$11:$F$1010, MATCH($BA84, Tasks!$AH$11:$AH$1010, 0)), "")="", "", IFERROR(INDEX(Tasks!$F$11:$F$1010, MATCH($BA84, Tasks!$AH$11:$AH$1010, 0)), ""))</f>
        <v/>
      </c>
      <c r="X84" s="202"/>
      <c r="Y84" s="202"/>
      <c r="Z84" s="202"/>
      <c r="AA84" s="203" t="str">
        <f>IF(IFERROR(INDEX(Tasks!$G$11:$G$1010, MATCH($BA84, Tasks!$AH$11:$AH$1010, 0)), "")="", "", IFERROR(INDEX(Tasks!$G$11:$G$1010, MATCH($BA84, Tasks!$AH$11:$AH$1010, 0)), ""))</f>
        <v/>
      </c>
      <c r="AB84" s="203"/>
      <c r="AC84" s="203"/>
      <c r="AD84" s="56" t="str">
        <f>IF(IFERROR(INDEX(Tasks!H$11:H$1010, MATCH($BA84, Tasks!$AH$11:$AH$1010, 0)), "")="", "", IFERROR(INDEX(Tasks!H$11:H$1010, MATCH($BA84, Tasks!$AH$11:$AH$1010, 0)), ""))</f>
        <v/>
      </c>
      <c r="AE84" s="48" t="str">
        <f>IF(IFERROR(INDEX(Tasks!I$11:I$1010, MATCH($BA84, Tasks!$AH$11:$AH$1010, 0)), "")="", "", IFERROR(INDEX(Tasks!I$11:I$1010, MATCH($BA84, Tasks!$AH$11:$AH$1010, 0)), ""))</f>
        <v/>
      </c>
      <c r="AF84" s="48" t="str">
        <f>IF(IFERROR(INDEX(Tasks!J$11:J$1010, MATCH($BA84, Tasks!$AH$11:$AH$1010, 0)), "")="", "", IFERROR(INDEX(Tasks!J$11:J$1010, MATCH($BA84, Tasks!$AH$11:$AH$1010, 0)), ""))</f>
        <v/>
      </c>
      <c r="AG84" s="48" t="str">
        <f>IF(IFERROR(INDEX(Tasks!K$11:K$1010, MATCH($BA84, Tasks!$AH$11:$AH$1010, 0)), "")="", "", IFERROR(INDEX(Tasks!K$11:K$1010, MATCH($BA84, Tasks!$AH$11:$AH$1010, 0)), ""))</f>
        <v/>
      </c>
      <c r="AH84" s="48" t="str">
        <f>IF(IFERROR(INDEX(Tasks!L$11:L$1010, MATCH($BA84, Tasks!$AH$11:$AH$1010, 0)), "")="", "", IFERROR(INDEX(Tasks!L$11:L$1010, MATCH($BA84, Tasks!$AH$11:$AH$1010, 0)), ""))</f>
        <v/>
      </c>
      <c r="AI84" s="48" t="str">
        <f>IF(IFERROR(INDEX(Tasks!M$11:M$1010, MATCH($BA84, Tasks!$AH$11:$AH$1010, 0)), "")="", "", IFERROR(INDEX(Tasks!M$11:M$1010, MATCH($BA84, Tasks!$AH$11:$AH$1010, 0)), ""))</f>
        <v/>
      </c>
      <c r="AJ84" s="48" t="str">
        <f>IF(IFERROR(INDEX(Tasks!N$11:N$1010, MATCH($BA84, Tasks!$AH$11:$AH$1010, 0)), "")="", "", IFERROR(INDEX(Tasks!N$11:N$1010, MATCH($BA84, Tasks!$AH$11:$AH$1010, 0)), ""))</f>
        <v/>
      </c>
      <c r="AK84" s="48" t="str">
        <f>IF(IFERROR(INDEX(Tasks!O$11:O$1010, MATCH($BA84, Tasks!$AH$11:$AH$1010, 0)), "")="", "", IFERROR(INDEX(Tasks!O$11:O$1010, MATCH($BA84, Tasks!$AH$11:$AH$1010, 0)), ""))</f>
        <v/>
      </c>
      <c r="AL84" s="48" t="str">
        <f>IF(IFERROR(INDEX(Tasks!P$11:P$1010, MATCH($BA84, Tasks!$AH$11:$AH$1010, 0)), "")="", "", IFERROR(INDEX(Tasks!P$11:P$1010, MATCH($BA84, Tasks!$AH$11:$AH$1010, 0)), ""))</f>
        <v/>
      </c>
      <c r="AM84" s="57" t="str">
        <f>IF(IFERROR(INDEX(Tasks!Q$11:Q$1010, MATCH($BA84, Tasks!$AH$11:$AH$1010, 0)), "")="", "", IFERROR(INDEX(Tasks!Q$11:Q$1010, MATCH($BA84, Tasks!$AH$11:$AH$1010, 0)), ""))</f>
        <v/>
      </c>
      <c r="AN84" s="144" t="str">
        <f>IF(IFERROR(INDEX(Tasks!$X$11:$X$1010, MATCH($BA84, Tasks!$AH$11:$AH$1010, 0)), "")="", "", IFERROR(INDEX(Tasks!$X$11:$X$1010, MATCH($BA84, Tasks!$AH$11:$AH$1010, 0)), ""))</f>
        <v/>
      </c>
      <c r="AO84" s="144"/>
      <c r="AP84" s="144"/>
      <c r="AQ84" s="144"/>
      <c r="AR84" s="145"/>
      <c r="AS84" s="28"/>
      <c r="AT84" s="28"/>
      <c r="BA84" s="22">
        <f t="shared" si="1"/>
        <v>42</v>
      </c>
    </row>
    <row r="85" spans="1:53" x14ac:dyDescent="0.25">
      <c r="A85" s="28"/>
      <c r="B85" s="28"/>
      <c r="C85" s="143" t="str">
        <f>IF(IFERROR(INDEX(Tasks!$B$11:$B$1010, MATCH($BA85, Tasks!$AH$11:$AH$1010, 0)), "")="", "", IFERROR(INDEX(Tasks!$B$11:$B$1010, MATCH($BA85, Tasks!$AH$11:$AH$1010, 0)), ""))</f>
        <v/>
      </c>
      <c r="D85" s="144"/>
      <c r="E85" s="144"/>
      <c r="F85" s="144"/>
      <c r="G85" s="144"/>
      <c r="H85" s="144"/>
      <c r="I85" s="201" t="str">
        <f>IF(IFERROR(INDEX(Tasks!$C$11:$C$1010, MATCH($BA85, Tasks!$AH$11:$AH$1010, 0)), "")="", "", IFERROR(INDEX(Tasks!$C$11:$C$1010, MATCH($BA85, Tasks!$AH$11:$AH$1010, 0)), ""))</f>
        <v/>
      </c>
      <c r="J85" s="201"/>
      <c r="K85" s="201"/>
      <c r="L85" s="201"/>
      <c r="M85" s="201"/>
      <c r="N85" s="201"/>
      <c r="O85" s="201"/>
      <c r="P85" s="201"/>
      <c r="Q85" s="201"/>
      <c r="R85" s="201"/>
      <c r="S85" s="144" t="str">
        <f>IF(IFERROR(INDEX(Tasks!$D$11:$D$1010, MATCH($BA85, Tasks!$AH$11:$AH$1010, 0)), "")="", "", IFERROR(INDEX(Tasks!$D$11:$D$1010, MATCH($BA85, Tasks!$AH$11:$AH$1010, 0)), ""))</f>
        <v/>
      </c>
      <c r="T85" s="144"/>
      <c r="U85" s="144"/>
      <c r="V85" s="144"/>
      <c r="W85" s="202" t="str">
        <f>IF(IFERROR(INDEX(Tasks!$F$11:$F$1010, MATCH($BA85, Tasks!$AH$11:$AH$1010, 0)), "")="", "", IFERROR(INDEX(Tasks!$F$11:$F$1010, MATCH($BA85, Tasks!$AH$11:$AH$1010, 0)), ""))</f>
        <v/>
      </c>
      <c r="X85" s="202"/>
      <c r="Y85" s="202"/>
      <c r="Z85" s="202"/>
      <c r="AA85" s="203" t="str">
        <f>IF(IFERROR(INDEX(Tasks!$G$11:$G$1010, MATCH($BA85, Tasks!$AH$11:$AH$1010, 0)), "")="", "", IFERROR(INDEX(Tasks!$G$11:$G$1010, MATCH($BA85, Tasks!$AH$11:$AH$1010, 0)), ""))</f>
        <v/>
      </c>
      <c r="AB85" s="203"/>
      <c r="AC85" s="203"/>
      <c r="AD85" s="56" t="str">
        <f>IF(IFERROR(INDEX(Tasks!H$11:H$1010, MATCH($BA85, Tasks!$AH$11:$AH$1010, 0)), "")="", "", IFERROR(INDEX(Tasks!H$11:H$1010, MATCH($BA85, Tasks!$AH$11:$AH$1010, 0)), ""))</f>
        <v/>
      </c>
      <c r="AE85" s="48" t="str">
        <f>IF(IFERROR(INDEX(Tasks!I$11:I$1010, MATCH($BA85, Tasks!$AH$11:$AH$1010, 0)), "")="", "", IFERROR(INDEX(Tasks!I$11:I$1010, MATCH($BA85, Tasks!$AH$11:$AH$1010, 0)), ""))</f>
        <v/>
      </c>
      <c r="AF85" s="48" t="str">
        <f>IF(IFERROR(INDEX(Tasks!J$11:J$1010, MATCH($BA85, Tasks!$AH$11:$AH$1010, 0)), "")="", "", IFERROR(INDEX(Tasks!J$11:J$1010, MATCH($BA85, Tasks!$AH$11:$AH$1010, 0)), ""))</f>
        <v/>
      </c>
      <c r="AG85" s="48" t="str">
        <f>IF(IFERROR(INDEX(Tasks!K$11:K$1010, MATCH($BA85, Tasks!$AH$11:$AH$1010, 0)), "")="", "", IFERROR(INDEX(Tasks!K$11:K$1010, MATCH($BA85, Tasks!$AH$11:$AH$1010, 0)), ""))</f>
        <v/>
      </c>
      <c r="AH85" s="48" t="str">
        <f>IF(IFERROR(INDEX(Tasks!L$11:L$1010, MATCH($BA85, Tasks!$AH$11:$AH$1010, 0)), "")="", "", IFERROR(INDEX(Tasks!L$11:L$1010, MATCH($BA85, Tasks!$AH$11:$AH$1010, 0)), ""))</f>
        <v/>
      </c>
      <c r="AI85" s="48" t="str">
        <f>IF(IFERROR(INDEX(Tasks!M$11:M$1010, MATCH($BA85, Tasks!$AH$11:$AH$1010, 0)), "")="", "", IFERROR(INDEX(Tasks!M$11:M$1010, MATCH($BA85, Tasks!$AH$11:$AH$1010, 0)), ""))</f>
        <v/>
      </c>
      <c r="AJ85" s="48" t="str">
        <f>IF(IFERROR(INDEX(Tasks!N$11:N$1010, MATCH($BA85, Tasks!$AH$11:$AH$1010, 0)), "")="", "", IFERROR(INDEX(Tasks!N$11:N$1010, MATCH($BA85, Tasks!$AH$11:$AH$1010, 0)), ""))</f>
        <v/>
      </c>
      <c r="AK85" s="48" t="str">
        <f>IF(IFERROR(INDEX(Tasks!O$11:O$1010, MATCH($BA85, Tasks!$AH$11:$AH$1010, 0)), "")="", "", IFERROR(INDEX(Tasks!O$11:O$1010, MATCH($BA85, Tasks!$AH$11:$AH$1010, 0)), ""))</f>
        <v/>
      </c>
      <c r="AL85" s="48" t="str">
        <f>IF(IFERROR(INDEX(Tasks!P$11:P$1010, MATCH($BA85, Tasks!$AH$11:$AH$1010, 0)), "")="", "", IFERROR(INDEX(Tasks!P$11:P$1010, MATCH($BA85, Tasks!$AH$11:$AH$1010, 0)), ""))</f>
        <v/>
      </c>
      <c r="AM85" s="57" t="str">
        <f>IF(IFERROR(INDEX(Tasks!Q$11:Q$1010, MATCH($BA85, Tasks!$AH$11:$AH$1010, 0)), "")="", "", IFERROR(INDEX(Tasks!Q$11:Q$1010, MATCH($BA85, Tasks!$AH$11:$AH$1010, 0)), ""))</f>
        <v/>
      </c>
      <c r="AN85" s="144" t="str">
        <f>IF(IFERROR(INDEX(Tasks!$X$11:$X$1010, MATCH($BA85, Tasks!$AH$11:$AH$1010, 0)), "")="", "", IFERROR(INDEX(Tasks!$X$11:$X$1010, MATCH($BA85, Tasks!$AH$11:$AH$1010, 0)), ""))</f>
        <v/>
      </c>
      <c r="AO85" s="144"/>
      <c r="AP85" s="144"/>
      <c r="AQ85" s="144"/>
      <c r="AR85" s="145"/>
      <c r="AS85" s="28"/>
      <c r="AT85" s="28"/>
      <c r="BA85" s="22">
        <f t="shared" si="1"/>
        <v>43</v>
      </c>
    </row>
    <row r="86" spans="1:53" x14ac:dyDescent="0.25">
      <c r="A86" s="28"/>
      <c r="B86" s="28"/>
      <c r="C86" s="143" t="str">
        <f>IF(IFERROR(INDEX(Tasks!$B$11:$B$1010, MATCH($BA86, Tasks!$AH$11:$AH$1010, 0)), "")="", "", IFERROR(INDEX(Tasks!$B$11:$B$1010, MATCH($BA86, Tasks!$AH$11:$AH$1010, 0)), ""))</f>
        <v/>
      </c>
      <c r="D86" s="144"/>
      <c r="E86" s="144"/>
      <c r="F86" s="144"/>
      <c r="G86" s="144"/>
      <c r="H86" s="144"/>
      <c r="I86" s="201" t="str">
        <f>IF(IFERROR(INDEX(Tasks!$C$11:$C$1010, MATCH($BA86, Tasks!$AH$11:$AH$1010, 0)), "")="", "", IFERROR(INDEX(Tasks!$C$11:$C$1010, MATCH($BA86, Tasks!$AH$11:$AH$1010, 0)), ""))</f>
        <v/>
      </c>
      <c r="J86" s="201"/>
      <c r="K86" s="201"/>
      <c r="L86" s="201"/>
      <c r="M86" s="201"/>
      <c r="N86" s="201"/>
      <c r="O86" s="201"/>
      <c r="P86" s="201"/>
      <c r="Q86" s="201"/>
      <c r="R86" s="201"/>
      <c r="S86" s="144" t="str">
        <f>IF(IFERROR(INDEX(Tasks!$D$11:$D$1010, MATCH($BA86, Tasks!$AH$11:$AH$1010, 0)), "")="", "", IFERROR(INDEX(Tasks!$D$11:$D$1010, MATCH($BA86, Tasks!$AH$11:$AH$1010, 0)), ""))</f>
        <v/>
      </c>
      <c r="T86" s="144"/>
      <c r="U86" s="144"/>
      <c r="V86" s="144"/>
      <c r="W86" s="202" t="str">
        <f>IF(IFERROR(INDEX(Tasks!$F$11:$F$1010, MATCH($BA86, Tasks!$AH$11:$AH$1010, 0)), "")="", "", IFERROR(INDEX(Tasks!$F$11:$F$1010, MATCH($BA86, Tasks!$AH$11:$AH$1010, 0)), ""))</f>
        <v/>
      </c>
      <c r="X86" s="202"/>
      <c r="Y86" s="202"/>
      <c r="Z86" s="202"/>
      <c r="AA86" s="203" t="str">
        <f>IF(IFERROR(INDEX(Tasks!$G$11:$G$1010, MATCH($BA86, Tasks!$AH$11:$AH$1010, 0)), "")="", "", IFERROR(INDEX(Tasks!$G$11:$G$1010, MATCH($BA86, Tasks!$AH$11:$AH$1010, 0)), ""))</f>
        <v/>
      </c>
      <c r="AB86" s="203"/>
      <c r="AC86" s="203"/>
      <c r="AD86" s="56" t="str">
        <f>IF(IFERROR(INDEX(Tasks!H$11:H$1010, MATCH($BA86, Tasks!$AH$11:$AH$1010, 0)), "")="", "", IFERROR(INDEX(Tasks!H$11:H$1010, MATCH($BA86, Tasks!$AH$11:$AH$1010, 0)), ""))</f>
        <v/>
      </c>
      <c r="AE86" s="48" t="str">
        <f>IF(IFERROR(INDEX(Tasks!I$11:I$1010, MATCH($BA86, Tasks!$AH$11:$AH$1010, 0)), "")="", "", IFERROR(INDEX(Tasks!I$11:I$1010, MATCH($BA86, Tasks!$AH$11:$AH$1010, 0)), ""))</f>
        <v/>
      </c>
      <c r="AF86" s="48" t="str">
        <f>IF(IFERROR(INDEX(Tasks!J$11:J$1010, MATCH($BA86, Tasks!$AH$11:$AH$1010, 0)), "")="", "", IFERROR(INDEX(Tasks!J$11:J$1010, MATCH($BA86, Tasks!$AH$11:$AH$1010, 0)), ""))</f>
        <v/>
      </c>
      <c r="AG86" s="48" t="str">
        <f>IF(IFERROR(INDEX(Tasks!K$11:K$1010, MATCH($BA86, Tasks!$AH$11:$AH$1010, 0)), "")="", "", IFERROR(INDEX(Tasks!K$11:K$1010, MATCH($BA86, Tasks!$AH$11:$AH$1010, 0)), ""))</f>
        <v/>
      </c>
      <c r="AH86" s="48" t="str">
        <f>IF(IFERROR(INDEX(Tasks!L$11:L$1010, MATCH($BA86, Tasks!$AH$11:$AH$1010, 0)), "")="", "", IFERROR(INDEX(Tasks!L$11:L$1010, MATCH($BA86, Tasks!$AH$11:$AH$1010, 0)), ""))</f>
        <v/>
      </c>
      <c r="AI86" s="48" t="str">
        <f>IF(IFERROR(INDEX(Tasks!M$11:M$1010, MATCH($BA86, Tasks!$AH$11:$AH$1010, 0)), "")="", "", IFERROR(INDEX(Tasks!M$11:M$1010, MATCH($BA86, Tasks!$AH$11:$AH$1010, 0)), ""))</f>
        <v/>
      </c>
      <c r="AJ86" s="48" t="str">
        <f>IF(IFERROR(INDEX(Tasks!N$11:N$1010, MATCH($BA86, Tasks!$AH$11:$AH$1010, 0)), "")="", "", IFERROR(INDEX(Tasks!N$11:N$1010, MATCH($BA86, Tasks!$AH$11:$AH$1010, 0)), ""))</f>
        <v/>
      </c>
      <c r="AK86" s="48" t="str">
        <f>IF(IFERROR(INDEX(Tasks!O$11:O$1010, MATCH($BA86, Tasks!$AH$11:$AH$1010, 0)), "")="", "", IFERROR(INDEX(Tasks!O$11:O$1010, MATCH($BA86, Tasks!$AH$11:$AH$1010, 0)), ""))</f>
        <v/>
      </c>
      <c r="AL86" s="48" t="str">
        <f>IF(IFERROR(INDEX(Tasks!P$11:P$1010, MATCH($BA86, Tasks!$AH$11:$AH$1010, 0)), "")="", "", IFERROR(INDEX(Tasks!P$11:P$1010, MATCH($BA86, Tasks!$AH$11:$AH$1010, 0)), ""))</f>
        <v/>
      </c>
      <c r="AM86" s="57" t="str">
        <f>IF(IFERROR(INDEX(Tasks!Q$11:Q$1010, MATCH($BA86, Tasks!$AH$11:$AH$1010, 0)), "")="", "", IFERROR(INDEX(Tasks!Q$11:Q$1010, MATCH($BA86, Tasks!$AH$11:$AH$1010, 0)), ""))</f>
        <v/>
      </c>
      <c r="AN86" s="144" t="str">
        <f>IF(IFERROR(INDEX(Tasks!$X$11:$X$1010, MATCH($BA86, Tasks!$AH$11:$AH$1010, 0)), "")="", "", IFERROR(INDEX(Tasks!$X$11:$X$1010, MATCH($BA86, Tasks!$AH$11:$AH$1010, 0)), ""))</f>
        <v/>
      </c>
      <c r="AO86" s="144"/>
      <c r="AP86" s="144"/>
      <c r="AQ86" s="144"/>
      <c r="AR86" s="145"/>
      <c r="AS86" s="28"/>
      <c r="AT86" s="28"/>
      <c r="BA86" s="22">
        <f t="shared" si="1"/>
        <v>44</v>
      </c>
    </row>
    <row r="87" spans="1:53" x14ac:dyDescent="0.25">
      <c r="A87" s="28"/>
      <c r="B87" s="28"/>
      <c r="C87" s="143" t="str">
        <f>IF(IFERROR(INDEX(Tasks!$B$11:$B$1010, MATCH($BA87, Tasks!$AH$11:$AH$1010, 0)), "")="", "", IFERROR(INDEX(Tasks!$B$11:$B$1010, MATCH($BA87, Tasks!$AH$11:$AH$1010, 0)), ""))</f>
        <v/>
      </c>
      <c r="D87" s="144"/>
      <c r="E87" s="144"/>
      <c r="F87" s="144"/>
      <c r="G87" s="144"/>
      <c r="H87" s="144"/>
      <c r="I87" s="201" t="str">
        <f>IF(IFERROR(INDEX(Tasks!$C$11:$C$1010, MATCH($BA87, Tasks!$AH$11:$AH$1010, 0)), "")="", "", IFERROR(INDEX(Tasks!$C$11:$C$1010, MATCH($BA87, Tasks!$AH$11:$AH$1010, 0)), ""))</f>
        <v/>
      </c>
      <c r="J87" s="201"/>
      <c r="K87" s="201"/>
      <c r="L87" s="201"/>
      <c r="M87" s="201"/>
      <c r="N87" s="201"/>
      <c r="O87" s="201"/>
      <c r="P87" s="201"/>
      <c r="Q87" s="201"/>
      <c r="R87" s="201"/>
      <c r="S87" s="144" t="str">
        <f>IF(IFERROR(INDEX(Tasks!$D$11:$D$1010, MATCH($BA87, Tasks!$AH$11:$AH$1010, 0)), "")="", "", IFERROR(INDEX(Tasks!$D$11:$D$1010, MATCH($BA87, Tasks!$AH$11:$AH$1010, 0)), ""))</f>
        <v/>
      </c>
      <c r="T87" s="144"/>
      <c r="U87" s="144"/>
      <c r="V87" s="144"/>
      <c r="W87" s="202" t="str">
        <f>IF(IFERROR(INDEX(Tasks!$F$11:$F$1010, MATCH($BA87, Tasks!$AH$11:$AH$1010, 0)), "")="", "", IFERROR(INDEX(Tasks!$F$11:$F$1010, MATCH($BA87, Tasks!$AH$11:$AH$1010, 0)), ""))</f>
        <v/>
      </c>
      <c r="X87" s="202"/>
      <c r="Y87" s="202"/>
      <c r="Z87" s="202"/>
      <c r="AA87" s="203" t="str">
        <f>IF(IFERROR(INDEX(Tasks!$G$11:$G$1010, MATCH($BA87, Tasks!$AH$11:$AH$1010, 0)), "")="", "", IFERROR(INDEX(Tasks!$G$11:$G$1010, MATCH($BA87, Tasks!$AH$11:$AH$1010, 0)), ""))</f>
        <v/>
      </c>
      <c r="AB87" s="203"/>
      <c r="AC87" s="203"/>
      <c r="AD87" s="56" t="str">
        <f>IF(IFERROR(INDEX(Tasks!H$11:H$1010, MATCH($BA87, Tasks!$AH$11:$AH$1010, 0)), "")="", "", IFERROR(INDEX(Tasks!H$11:H$1010, MATCH($BA87, Tasks!$AH$11:$AH$1010, 0)), ""))</f>
        <v/>
      </c>
      <c r="AE87" s="48" t="str">
        <f>IF(IFERROR(INDEX(Tasks!I$11:I$1010, MATCH($BA87, Tasks!$AH$11:$AH$1010, 0)), "")="", "", IFERROR(INDEX(Tasks!I$11:I$1010, MATCH($BA87, Tasks!$AH$11:$AH$1010, 0)), ""))</f>
        <v/>
      </c>
      <c r="AF87" s="48" t="str">
        <f>IF(IFERROR(INDEX(Tasks!J$11:J$1010, MATCH($BA87, Tasks!$AH$11:$AH$1010, 0)), "")="", "", IFERROR(INDEX(Tasks!J$11:J$1010, MATCH($BA87, Tasks!$AH$11:$AH$1010, 0)), ""))</f>
        <v/>
      </c>
      <c r="AG87" s="48" t="str">
        <f>IF(IFERROR(INDEX(Tasks!K$11:K$1010, MATCH($BA87, Tasks!$AH$11:$AH$1010, 0)), "")="", "", IFERROR(INDEX(Tasks!K$11:K$1010, MATCH($BA87, Tasks!$AH$11:$AH$1010, 0)), ""))</f>
        <v/>
      </c>
      <c r="AH87" s="48" t="str">
        <f>IF(IFERROR(INDEX(Tasks!L$11:L$1010, MATCH($BA87, Tasks!$AH$11:$AH$1010, 0)), "")="", "", IFERROR(INDEX(Tasks!L$11:L$1010, MATCH($BA87, Tasks!$AH$11:$AH$1010, 0)), ""))</f>
        <v/>
      </c>
      <c r="AI87" s="48" t="str">
        <f>IF(IFERROR(INDEX(Tasks!M$11:M$1010, MATCH($BA87, Tasks!$AH$11:$AH$1010, 0)), "")="", "", IFERROR(INDEX(Tasks!M$11:M$1010, MATCH($BA87, Tasks!$AH$11:$AH$1010, 0)), ""))</f>
        <v/>
      </c>
      <c r="AJ87" s="48" t="str">
        <f>IF(IFERROR(INDEX(Tasks!N$11:N$1010, MATCH($BA87, Tasks!$AH$11:$AH$1010, 0)), "")="", "", IFERROR(INDEX(Tasks!N$11:N$1010, MATCH($BA87, Tasks!$AH$11:$AH$1010, 0)), ""))</f>
        <v/>
      </c>
      <c r="AK87" s="48" t="str">
        <f>IF(IFERROR(INDEX(Tasks!O$11:O$1010, MATCH($BA87, Tasks!$AH$11:$AH$1010, 0)), "")="", "", IFERROR(INDEX(Tasks!O$11:O$1010, MATCH($BA87, Tasks!$AH$11:$AH$1010, 0)), ""))</f>
        <v/>
      </c>
      <c r="AL87" s="48" t="str">
        <f>IF(IFERROR(INDEX(Tasks!P$11:P$1010, MATCH($BA87, Tasks!$AH$11:$AH$1010, 0)), "")="", "", IFERROR(INDEX(Tasks!P$11:P$1010, MATCH($BA87, Tasks!$AH$11:$AH$1010, 0)), ""))</f>
        <v/>
      </c>
      <c r="AM87" s="57" t="str">
        <f>IF(IFERROR(INDEX(Tasks!Q$11:Q$1010, MATCH($BA87, Tasks!$AH$11:$AH$1010, 0)), "")="", "", IFERROR(INDEX(Tasks!Q$11:Q$1010, MATCH($BA87, Tasks!$AH$11:$AH$1010, 0)), ""))</f>
        <v/>
      </c>
      <c r="AN87" s="144" t="str">
        <f>IF(IFERROR(INDEX(Tasks!$X$11:$X$1010, MATCH($BA87, Tasks!$AH$11:$AH$1010, 0)), "")="", "", IFERROR(INDEX(Tasks!$X$11:$X$1010, MATCH($BA87, Tasks!$AH$11:$AH$1010, 0)), ""))</f>
        <v/>
      </c>
      <c r="AO87" s="144"/>
      <c r="AP87" s="144"/>
      <c r="AQ87" s="144"/>
      <c r="AR87" s="145"/>
      <c r="AS87" s="28"/>
      <c r="AT87" s="28"/>
      <c r="BA87" s="22">
        <f t="shared" si="1"/>
        <v>45</v>
      </c>
    </row>
    <row r="88" spans="1:53" x14ac:dyDescent="0.25">
      <c r="A88" s="28"/>
      <c r="B88" s="28"/>
      <c r="C88" s="143" t="str">
        <f>IF(IFERROR(INDEX(Tasks!$B$11:$B$1010, MATCH($BA88, Tasks!$AH$11:$AH$1010, 0)), "")="", "", IFERROR(INDEX(Tasks!$B$11:$B$1010, MATCH($BA88, Tasks!$AH$11:$AH$1010, 0)), ""))</f>
        <v/>
      </c>
      <c r="D88" s="144"/>
      <c r="E88" s="144"/>
      <c r="F88" s="144"/>
      <c r="G88" s="144"/>
      <c r="H88" s="144"/>
      <c r="I88" s="201" t="str">
        <f>IF(IFERROR(INDEX(Tasks!$C$11:$C$1010, MATCH($BA88, Tasks!$AH$11:$AH$1010, 0)), "")="", "", IFERROR(INDEX(Tasks!$C$11:$C$1010, MATCH($BA88, Tasks!$AH$11:$AH$1010, 0)), ""))</f>
        <v/>
      </c>
      <c r="J88" s="201"/>
      <c r="K88" s="201"/>
      <c r="L88" s="201"/>
      <c r="M88" s="201"/>
      <c r="N88" s="201"/>
      <c r="O88" s="201"/>
      <c r="P88" s="201"/>
      <c r="Q88" s="201"/>
      <c r="R88" s="201"/>
      <c r="S88" s="144" t="str">
        <f>IF(IFERROR(INDEX(Tasks!$D$11:$D$1010, MATCH($BA88, Tasks!$AH$11:$AH$1010, 0)), "")="", "", IFERROR(INDEX(Tasks!$D$11:$D$1010, MATCH($BA88, Tasks!$AH$11:$AH$1010, 0)), ""))</f>
        <v/>
      </c>
      <c r="T88" s="144"/>
      <c r="U88" s="144"/>
      <c r="V88" s="144"/>
      <c r="W88" s="202" t="str">
        <f>IF(IFERROR(INDEX(Tasks!$F$11:$F$1010, MATCH($BA88, Tasks!$AH$11:$AH$1010, 0)), "")="", "", IFERROR(INDEX(Tasks!$F$11:$F$1010, MATCH($BA88, Tasks!$AH$11:$AH$1010, 0)), ""))</f>
        <v/>
      </c>
      <c r="X88" s="202"/>
      <c r="Y88" s="202"/>
      <c r="Z88" s="202"/>
      <c r="AA88" s="203" t="str">
        <f>IF(IFERROR(INDEX(Tasks!$G$11:$G$1010, MATCH($BA88, Tasks!$AH$11:$AH$1010, 0)), "")="", "", IFERROR(INDEX(Tasks!$G$11:$G$1010, MATCH($BA88, Tasks!$AH$11:$AH$1010, 0)), ""))</f>
        <v/>
      </c>
      <c r="AB88" s="203"/>
      <c r="AC88" s="203"/>
      <c r="AD88" s="56" t="str">
        <f>IF(IFERROR(INDEX(Tasks!H$11:H$1010, MATCH($BA88, Tasks!$AH$11:$AH$1010, 0)), "")="", "", IFERROR(INDEX(Tasks!H$11:H$1010, MATCH($BA88, Tasks!$AH$11:$AH$1010, 0)), ""))</f>
        <v/>
      </c>
      <c r="AE88" s="48" t="str">
        <f>IF(IFERROR(INDEX(Tasks!I$11:I$1010, MATCH($BA88, Tasks!$AH$11:$AH$1010, 0)), "")="", "", IFERROR(INDEX(Tasks!I$11:I$1010, MATCH($BA88, Tasks!$AH$11:$AH$1010, 0)), ""))</f>
        <v/>
      </c>
      <c r="AF88" s="48" t="str">
        <f>IF(IFERROR(INDEX(Tasks!J$11:J$1010, MATCH($BA88, Tasks!$AH$11:$AH$1010, 0)), "")="", "", IFERROR(INDEX(Tasks!J$11:J$1010, MATCH($BA88, Tasks!$AH$11:$AH$1010, 0)), ""))</f>
        <v/>
      </c>
      <c r="AG88" s="48" t="str">
        <f>IF(IFERROR(INDEX(Tasks!K$11:K$1010, MATCH($BA88, Tasks!$AH$11:$AH$1010, 0)), "")="", "", IFERROR(INDEX(Tasks!K$11:K$1010, MATCH($BA88, Tasks!$AH$11:$AH$1010, 0)), ""))</f>
        <v/>
      </c>
      <c r="AH88" s="48" t="str">
        <f>IF(IFERROR(INDEX(Tasks!L$11:L$1010, MATCH($BA88, Tasks!$AH$11:$AH$1010, 0)), "")="", "", IFERROR(INDEX(Tasks!L$11:L$1010, MATCH($BA88, Tasks!$AH$11:$AH$1010, 0)), ""))</f>
        <v/>
      </c>
      <c r="AI88" s="48" t="str">
        <f>IF(IFERROR(INDEX(Tasks!M$11:M$1010, MATCH($BA88, Tasks!$AH$11:$AH$1010, 0)), "")="", "", IFERROR(INDEX(Tasks!M$11:M$1010, MATCH($BA88, Tasks!$AH$11:$AH$1010, 0)), ""))</f>
        <v/>
      </c>
      <c r="AJ88" s="48" t="str">
        <f>IF(IFERROR(INDEX(Tasks!N$11:N$1010, MATCH($BA88, Tasks!$AH$11:$AH$1010, 0)), "")="", "", IFERROR(INDEX(Tasks!N$11:N$1010, MATCH($BA88, Tasks!$AH$11:$AH$1010, 0)), ""))</f>
        <v/>
      </c>
      <c r="AK88" s="48" t="str">
        <f>IF(IFERROR(INDEX(Tasks!O$11:O$1010, MATCH($BA88, Tasks!$AH$11:$AH$1010, 0)), "")="", "", IFERROR(INDEX(Tasks!O$11:O$1010, MATCH($BA88, Tasks!$AH$11:$AH$1010, 0)), ""))</f>
        <v/>
      </c>
      <c r="AL88" s="48" t="str">
        <f>IF(IFERROR(INDEX(Tasks!P$11:P$1010, MATCH($BA88, Tasks!$AH$11:$AH$1010, 0)), "")="", "", IFERROR(INDEX(Tasks!P$11:P$1010, MATCH($BA88, Tasks!$AH$11:$AH$1010, 0)), ""))</f>
        <v/>
      </c>
      <c r="AM88" s="57" t="str">
        <f>IF(IFERROR(INDEX(Tasks!Q$11:Q$1010, MATCH($BA88, Tasks!$AH$11:$AH$1010, 0)), "")="", "", IFERROR(INDEX(Tasks!Q$11:Q$1010, MATCH($BA88, Tasks!$AH$11:$AH$1010, 0)), ""))</f>
        <v/>
      </c>
      <c r="AN88" s="144" t="str">
        <f>IF(IFERROR(INDEX(Tasks!$X$11:$X$1010, MATCH($BA88, Tasks!$AH$11:$AH$1010, 0)), "")="", "", IFERROR(INDEX(Tasks!$X$11:$X$1010, MATCH($BA88, Tasks!$AH$11:$AH$1010, 0)), ""))</f>
        <v/>
      </c>
      <c r="AO88" s="144"/>
      <c r="AP88" s="144"/>
      <c r="AQ88" s="144"/>
      <c r="AR88" s="145"/>
      <c r="AS88" s="28"/>
      <c r="AT88" s="28"/>
      <c r="BA88" s="22">
        <f t="shared" si="1"/>
        <v>46</v>
      </c>
    </row>
    <row r="89" spans="1:53" x14ac:dyDescent="0.25">
      <c r="A89" s="28"/>
      <c r="B89" s="28"/>
      <c r="C89" s="143" t="str">
        <f>IF(IFERROR(INDEX(Tasks!$B$11:$B$1010, MATCH($BA89, Tasks!$AH$11:$AH$1010, 0)), "")="", "", IFERROR(INDEX(Tasks!$B$11:$B$1010, MATCH($BA89, Tasks!$AH$11:$AH$1010, 0)), ""))</f>
        <v/>
      </c>
      <c r="D89" s="144"/>
      <c r="E89" s="144"/>
      <c r="F89" s="144"/>
      <c r="G89" s="144"/>
      <c r="H89" s="144"/>
      <c r="I89" s="201" t="str">
        <f>IF(IFERROR(INDEX(Tasks!$C$11:$C$1010, MATCH($BA89, Tasks!$AH$11:$AH$1010, 0)), "")="", "", IFERROR(INDEX(Tasks!$C$11:$C$1010, MATCH($BA89, Tasks!$AH$11:$AH$1010, 0)), ""))</f>
        <v/>
      </c>
      <c r="J89" s="201"/>
      <c r="K89" s="201"/>
      <c r="L89" s="201"/>
      <c r="M89" s="201"/>
      <c r="N89" s="201"/>
      <c r="O89" s="201"/>
      <c r="P89" s="201"/>
      <c r="Q89" s="201"/>
      <c r="R89" s="201"/>
      <c r="S89" s="144" t="str">
        <f>IF(IFERROR(INDEX(Tasks!$D$11:$D$1010, MATCH($BA89, Tasks!$AH$11:$AH$1010, 0)), "")="", "", IFERROR(INDEX(Tasks!$D$11:$D$1010, MATCH($BA89, Tasks!$AH$11:$AH$1010, 0)), ""))</f>
        <v/>
      </c>
      <c r="T89" s="144"/>
      <c r="U89" s="144"/>
      <c r="V89" s="144"/>
      <c r="W89" s="202" t="str">
        <f>IF(IFERROR(INDEX(Tasks!$F$11:$F$1010, MATCH($BA89, Tasks!$AH$11:$AH$1010, 0)), "")="", "", IFERROR(INDEX(Tasks!$F$11:$F$1010, MATCH($BA89, Tasks!$AH$11:$AH$1010, 0)), ""))</f>
        <v/>
      </c>
      <c r="X89" s="202"/>
      <c r="Y89" s="202"/>
      <c r="Z89" s="202"/>
      <c r="AA89" s="203" t="str">
        <f>IF(IFERROR(INDEX(Tasks!$G$11:$G$1010, MATCH($BA89, Tasks!$AH$11:$AH$1010, 0)), "")="", "", IFERROR(INDEX(Tasks!$G$11:$G$1010, MATCH($BA89, Tasks!$AH$11:$AH$1010, 0)), ""))</f>
        <v/>
      </c>
      <c r="AB89" s="203"/>
      <c r="AC89" s="203"/>
      <c r="AD89" s="56" t="str">
        <f>IF(IFERROR(INDEX(Tasks!H$11:H$1010, MATCH($BA89, Tasks!$AH$11:$AH$1010, 0)), "")="", "", IFERROR(INDEX(Tasks!H$11:H$1010, MATCH($BA89, Tasks!$AH$11:$AH$1010, 0)), ""))</f>
        <v/>
      </c>
      <c r="AE89" s="48" t="str">
        <f>IF(IFERROR(INDEX(Tasks!I$11:I$1010, MATCH($BA89, Tasks!$AH$11:$AH$1010, 0)), "")="", "", IFERROR(INDEX(Tasks!I$11:I$1010, MATCH($BA89, Tasks!$AH$11:$AH$1010, 0)), ""))</f>
        <v/>
      </c>
      <c r="AF89" s="48" t="str">
        <f>IF(IFERROR(INDEX(Tasks!J$11:J$1010, MATCH($BA89, Tasks!$AH$11:$AH$1010, 0)), "")="", "", IFERROR(INDEX(Tasks!J$11:J$1010, MATCH($BA89, Tasks!$AH$11:$AH$1010, 0)), ""))</f>
        <v/>
      </c>
      <c r="AG89" s="48" t="str">
        <f>IF(IFERROR(INDEX(Tasks!K$11:K$1010, MATCH($BA89, Tasks!$AH$11:$AH$1010, 0)), "")="", "", IFERROR(INDEX(Tasks!K$11:K$1010, MATCH($BA89, Tasks!$AH$11:$AH$1010, 0)), ""))</f>
        <v/>
      </c>
      <c r="AH89" s="48" t="str">
        <f>IF(IFERROR(INDEX(Tasks!L$11:L$1010, MATCH($BA89, Tasks!$AH$11:$AH$1010, 0)), "")="", "", IFERROR(INDEX(Tasks!L$11:L$1010, MATCH($BA89, Tasks!$AH$11:$AH$1010, 0)), ""))</f>
        <v/>
      </c>
      <c r="AI89" s="48" t="str">
        <f>IF(IFERROR(INDEX(Tasks!M$11:M$1010, MATCH($BA89, Tasks!$AH$11:$AH$1010, 0)), "")="", "", IFERROR(INDEX(Tasks!M$11:M$1010, MATCH($BA89, Tasks!$AH$11:$AH$1010, 0)), ""))</f>
        <v/>
      </c>
      <c r="AJ89" s="48" t="str">
        <f>IF(IFERROR(INDEX(Tasks!N$11:N$1010, MATCH($BA89, Tasks!$AH$11:$AH$1010, 0)), "")="", "", IFERROR(INDEX(Tasks!N$11:N$1010, MATCH($BA89, Tasks!$AH$11:$AH$1010, 0)), ""))</f>
        <v/>
      </c>
      <c r="AK89" s="48" t="str">
        <f>IF(IFERROR(INDEX(Tasks!O$11:O$1010, MATCH($BA89, Tasks!$AH$11:$AH$1010, 0)), "")="", "", IFERROR(INDEX(Tasks!O$11:O$1010, MATCH($BA89, Tasks!$AH$11:$AH$1010, 0)), ""))</f>
        <v/>
      </c>
      <c r="AL89" s="48" t="str">
        <f>IF(IFERROR(INDEX(Tasks!P$11:P$1010, MATCH($BA89, Tasks!$AH$11:$AH$1010, 0)), "")="", "", IFERROR(INDEX(Tasks!P$11:P$1010, MATCH($BA89, Tasks!$AH$11:$AH$1010, 0)), ""))</f>
        <v/>
      </c>
      <c r="AM89" s="57" t="str">
        <f>IF(IFERROR(INDEX(Tasks!Q$11:Q$1010, MATCH($BA89, Tasks!$AH$11:$AH$1010, 0)), "")="", "", IFERROR(INDEX(Tasks!Q$11:Q$1010, MATCH($BA89, Tasks!$AH$11:$AH$1010, 0)), ""))</f>
        <v/>
      </c>
      <c r="AN89" s="144" t="str">
        <f>IF(IFERROR(INDEX(Tasks!$X$11:$X$1010, MATCH($BA89, Tasks!$AH$11:$AH$1010, 0)), "")="", "", IFERROR(INDEX(Tasks!$X$11:$X$1010, MATCH($BA89, Tasks!$AH$11:$AH$1010, 0)), ""))</f>
        <v/>
      </c>
      <c r="AO89" s="144"/>
      <c r="AP89" s="144"/>
      <c r="AQ89" s="144"/>
      <c r="AR89" s="145"/>
      <c r="AS89" s="28"/>
      <c r="AT89" s="28"/>
      <c r="BA89" s="22">
        <f t="shared" si="1"/>
        <v>47</v>
      </c>
    </row>
    <row r="90" spans="1:53" x14ac:dyDescent="0.25">
      <c r="A90" s="28"/>
      <c r="B90" s="28"/>
      <c r="C90" s="143" t="str">
        <f>IF(IFERROR(INDEX(Tasks!$B$11:$B$1010, MATCH($BA90, Tasks!$AH$11:$AH$1010, 0)), "")="", "", IFERROR(INDEX(Tasks!$B$11:$B$1010, MATCH($BA90, Tasks!$AH$11:$AH$1010, 0)), ""))</f>
        <v/>
      </c>
      <c r="D90" s="144"/>
      <c r="E90" s="144"/>
      <c r="F90" s="144"/>
      <c r="G90" s="144"/>
      <c r="H90" s="144"/>
      <c r="I90" s="201" t="str">
        <f>IF(IFERROR(INDEX(Tasks!$C$11:$C$1010, MATCH($BA90, Tasks!$AH$11:$AH$1010, 0)), "")="", "", IFERROR(INDEX(Tasks!$C$11:$C$1010, MATCH($BA90, Tasks!$AH$11:$AH$1010, 0)), ""))</f>
        <v/>
      </c>
      <c r="J90" s="201"/>
      <c r="K90" s="201"/>
      <c r="L90" s="201"/>
      <c r="M90" s="201"/>
      <c r="N90" s="201"/>
      <c r="O90" s="201"/>
      <c r="P90" s="201"/>
      <c r="Q90" s="201"/>
      <c r="R90" s="201"/>
      <c r="S90" s="144" t="str">
        <f>IF(IFERROR(INDEX(Tasks!$D$11:$D$1010, MATCH($BA90, Tasks!$AH$11:$AH$1010, 0)), "")="", "", IFERROR(INDEX(Tasks!$D$11:$D$1010, MATCH($BA90, Tasks!$AH$11:$AH$1010, 0)), ""))</f>
        <v/>
      </c>
      <c r="T90" s="144"/>
      <c r="U90" s="144"/>
      <c r="V90" s="144"/>
      <c r="W90" s="202" t="str">
        <f>IF(IFERROR(INDEX(Tasks!$F$11:$F$1010, MATCH($BA90, Tasks!$AH$11:$AH$1010, 0)), "")="", "", IFERROR(INDEX(Tasks!$F$11:$F$1010, MATCH($BA90, Tasks!$AH$11:$AH$1010, 0)), ""))</f>
        <v/>
      </c>
      <c r="X90" s="202"/>
      <c r="Y90" s="202"/>
      <c r="Z90" s="202"/>
      <c r="AA90" s="203" t="str">
        <f>IF(IFERROR(INDEX(Tasks!$G$11:$G$1010, MATCH($BA90, Tasks!$AH$11:$AH$1010, 0)), "")="", "", IFERROR(INDEX(Tasks!$G$11:$G$1010, MATCH($BA90, Tasks!$AH$11:$AH$1010, 0)), ""))</f>
        <v/>
      </c>
      <c r="AB90" s="203"/>
      <c r="AC90" s="203"/>
      <c r="AD90" s="56" t="str">
        <f>IF(IFERROR(INDEX(Tasks!H$11:H$1010, MATCH($BA90, Tasks!$AH$11:$AH$1010, 0)), "")="", "", IFERROR(INDEX(Tasks!H$11:H$1010, MATCH($BA90, Tasks!$AH$11:$AH$1010, 0)), ""))</f>
        <v/>
      </c>
      <c r="AE90" s="48" t="str">
        <f>IF(IFERROR(INDEX(Tasks!I$11:I$1010, MATCH($BA90, Tasks!$AH$11:$AH$1010, 0)), "")="", "", IFERROR(INDEX(Tasks!I$11:I$1010, MATCH($BA90, Tasks!$AH$11:$AH$1010, 0)), ""))</f>
        <v/>
      </c>
      <c r="AF90" s="48" t="str">
        <f>IF(IFERROR(INDEX(Tasks!J$11:J$1010, MATCH($BA90, Tasks!$AH$11:$AH$1010, 0)), "")="", "", IFERROR(INDEX(Tasks!J$11:J$1010, MATCH($BA90, Tasks!$AH$11:$AH$1010, 0)), ""))</f>
        <v/>
      </c>
      <c r="AG90" s="48" t="str">
        <f>IF(IFERROR(INDEX(Tasks!K$11:K$1010, MATCH($BA90, Tasks!$AH$11:$AH$1010, 0)), "")="", "", IFERROR(INDEX(Tasks!K$11:K$1010, MATCH($BA90, Tasks!$AH$11:$AH$1010, 0)), ""))</f>
        <v/>
      </c>
      <c r="AH90" s="48" t="str">
        <f>IF(IFERROR(INDEX(Tasks!L$11:L$1010, MATCH($BA90, Tasks!$AH$11:$AH$1010, 0)), "")="", "", IFERROR(INDEX(Tasks!L$11:L$1010, MATCH($BA90, Tasks!$AH$11:$AH$1010, 0)), ""))</f>
        <v/>
      </c>
      <c r="AI90" s="48" t="str">
        <f>IF(IFERROR(INDEX(Tasks!M$11:M$1010, MATCH($BA90, Tasks!$AH$11:$AH$1010, 0)), "")="", "", IFERROR(INDEX(Tasks!M$11:M$1010, MATCH($BA90, Tasks!$AH$11:$AH$1010, 0)), ""))</f>
        <v/>
      </c>
      <c r="AJ90" s="48" t="str">
        <f>IF(IFERROR(INDEX(Tasks!N$11:N$1010, MATCH($BA90, Tasks!$AH$11:$AH$1010, 0)), "")="", "", IFERROR(INDEX(Tasks!N$11:N$1010, MATCH($BA90, Tasks!$AH$11:$AH$1010, 0)), ""))</f>
        <v/>
      </c>
      <c r="AK90" s="48" t="str">
        <f>IF(IFERROR(INDEX(Tasks!O$11:O$1010, MATCH($BA90, Tasks!$AH$11:$AH$1010, 0)), "")="", "", IFERROR(INDEX(Tasks!O$11:O$1010, MATCH($BA90, Tasks!$AH$11:$AH$1010, 0)), ""))</f>
        <v/>
      </c>
      <c r="AL90" s="48" t="str">
        <f>IF(IFERROR(INDEX(Tasks!P$11:P$1010, MATCH($BA90, Tasks!$AH$11:$AH$1010, 0)), "")="", "", IFERROR(INDEX(Tasks!P$11:P$1010, MATCH($BA90, Tasks!$AH$11:$AH$1010, 0)), ""))</f>
        <v/>
      </c>
      <c r="AM90" s="57" t="str">
        <f>IF(IFERROR(INDEX(Tasks!Q$11:Q$1010, MATCH($BA90, Tasks!$AH$11:$AH$1010, 0)), "")="", "", IFERROR(INDEX(Tasks!Q$11:Q$1010, MATCH($BA90, Tasks!$AH$11:$AH$1010, 0)), ""))</f>
        <v/>
      </c>
      <c r="AN90" s="144" t="str">
        <f>IF(IFERROR(INDEX(Tasks!$X$11:$X$1010, MATCH($BA90, Tasks!$AH$11:$AH$1010, 0)), "")="", "", IFERROR(INDEX(Tasks!$X$11:$X$1010, MATCH($BA90, Tasks!$AH$11:$AH$1010, 0)), ""))</f>
        <v/>
      </c>
      <c r="AO90" s="144"/>
      <c r="AP90" s="144"/>
      <c r="AQ90" s="144"/>
      <c r="AR90" s="145"/>
      <c r="AS90" s="28"/>
      <c r="AT90" s="28"/>
      <c r="BA90" s="22">
        <f t="shared" si="1"/>
        <v>48</v>
      </c>
    </row>
    <row r="91" spans="1:53" x14ac:dyDescent="0.25">
      <c r="A91" s="28"/>
      <c r="B91" s="28"/>
      <c r="C91" s="143" t="str">
        <f>IF(IFERROR(INDEX(Tasks!$B$11:$B$1010, MATCH($BA91, Tasks!$AH$11:$AH$1010, 0)), "")="", "", IFERROR(INDEX(Tasks!$B$11:$B$1010, MATCH($BA91, Tasks!$AH$11:$AH$1010, 0)), ""))</f>
        <v/>
      </c>
      <c r="D91" s="144"/>
      <c r="E91" s="144"/>
      <c r="F91" s="144"/>
      <c r="G91" s="144"/>
      <c r="H91" s="144"/>
      <c r="I91" s="201" t="str">
        <f>IF(IFERROR(INDEX(Tasks!$C$11:$C$1010, MATCH($BA91, Tasks!$AH$11:$AH$1010, 0)), "")="", "", IFERROR(INDEX(Tasks!$C$11:$C$1010, MATCH($BA91, Tasks!$AH$11:$AH$1010, 0)), ""))</f>
        <v/>
      </c>
      <c r="J91" s="201"/>
      <c r="K91" s="201"/>
      <c r="L91" s="201"/>
      <c r="M91" s="201"/>
      <c r="N91" s="201"/>
      <c r="O91" s="201"/>
      <c r="P91" s="201"/>
      <c r="Q91" s="201"/>
      <c r="R91" s="201"/>
      <c r="S91" s="144" t="str">
        <f>IF(IFERROR(INDEX(Tasks!$D$11:$D$1010, MATCH($BA91, Tasks!$AH$11:$AH$1010, 0)), "")="", "", IFERROR(INDEX(Tasks!$D$11:$D$1010, MATCH($BA91, Tasks!$AH$11:$AH$1010, 0)), ""))</f>
        <v/>
      </c>
      <c r="T91" s="144"/>
      <c r="U91" s="144"/>
      <c r="V91" s="144"/>
      <c r="W91" s="202" t="str">
        <f>IF(IFERROR(INDEX(Tasks!$F$11:$F$1010, MATCH($BA91, Tasks!$AH$11:$AH$1010, 0)), "")="", "", IFERROR(INDEX(Tasks!$F$11:$F$1010, MATCH($BA91, Tasks!$AH$11:$AH$1010, 0)), ""))</f>
        <v/>
      </c>
      <c r="X91" s="202"/>
      <c r="Y91" s="202"/>
      <c r="Z91" s="202"/>
      <c r="AA91" s="203" t="str">
        <f>IF(IFERROR(INDEX(Tasks!$G$11:$G$1010, MATCH($BA91, Tasks!$AH$11:$AH$1010, 0)), "")="", "", IFERROR(INDEX(Tasks!$G$11:$G$1010, MATCH($BA91, Tasks!$AH$11:$AH$1010, 0)), ""))</f>
        <v/>
      </c>
      <c r="AB91" s="203"/>
      <c r="AC91" s="203"/>
      <c r="AD91" s="56" t="str">
        <f>IF(IFERROR(INDEX(Tasks!H$11:H$1010, MATCH($BA91, Tasks!$AH$11:$AH$1010, 0)), "")="", "", IFERROR(INDEX(Tasks!H$11:H$1010, MATCH($BA91, Tasks!$AH$11:$AH$1010, 0)), ""))</f>
        <v/>
      </c>
      <c r="AE91" s="48" t="str">
        <f>IF(IFERROR(INDEX(Tasks!I$11:I$1010, MATCH($BA91, Tasks!$AH$11:$AH$1010, 0)), "")="", "", IFERROR(INDEX(Tasks!I$11:I$1010, MATCH($BA91, Tasks!$AH$11:$AH$1010, 0)), ""))</f>
        <v/>
      </c>
      <c r="AF91" s="48" t="str">
        <f>IF(IFERROR(INDEX(Tasks!J$11:J$1010, MATCH($BA91, Tasks!$AH$11:$AH$1010, 0)), "")="", "", IFERROR(INDEX(Tasks!J$11:J$1010, MATCH($BA91, Tasks!$AH$11:$AH$1010, 0)), ""))</f>
        <v/>
      </c>
      <c r="AG91" s="48" t="str">
        <f>IF(IFERROR(INDEX(Tasks!K$11:K$1010, MATCH($BA91, Tasks!$AH$11:$AH$1010, 0)), "")="", "", IFERROR(INDEX(Tasks!K$11:K$1010, MATCH($BA91, Tasks!$AH$11:$AH$1010, 0)), ""))</f>
        <v/>
      </c>
      <c r="AH91" s="48" t="str">
        <f>IF(IFERROR(INDEX(Tasks!L$11:L$1010, MATCH($BA91, Tasks!$AH$11:$AH$1010, 0)), "")="", "", IFERROR(INDEX(Tasks!L$11:L$1010, MATCH($BA91, Tasks!$AH$11:$AH$1010, 0)), ""))</f>
        <v/>
      </c>
      <c r="AI91" s="48" t="str">
        <f>IF(IFERROR(INDEX(Tasks!M$11:M$1010, MATCH($BA91, Tasks!$AH$11:$AH$1010, 0)), "")="", "", IFERROR(INDEX(Tasks!M$11:M$1010, MATCH($BA91, Tasks!$AH$11:$AH$1010, 0)), ""))</f>
        <v/>
      </c>
      <c r="AJ91" s="48" t="str">
        <f>IF(IFERROR(INDEX(Tasks!N$11:N$1010, MATCH($BA91, Tasks!$AH$11:$AH$1010, 0)), "")="", "", IFERROR(INDEX(Tasks!N$11:N$1010, MATCH($BA91, Tasks!$AH$11:$AH$1010, 0)), ""))</f>
        <v/>
      </c>
      <c r="AK91" s="48" t="str">
        <f>IF(IFERROR(INDEX(Tasks!O$11:O$1010, MATCH($BA91, Tasks!$AH$11:$AH$1010, 0)), "")="", "", IFERROR(INDEX(Tasks!O$11:O$1010, MATCH($BA91, Tasks!$AH$11:$AH$1010, 0)), ""))</f>
        <v/>
      </c>
      <c r="AL91" s="48" t="str">
        <f>IF(IFERROR(INDEX(Tasks!P$11:P$1010, MATCH($BA91, Tasks!$AH$11:$AH$1010, 0)), "")="", "", IFERROR(INDEX(Tasks!P$11:P$1010, MATCH($BA91, Tasks!$AH$11:$AH$1010, 0)), ""))</f>
        <v/>
      </c>
      <c r="AM91" s="57" t="str">
        <f>IF(IFERROR(INDEX(Tasks!Q$11:Q$1010, MATCH($BA91, Tasks!$AH$11:$AH$1010, 0)), "")="", "", IFERROR(INDEX(Tasks!Q$11:Q$1010, MATCH($BA91, Tasks!$AH$11:$AH$1010, 0)), ""))</f>
        <v/>
      </c>
      <c r="AN91" s="144" t="str">
        <f>IF(IFERROR(INDEX(Tasks!$X$11:$X$1010, MATCH($BA91, Tasks!$AH$11:$AH$1010, 0)), "")="", "", IFERROR(INDEX(Tasks!$X$11:$X$1010, MATCH($BA91, Tasks!$AH$11:$AH$1010, 0)), ""))</f>
        <v/>
      </c>
      <c r="AO91" s="144"/>
      <c r="AP91" s="144"/>
      <c r="AQ91" s="144"/>
      <c r="AR91" s="145"/>
      <c r="AS91" s="28"/>
      <c r="AT91" s="28"/>
      <c r="BA91" s="22">
        <f t="shared" si="1"/>
        <v>49</v>
      </c>
    </row>
    <row r="92" spans="1:53" x14ac:dyDescent="0.25">
      <c r="A92" s="28"/>
      <c r="B92" s="28"/>
      <c r="C92" s="143" t="str">
        <f>IF(IFERROR(INDEX(Tasks!$B$11:$B$1010, MATCH($BA92, Tasks!$AH$11:$AH$1010, 0)), "")="", "", IFERROR(INDEX(Tasks!$B$11:$B$1010, MATCH($BA92, Tasks!$AH$11:$AH$1010, 0)), ""))</f>
        <v/>
      </c>
      <c r="D92" s="144"/>
      <c r="E92" s="144"/>
      <c r="F92" s="144"/>
      <c r="G92" s="144"/>
      <c r="H92" s="144"/>
      <c r="I92" s="201" t="str">
        <f>IF(IFERROR(INDEX(Tasks!$C$11:$C$1010, MATCH($BA92, Tasks!$AH$11:$AH$1010, 0)), "")="", "", IFERROR(INDEX(Tasks!$C$11:$C$1010, MATCH($BA92, Tasks!$AH$11:$AH$1010, 0)), ""))</f>
        <v/>
      </c>
      <c r="J92" s="201"/>
      <c r="K92" s="201"/>
      <c r="L92" s="201"/>
      <c r="M92" s="201"/>
      <c r="N92" s="201"/>
      <c r="O92" s="201"/>
      <c r="P92" s="201"/>
      <c r="Q92" s="201"/>
      <c r="R92" s="201"/>
      <c r="S92" s="144" t="str">
        <f>IF(IFERROR(INDEX(Tasks!$D$11:$D$1010, MATCH($BA92, Tasks!$AH$11:$AH$1010, 0)), "")="", "", IFERROR(INDEX(Tasks!$D$11:$D$1010, MATCH($BA92, Tasks!$AH$11:$AH$1010, 0)), ""))</f>
        <v/>
      </c>
      <c r="T92" s="144"/>
      <c r="U92" s="144"/>
      <c r="V92" s="144"/>
      <c r="W92" s="202" t="str">
        <f>IF(IFERROR(INDEX(Tasks!$F$11:$F$1010, MATCH($BA92, Tasks!$AH$11:$AH$1010, 0)), "")="", "", IFERROR(INDEX(Tasks!$F$11:$F$1010, MATCH($BA92, Tasks!$AH$11:$AH$1010, 0)), ""))</f>
        <v/>
      </c>
      <c r="X92" s="202"/>
      <c r="Y92" s="202"/>
      <c r="Z92" s="202"/>
      <c r="AA92" s="203" t="str">
        <f>IF(IFERROR(INDEX(Tasks!$G$11:$G$1010, MATCH($BA92, Tasks!$AH$11:$AH$1010, 0)), "")="", "", IFERROR(INDEX(Tasks!$G$11:$G$1010, MATCH($BA92, Tasks!$AH$11:$AH$1010, 0)), ""))</f>
        <v/>
      </c>
      <c r="AB92" s="203"/>
      <c r="AC92" s="203"/>
      <c r="AD92" s="56" t="str">
        <f>IF(IFERROR(INDEX(Tasks!H$11:H$1010, MATCH($BA92, Tasks!$AH$11:$AH$1010, 0)), "")="", "", IFERROR(INDEX(Tasks!H$11:H$1010, MATCH($BA92, Tasks!$AH$11:$AH$1010, 0)), ""))</f>
        <v/>
      </c>
      <c r="AE92" s="48" t="str">
        <f>IF(IFERROR(INDEX(Tasks!I$11:I$1010, MATCH($BA92, Tasks!$AH$11:$AH$1010, 0)), "")="", "", IFERROR(INDEX(Tasks!I$11:I$1010, MATCH($BA92, Tasks!$AH$11:$AH$1010, 0)), ""))</f>
        <v/>
      </c>
      <c r="AF92" s="48" t="str">
        <f>IF(IFERROR(INDEX(Tasks!J$11:J$1010, MATCH($BA92, Tasks!$AH$11:$AH$1010, 0)), "")="", "", IFERROR(INDEX(Tasks!J$11:J$1010, MATCH($BA92, Tasks!$AH$11:$AH$1010, 0)), ""))</f>
        <v/>
      </c>
      <c r="AG92" s="48" t="str">
        <f>IF(IFERROR(INDEX(Tasks!K$11:K$1010, MATCH($BA92, Tasks!$AH$11:$AH$1010, 0)), "")="", "", IFERROR(INDEX(Tasks!K$11:K$1010, MATCH($BA92, Tasks!$AH$11:$AH$1010, 0)), ""))</f>
        <v/>
      </c>
      <c r="AH92" s="48" t="str">
        <f>IF(IFERROR(INDEX(Tasks!L$11:L$1010, MATCH($BA92, Tasks!$AH$11:$AH$1010, 0)), "")="", "", IFERROR(INDEX(Tasks!L$11:L$1010, MATCH($BA92, Tasks!$AH$11:$AH$1010, 0)), ""))</f>
        <v/>
      </c>
      <c r="AI92" s="48" t="str">
        <f>IF(IFERROR(INDEX(Tasks!M$11:M$1010, MATCH($BA92, Tasks!$AH$11:$AH$1010, 0)), "")="", "", IFERROR(INDEX(Tasks!M$11:M$1010, MATCH($BA92, Tasks!$AH$11:$AH$1010, 0)), ""))</f>
        <v/>
      </c>
      <c r="AJ92" s="48" t="str">
        <f>IF(IFERROR(INDEX(Tasks!N$11:N$1010, MATCH($BA92, Tasks!$AH$11:$AH$1010, 0)), "")="", "", IFERROR(INDEX(Tasks!N$11:N$1010, MATCH($BA92, Tasks!$AH$11:$AH$1010, 0)), ""))</f>
        <v/>
      </c>
      <c r="AK92" s="48" t="str">
        <f>IF(IFERROR(INDEX(Tasks!O$11:O$1010, MATCH($BA92, Tasks!$AH$11:$AH$1010, 0)), "")="", "", IFERROR(INDEX(Tasks!O$11:O$1010, MATCH($BA92, Tasks!$AH$11:$AH$1010, 0)), ""))</f>
        <v/>
      </c>
      <c r="AL92" s="48" t="str">
        <f>IF(IFERROR(INDEX(Tasks!P$11:P$1010, MATCH($BA92, Tasks!$AH$11:$AH$1010, 0)), "")="", "", IFERROR(INDEX(Tasks!P$11:P$1010, MATCH($BA92, Tasks!$AH$11:$AH$1010, 0)), ""))</f>
        <v/>
      </c>
      <c r="AM92" s="57" t="str">
        <f>IF(IFERROR(INDEX(Tasks!Q$11:Q$1010, MATCH($BA92, Tasks!$AH$11:$AH$1010, 0)), "")="", "", IFERROR(INDEX(Tasks!Q$11:Q$1010, MATCH($BA92, Tasks!$AH$11:$AH$1010, 0)), ""))</f>
        <v/>
      </c>
      <c r="AN92" s="144" t="str">
        <f>IF(IFERROR(INDEX(Tasks!$X$11:$X$1010, MATCH($BA92, Tasks!$AH$11:$AH$1010, 0)), "")="", "", IFERROR(INDEX(Tasks!$X$11:$X$1010, MATCH($BA92, Tasks!$AH$11:$AH$1010, 0)), ""))</f>
        <v/>
      </c>
      <c r="AO92" s="144"/>
      <c r="AP92" s="144"/>
      <c r="AQ92" s="144"/>
      <c r="AR92" s="145"/>
      <c r="AS92" s="28"/>
      <c r="AT92" s="28"/>
      <c r="BA92" s="22">
        <f t="shared" si="1"/>
        <v>50</v>
      </c>
    </row>
    <row r="93" spans="1:53" x14ac:dyDescent="0.25">
      <c r="A93" s="28"/>
      <c r="B93" s="28"/>
      <c r="C93" s="143" t="str">
        <f>IF(IFERROR(INDEX(Tasks!$B$11:$B$1010, MATCH($BA93, Tasks!$AH$11:$AH$1010, 0)), "")="", "", IFERROR(INDEX(Tasks!$B$11:$B$1010, MATCH($BA93, Tasks!$AH$11:$AH$1010, 0)), ""))</f>
        <v/>
      </c>
      <c r="D93" s="144"/>
      <c r="E93" s="144"/>
      <c r="F93" s="144"/>
      <c r="G93" s="144"/>
      <c r="H93" s="144"/>
      <c r="I93" s="201" t="str">
        <f>IF(IFERROR(INDEX(Tasks!$C$11:$C$1010, MATCH($BA93, Tasks!$AH$11:$AH$1010, 0)), "")="", "", IFERROR(INDEX(Tasks!$C$11:$C$1010, MATCH($BA93, Tasks!$AH$11:$AH$1010, 0)), ""))</f>
        <v/>
      </c>
      <c r="J93" s="201"/>
      <c r="K93" s="201"/>
      <c r="L93" s="201"/>
      <c r="M93" s="201"/>
      <c r="N93" s="201"/>
      <c r="O93" s="201"/>
      <c r="P93" s="201"/>
      <c r="Q93" s="201"/>
      <c r="R93" s="201"/>
      <c r="S93" s="144" t="str">
        <f>IF(IFERROR(INDEX(Tasks!$D$11:$D$1010, MATCH($BA93, Tasks!$AH$11:$AH$1010, 0)), "")="", "", IFERROR(INDEX(Tasks!$D$11:$D$1010, MATCH($BA93, Tasks!$AH$11:$AH$1010, 0)), ""))</f>
        <v/>
      </c>
      <c r="T93" s="144"/>
      <c r="U93" s="144"/>
      <c r="V93" s="144"/>
      <c r="W93" s="202" t="str">
        <f>IF(IFERROR(INDEX(Tasks!$F$11:$F$1010, MATCH($BA93, Tasks!$AH$11:$AH$1010, 0)), "")="", "", IFERROR(INDEX(Tasks!$F$11:$F$1010, MATCH($BA93, Tasks!$AH$11:$AH$1010, 0)), ""))</f>
        <v/>
      </c>
      <c r="X93" s="202"/>
      <c r="Y93" s="202"/>
      <c r="Z93" s="202"/>
      <c r="AA93" s="203" t="str">
        <f>IF(IFERROR(INDEX(Tasks!$G$11:$G$1010, MATCH($BA93, Tasks!$AH$11:$AH$1010, 0)), "")="", "", IFERROR(INDEX(Tasks!$G$11:$G$1010, MATCH($BA93, Tasks!$AH$11:$AH$1010, 0)), ""))</f>
        <v/>
      </c>
      <c r="AB93" s="203"/>
      <c r="AC93" s="203"/>
      <c r="AD93" s="56" t="str">
        <f>IF(IFERROR(INDEX(Tasks!H$11:H$1010, MATCH($BA93, Tasks!$AH$11:$AH$1010, 0)), "")="", "", IFERROR(INDEX(Tasks!H$11:H$1010, MATCH($BA93, Tasks!$AH$11:$AH$1010, 0)), ""))</f>
        <v/>
      </c>
      <c r="AE93" s="48" t="str">
        <f>IF(IFERROR(INDEX(Tasks!I$11:I$1010, MATCH($BA93, Tasks!$AH$11:$AH$1010, 0)), "")="", "", IFERROR(INDEX(Tasks!I$11:I$1010, MATCH($BA93, Tasks!$AH$11:$AH$1010, 0)), ""))</f>
        <v/>
      </c>
      <c r="AF93" s="48" t="str">
        <f>IF(IFERROR(INDEX(Tasks!J$11:J$1010, MATCH($BA93, Tasks!$AH$11:$AH$1010, 0)), "")="", "", IFERROR(INDEX(Tasks!J$11:J$1010, MATCH($BA93, Tasks!$AH$11:$AH$1010, 0)), ""))</f>
        <v/>
      </c>
      <c r="AG93" s="48" t="str">
        <f>IF(IFERROR(INDEX(Tasks!K$11:K$1010, MATCH($BA93, Tasks!$AH$11:$AH$1010, 0)), "")="", "", IFERROR(INDEX(Tasks!K$11:K$1010, MATCH($BA93, Tasks!$AH$11:$AH$1010, 0)), ""))</f>
        <v/>
      </c>
      <c r="AH93" s="48" t="str">
        <f>IF(IFERROR(INDEX(Tasks!L$11:L$1010, MATCH($BA93, Tasks!$AH$11:$AH$1010, 0)), "")="", "", IFERROR(INDEX(Tasks!L$11:L$1010, MATCH($BA93, Tasks!$AH$11:$AH$1010, 0)), ""))</f>
        <v/>
      </c>
      <c r="AI93" s="48" t="str">
        <f>IF(IFERROR(INDEX(Tasks!M$11:M$1010, MATCH($BA93, Tasks!$AH$11:$AH$1010, 0)), "")="", "", IFERROR(INDEX(Tasks!M$11:M$1010, MATCH($BA93, Tasks!$AH$11:$AH$1010, 0)), ""))</f>
        <v/>
      </c>
      <c r="AJ93" s="48" t="str">
        <f>IF(IFERROR(INDEX(Tasks!N$11:N$1010, MATCH($BA93, Tasks!$AH$11:$AH$1010, 0)), "")="", "", IFERROR(INDEX(Tasks!N$11:N$1010, MATCH($BA93, Tasks!$AH$11:$AH$1010, 0)), ""))</f>
        <v/>
      </c>
      <c r="AK93" s="48" t="str">
        <f>IF(IFERROR(INDEX(Tasks!O$11:O$1010, MATCH($BA93, Tasks!$AH$11:$AH$1010, 0)), "")="", "", IFERROR(INDEX(Tasks!O$11:O$1010, MATCH($BA93, Tasks!$AH$11:$AH$1010, 0)), ""))</f>
        <v/>
      </c>
      <c r="AL93" s="48" t="str">
        <f>IF(IFERROR(INDEX(Tasks!P$11:P$1010, MATCH($BA93, Tasks!$AH$11:$AH$1010, 0)), "")="", "", IFERROR(INDEX(Tasks!P$11:P$1010, MATCH($BA93, Tasks!$AH$11:$AH$1010, 0)), ""))</f>
        <v/>
      </c>
      <c r="AM93" s="57" t="str">
        <f>IF(IFERROR(INDEX(Tasks!Q$11:Q$1010, MATCH($BA93, Tasks!$AH$11:$AH$1010, 0)), "")="", "", IFERROR(INDEX(Tasks!Q$11:Q$1010, MATCH($BA93, Tasks!$AH$11:$AH$1010, 0)), ""))</f>
        <v/>
      </c>
      <c r="AN93" s="144" t="str">
        <f>IF(IFERROR(INDEX(Tasks!$X$11:$X$1010, MATCH($BA93, Tasks!$AH$11:$AH$1010, 0)), "")="", "", IFERROR(INDEX(Tasks!$X$11:$X$1010, MATCH($BA93, Tasks!$AH$11:$AH$1010, 0)), ""))</f>
        <v/>
      </c>
      <c r="AO93" s="144"/>
      <c r="AP93" s="144"/>
      <c r="AQ93" s="144"/>
      <c r="AR93" s="145"/>
      <c r="AS93" s="28"/>
      <c r="AT93" s="28"/>
      <c r="BA93" s="22">
        <f t="shared" si="1"/>
        <v>51</v>
      </c>
    </row>
    <row r="94" spans="1:53" x14ac:dyDescent="0.25">
      <c r="A94" s="28"/>
      <c r="B94" s="28"/>
      <c r="C94" s="143" t="str">
        <f>IF(IFERROR(INDEX(Tasks!$B$11:$B$1010, MATCH($BA94, Tasks!$AH$11:$AH$1010, 0)), "")="", "", IFERROR(INDEX(Tasks!$B$11:$B$1010, MATCH($BA94, Tasks!$AH$11:$AH$1010, 0)), ""))</f>
        <v/>
      </c>
      <c r="D94" s="144"/>
      <c r="E94" s="144"/>
      <c r="F94" s="144"/>
      <c r="G94" s="144"/>
      <c r="H94" s="144"/>
      <c r="I94" s="201" t="str">
        <f>IF(IFERROR(INDEX(Tasks!$C$11:$C$1010, MATCH($BA94, Tasks!$AH$11:$AH$1010, 0)), "")="", "", IFERROR(INDEX(Tasks!$C$11:$C$1010, MATCH($BA94, Tasks!$AH$11:$AH$1010, 0)), ""))</f>
        <v/>
      </c>
      <c r="J94" s="201"/>
      <c r="K94" s="201"/>
      <c r="L94" s="201"/>
      <c r="M94" s="201"/>
      <c r="N94" s="201"/>
      <c r="O94" s="201"/>
      <c r="P94" s="201"/>
      <c r="Q94" s="201"/>
      <c r="R94" s="201"/>
      <c r="S94" s="144" t="str">
        <f>IF(IFERROR(INDEX(Tasks!$D$11:$D$1010, MATCH($BA94, Tasks!$AH$11:$AH$1010, 0)), "")="", "", IFERROR(INDEX(Tasks!$D$11:$D$1010, MATCH($BA94, Tasks!$AH$11:$AH$1010, 0)), ""))</f>
        <v/>
      </c>
      <c r="T94" s="144"/>
      <c r="U94" s="144"/>
      <c r="V94" s="144"/>
      <c r="W94" s="202" t="str">
        <f>IF(IFERROR(INDEX(Tasks!$F$11:$F$1010, MATCH($BA94, Tasks!$AH$11:$AH$1010, 0)), "")="", "", IFERROR(INDEX(Tasks!$F$11:$F$1010, MATCH($BA94, Tasks!$AH$11:$AH$1010, 0)), ""))</f>
        <v/>
      </c>
      <c r="X94" s="202"/>
      <c r="Y94" s="202"/>
      <c r="Z94" s="202"/>
      <c r="AA94" s="203" t="str">
        <f>IF(IFERROR(INDEX(Tasks!$G$11:$G$1010, MATCH($BA94, Tasks!$AH$11:$AH$1010, 0)), "")="", "", IFERROR(INDEX(Tasks!$G$11:$G$1010, MATCH($BA94, Tasks!$AH$11:$AH$1010, 0)), ""))</f>
        <v/>
      </c>
      <c r="AB94" s="203"/>
      <c r="AC94" s="203"/>
      <c r="AD94" s="56" t="str">
        <f>IF(IFERROR(INDEX(Tasks!H$11:H$1010, MATCH($BA94, Tasks!$AH$11:$AH$1010, 0)), "")="", "", IFERROR(INDEX(Tasks!H$11:H$1010, MATCH($BA94, Tasks!$AH$11:$AH$1010, 0)), ""))</f>
        <v/>
      </c>
      <c r="AE94" s="48" t="str">
        <f>IF(IFERROR(INDEX(Tasks!I$11:I$1010, MATCH($BA94, Tasks!$AH$11:$AH$1010, 0)), "")="", "", IFERROR(INDEX(Tasks!I$11:I$1010, MATCH($BA94, Tasks!$AH$11:$AH$1010, 0)), ""))</f>
        <v/>
      </c>
      <c r="AF94" s="48" t="str">
        <f>IF(IFERROR(INDEX(Tasks!J$11:J$1010, MATCH($BA94, Tasks!$AH$11:$AH$1010, 0)), "")="", "", IFERROR(INDEX(Tasks!J$11:J$1010, MATCH($BA94, Tasks!$AH$11:$AH$1010, 0)), ""))</f>
        <v/>
      </c>
      <c r="AG94" s="48" t="str">
        <f>IF(IFERROR(INDEX(Tasks!K$11:K$1010, MATCH($BA94, Tasks!$AH$11:$AH$1010, 0)), "")="", "", IFERROR(INDEX(Tasks!K$11:K$1010, MATCH($BA94, Tasks!$AH$11:$AH$1010, 0)), ""))</f>
        <v/>
      </c>
      <c r="AH94" s="48" t="str">
        <f>IF(IFERROR(INDEX(Tasks!L$11:L$1010, MATCH($BA94, Tasks!$AH$11:$AH$1010, 0)), "")="", "", IFERROR(INDEX(Tasks!L$11:L$1010, MATCH($BA94, Tasks!$AH$11:$AH$1010, 0)), ""))</f>
        <v/>
      </c>
      <c r="AI94" s="48" t="str">
        <f>IF(IFERROR(INDEX(Tasks!M$11:M$1010, MATCH($BA94, Tasks!$AH$11:$AH$1010, 0)), "")="", "", IFERROR(INDEX(Tasks!M$11:M$1010, MATCH($BA94, Tasks!$AH$11:$AH$1010, 0)), ""))</f>
        <v/>
      </c>
      <c r="AJ94" s="48" t="str">
        <f>IF(IFERROR(INDEX(Tasks!N$11:N$1010, MATCH($BA94, Tasks!$AH$11:$AH$1010, 0)), "")="", "", IFERROR(INDEX(Tasks!N$11:N$1010, MATCH($BA94, Tasks!$AH$11:$AH$1010, 0)), ""))</f>
        <v/>
      </c>
      <c r="AK94" s="48" t="str">
        <f>IF(IFERROR(INDEX(Tasks!O$11:O$1010, MATCH($BA94, Tasks!$AH$11:$AH$1010, 0)), "")="", "", IFERROR(INDEX(Tasks!O$11:O$1010, MATCH($BA94, Tasks!$AH$11:$AH$1010, 0)), ""))</f>
        <v/>
      </c>
      <c r="AL94" s="48" t="str">
        <f>IF(IFERROR(INDEX(Tasks!P$11:P$1010, MATCH($BA94, Tasks!$AH$11:$AH$1010, 0)), "")="", "", IFERROR(INDEX(Tasks!P$11:P$1010, MATCH($BA94, Tasks!$AH$11:$AH$1010, 0)), ""))</f>
        <v/>
      </c>
      <c r="AM94" s="57" t="str">
        <f>IF(IFERROR(INDEX(Tasks!Q$11:Q$1010, MATCH($BA94, Tasks!$AH$11:$AH$1010, 0)), "")="", "", IFERROR(INDEX(Tasks!Q$11:Q$1010, MATCH($BA94, Tasks!$AH$11:$AH$1010, 0)), ""))</f>
        <v/>
      </c>
      <c r="AN94" s="144" t="str">
        <f>IF(IFERROR(INDEX(Tasks!$X$11:$X$1010, MATCH($BA94, Tasks!$AH$11:$AH$1010, 0)), "")="", "", IFERROR(INDEX(Tasks!$X$11:$X$1010, MATCH($BA94, Tasks!$AH$11:$AH$1010, 0)), ""))</f>
        <v/>
      </c>
      <c r="AO94" s="144"/>
      <c r="AP94" s="144"/>
      <c r="AQ94" s="144"/>
      <c r="AR94" s="145"/>
      <c r="AS94" s="28"/>
      <c r="AT94" s="28"/>
      <c r="BA94" s="22">
        <f t="shared" si="1"/>
        <v>52</v>
      </c>
    </row>
    <row r="95" spans="1:53" x14ac:dyDescent="0.25">
      <c r="A95" s="28"/>
      <c r="B95" s="28"/>
      <c r="C95" s="143" t="str">
        <f>IF(IFERROR(INDEX(Tasks!$B$11:$B$1010, MATCH($BA95, Tasks!$AH$11:$AH$1010, 0)), "")="", "", IFERROR(INDEX(Tasks!$B$11:$B$1010, MATCH($BA95, Tasks!$AH$11:$AH$1010, 0)), ""))</f>
        <v/>
      </c>
      <c r="D95" s="144"/>
      <c r="E95" s="144"/>
      <c r="F95" s="144"/>
      <c r="G95" s="144"/>
      <c r="H95" s="144"/>
      <c r="I95" s="201" t="str">
        <f>IF(IFERROR(INDEX(Tasks!$C$11:$C$1010, MATCH($BA95, Tasks!$AH$11:$AH$1010, 0)), "")="", "", IFERROR(INDEX(Tasks!$C$11:$C$1010, MATCH($BA95, Tasks!$AH$11:$AH$1010, 0)), ""))</f>
        <v/>
      </c>
      <c r="J95" s="201"/>
      <c r="K95" s="201"/>
      <c r="L95" s="201"/>
      <c r="M95" s="201"/>
      <c r="N95" s="201"/>
      <c r="O95" s="201"/>
      <c r="P95" s="201"/>
      <c r="Q95" s="201"/>
      <c r="R95" s="201"/>
      <c r="S95" s="144" t="str">
        <f>IF(IFERROR(INDEX(Tasks!$D$11:$D$1010, MATCH($BA95, Tasks!$AH$11:$AH$1010, 0)), "")="", "", IFERROR(INDEX(Tasks!$D$11:$D$1010, MATCH($BA95, Tasks!$AH$11:$AH$1010, 0)), ""))</f>
        <v/>
      </c>
      <c r="T95" s="144"/>
      <c r="U95" s="144"/>
      <c r="V95" s="144"/>
      <c r="W95" s="202" t="str">
        <f>IF(IFERROR(INDEX(Tasks!$F$11:$F$1010, MATCH($BA95, Tasks!$AH$11:$AH$1010, 0)), "")="", "", IFERROR(INDEX(Tasks!$F$11:$F$1010, MATCH($BA95, Tasks!$AH$11:$AH$1010, 0)), ""))</f>
        <v/>
      </c>
      <c r="X95" s="202"/>
      <c r="Y95" s="202"/>
      <c r="Z95" s="202"/>
      <c r="AA95" s="203" t="str">
        <f>IF(IFERROR(INDEX(Tasks!$G$11:$G$1010, MATCH($BA95, Tasks!$AH$11:$AH$1010, 0)), "")="", "", IFERROR(INDEX(Tasks!$G$11:$G$1010, MATCH($BA95, Tasks!$AH$11:$AH$1010, 0)), ""))</f>
        <v/>
      </c>
      <c r="AB95" s="203"/>
      <c r="AC95" s="203"/>
      <c r="AD95" s="56" t="str">
        <f>IF(IFERROR(INDEX(Tasks!H$11:H$1010, MATCH($BA95, Tasks!$AH$11:$AH$1010, 0)), "")="", "", IFERROR(INDEX(Tasks!H$11:H$1010, MATCH($BA95, Tasks!$AH$11:$AH$1010, 0)), ""))</f>
        <v/>
      </c>
      <c r="AE95" s="48" t="str">
        <f>IF(IFERROR(INDEX(Tasks!I$11:I$1010, MATCH($BA95, Tasks!$AH$11:$AH$1010, 0)), "")="", "", IFERROR(INDEX(Tasks!I$11:I$1010, MATCH($BA95, Tasks!$AH$11:$AH$1010, 0)), ""))</f>
        <v/>
      </c>
      <c r="AF95" s="48" t="str">
        <f>IF(IFERROR(INDEX(Tasks!J$11:J$1010, MATCH($BA95, Tasks!$AH$11:$AH$1010, 0)), "")="", "", IFERROR(INDEX(Tasks!J$11:J$1010, MATCH($BA95, Tasks!$AH$11:$AH$1010, 0)), ""))</f>
        <v/>
      </c>
      <c r="AG95" s="48" t="str">
        <f>IF(IFERROR(INDEX(Tasks!K$11:K$1010, MATCH($BA95, Tasks!$AH$11:$AH$1010, 0)), "")="", "", IFERROR(INDEX(Tasks!K$11:K$1010, MATCH($BA95, Tasks!$AH$11:$AH$1010, 0)), ""))</f>
        <v/>
      </c>
      <c r="AH95" s="48" t="str">
        <f>IF(IFERROR(INDEX(Tasks!L$11:L$1010, MATCH($BA95, Tasks!$AH$11:$AH$1010, 0)), "")="", "", IFERROR(INDEX(Tasks!L$11:L$1010, MATCH($BA95, Tasks!$AH$11:$AH$1010, 0)), ""))</f>
        <v/>
      </c>
      <c r="AI95" s="48" t="str">
        <f>IF(IFERROR(INDEX(Tasks!M$11:M$1010, MATCH($BA95, Tasks!$AH$11:$AH$1010, 0)), "")="", "", IFERROR(INDEX(Tasks!M$11:M$1010, MATCH($BA95, Tasks!$AH$11:$AH$1010, 0)), ""))</f>
        <v/>
      </c>
      <c r="AJ95" s="48" t="str">
        <f>IF(IFERROR(INDEX(Tasks!N$11:N$1010, MATCH($BA95, Tasks!$AH$11:$AH$1010, 0)), "")="", "", IFERROR(INDEX(Tasks!N$11:N$1010, MATCH($BA95, Tasks!$AH$11:$AH$1010, 0)), ""))</f>
        <v/>
      </c>
      <c r="AK95" s="48" t="str">
        <f>IF(IFERROR(INDEX(Tasks!O$11:O$1010, MATCH($BA95, Tasks!$AH$11:$AH$1010, 0)), "")="", "", IFERROR(INDEX(Tasks!O$11:O$1010, MATCH($BA95, Tasks!$AH$11:$AH$1010, 0)), ""))</f>
        <v/>
      </c>
      <c r="AL95" s="48" t="str">
        <f>IF(IFERROR(INDEX(Tasks!P$11:P$1010, MATCH($BA95, Tasks!$AH$11:$AH$1010, 0)), "")="", "", IFERROR(INDEX(Tasks!P$11:P$1010, MATCH($BA95, Tasks!$AH$11:$AH$1010, 0)), ""))</f>
        <v/>
      </c>
      <c r="AM95" s="57" t="str">
        <f>IF(IFERROR(INDEX(Tasks!Q$11:Q$1010, MATCH($BA95, Tasks!$AH$11:$AH$1010, 0)), "")="", "", IFERROR(INDEX(Tasks!Q$11:Q$1010, MATCH($BA95, Tasks!$AH$11:$AH$1010, 0)), ""))</f>
        <v/>
      </c>
      <c r="AN95" s="144" t="str">
        <f>IF(IFERROR(INDEX(Tasks!$X$11:$X$1010, MATCH($BA95, Tasks!$AH$11:$AH$1010, 0)), "")="", "", IFERROR(INDEX(Tasks!$X$11:$X$1010, MATCH($BA95, Tasks!$AH$11:$AH$1010, 0)), ""))</f>
        <v/>
      </c>
      <c r="AO95" s="144"/>
      <c r="AP95" s="144"/>
      <c r="AQ95" s="144"/>
      <c r="AR95" s="145"/>
      <c r="AS95" s="28"/>
      <c r="AT95" s="28"/>
      <c r="BA95" s="22">
        <f t="shared" si="1"/>
        <v>53</v>
      </c>
    </row>
    <row r="96" spans="1:53" x14ac:dyDescent="0.25">
      <c r="A96" s="28"/>
      <c r="B96" s="28"/>
      <c r="C96" s="143" t="str">
        <f>IF(IFERROR(INDEX(Tasks!$B$11:$B$1010, MATCH($BA96, Tasks!$AH$11:$AH$1010, 0)), "")="", "", IFERROR(INDEX(Tasks!$B$11:$B$1010, MATCH($BA96, Tasks!$AH$11:$AH$1010, 0)), ""))</f>
        <v/>
      </c>
      <c r="D96" s="144"/>
      <c r="E96" s="144"/>
      <c r="F96" s="144"/>
      <c r="G96" s="144"/>
      <c r="H96" s="144"/>
      <c r="I96" s="201" t="str">
        <f>IF(IFERROR(INDEX(Tasks!$C$11:$C$1010, MATCH($BA96, Tasks!$AH$11:$AH$1010, 0)), "")="", "", IFERROR(INDEX(Tasks!$C$11:$C$1010, MATCH($BA96, Tasks!$AH$11:$AH$1010, 0)), ""))</f>
        <v/>
      </c>
      <c r="J96" s="201"/>
      <c r="K96" s="201"/>
      <c r="L96" s="201"/>
      <c r="M96" s="201"/>
      <c r="N96" s="201"/>
      <c r="O96" s="201"/>
      <c r="P96" s="201"/>
      <c r="Q96" s="201"/>
      <c r="R96" s="201"/>
      <c r="S96" s="144" t="str">
        <f>IF(IFERROR(INDEX(Tasks!$D$11:$D$1010, MATCH($BA96, Tasks!$AH$11:$AH$1010, 0)), "")="", "", IFERROR(INDEX(Tasks!$D$11:$D$1010, MATCH($BA96, Tasks!$AH$11:$AH$1010, 0)), ""))</f>
        <v/>
      </c>
      <c r="T96" s="144"/>
      <c r="U96" s="144"/>
      <c r="V96" s="144"/>
      <c r="W96" s="202" t="str">
        <f>IF(IFERROR(INDEX(Tasks!$F$11:$F$1010, MATCH($BA96, Tasks!$AH$11:$AH$1010, 0)), "")="", "", IFERROR(INDEX(Tasks!$F$11:$F$1010, MATCH($BA96, Tasks!$AH$11:$AH$1010, 0)), ""))</f>
        <v/>
      </c>
      <c r="X96" s="202"/>
      <c r="Y96" s="202"/>
      <c r="Z96" s="202"/>
      <c r="AA96" s="203" t="str">
        <f>IF(IFERROR(INDEX(Tasks!$G$11:$G$1010, MATCH($BA96, Tasks!$AH$11:$AH$1010, 0)), "")="", "", IFERROR(INDEX(Tasks!$G$11:$G$1010, MATCH($BA96, Tasks!$AH$11:$AH$1010, 0)), ""))</f>
        <v/>
      </c>
      <c r="AB96" s="203"/>
      <c r="AC96" s="203"/>
      <c r="AD96" s="56" t="str">
        <f>IF(IFERROR(INDEX(Tasks!H$11:H$1010, MATCH($BA96, Tasks!$AH$11:$AH$1010, 0)), "")="", "", IFERROR(INDEX(Tasks!H$11:H$1010, MATCH($BA96, Tasks!$AH$11:$AH$1010, 0)), ""))</f>
        <v/>
      </c>
      <c r="AE96" s="48" t="str">
        <f>IF(IFERROR(INDEX(Tasks!I$11:I$1010, MATCH($BA96, Tasks!$AH$11:$AH$1010, 0)), "")="", "", IFERROR(INDEX(Tasks!I$11:I$1010, MATCH($BA96, Tasks!$AH$11:$AH$1010, 0)), ""))</f>
        <v/>
      </c>
      <c r="AF96" s="48" t="str">
        <f>IF(IFERROR(INDEX(Tasks!J$11:J$1010, MATCH($BA96, Tasks!$AH$11:$AH$1010, 0)), "")="", "", IFERROR(INDEX(Tasks!J$11:J$1010, MATCH($BA96, Tasks!$AH$11:$AH$1010, 0)), ""))</f>
        <v/>
      </c>
      <c r="AG96" s="48" t="str">
        <f>IF(IFERROR(INDEX(Tasks!K$11:K$1010, MATCH($BA96, Tasks!$AH$11:$AH$1010, 0)), "")="", "", IFERROR(INDEX(Tasks!K$11:K$1010, MATCH($BA96, Tasks!$AH$11:$AH$1010, 0)), ""))</f>
        <v/>
      </c>
      <c r="AH96" s="48" t="str">
        <f>IF(IFERROR(INDEX(Tasks!L$11:L$1010, MATCH($BA96, Tasks!$AH$11:$AH$1010, 0)), "")="", "", IFERROR(INDEX(Tasks!L$11:L$1010, MATCH($BA96, Tasks!$AH$11:$AH$1010, 0)), ""))</f>
        <v/>
      </c>
      <c r="AI96" s="48" t="str">
        <f>IF(IFERROR(INDEX(Tasks!M$11:M$1010, MATCH($BA96, Tasks!$AH$11:$AH$1010, 0)), "")="", "", IFERROR(INDEX(Tasks!M$11:M$1010, MATCH($BA96, Tasks!$AH$11:$AH$1010, 0)), ""))</f>
        <v/>
      </c>
      <c r="AJ96" s="48" t="str">
        <f>IF(IFERROR(INDEX(Tasks!N$11:N$1010, MATCH($BA96, Tasks!$AH$11:$AH$1010, 0)), "")="", "", IFERROR(INDEX(Tasks!N$11:N$1010, MATCH($BA96, Tasks!$AH$11:$AH$1010, 0)), ""))</f>
        <v/>
      </c>
      <c r="AK96" s="48" t="str">
        <f>IF(IFERROR(INDEX(Tasks!O$11:O$1010, MATCH($BA96, Tasks!$AH$11:$AH$1010, 0)), "")="", "", IFERROR(INDEX(Tasks!O$11:O$1010, MATCH($BA96, Tasks!$AH$11:$AH$1010, 0)), ""))</f>
        <v/>
      </c>
      <c r="AL96" s="48" t="str">
        <f>IF(IFERROR(INDEX(Tasks!P$11:P$1010, MATCH($BA96, Tasks!$AH$11:$AH$1010, 0)), "")="", "", IFERROR(INDEX(Tasks!P$11:P$1010, MATCH($BA96, Tasks!$AH$11:$AH$1010, 0)), ""))</f>
        <v/>
      </c>
      <c r="AM96" s="57" t="str">
        <f>IF(IFERROR(INDEX(Tasks!Q$11:Q$1010, MATCH($BA96, Tasks!$AH$11:$AH$1010, 0)), "")="", "", IFERROR(INDEX(Tasks!Q$11:Q$1010, MATCH($BA96, Tasks!$AH$11:$AH$1010, 0)), ""))</f>
        <v/>
      </c>
      <c r="AN96" s="144" t="str">
        <f>IF(IFERROR(INDEX(Tasks!$X$11:$X$1010, MATCH($BA96, Tasks!$AH$11:$AH$1010, 0)), "")="", "", IFERROR(INDEX(Tasks!$X$11:$X$1010, MATCH($BA96, Tasks!$AH$11:$AH$1010, 0)), ""))</f>
        <v/>
      </c>
      <c r="AO96" s="144"/>
      <c r="AP96" s="144"/>
      <c r="AQ96" s="144"/>
      <c r="AR96" s="145"/>
      <c r="AS96" s="28"/>
      <c r="AT96" s="28"/>
      <c r="BA96" s="22">
        <f t="shared" si="1"/>
        <v>54</v>
      </c>
    </row>
    <row r="97" spans="1:53" x14ac:dyDescent="0.25">
      <c r="A97" s="28"/>
      <c r="B97" s="28"/>
      <c r="C97" s="143" t="str">
        <f>IF(IFERROR(INDEX(Tasks!$B$11:$B$1010, MATCH($BA97, Tasks!$AH$11:$AH$1010, 0)), "")="", "", IFERROR(INDEX(Tasks!$B$11:$B$1010, MATCH($BA97, Tasks!$AH$11:$AH$1010, 0)), ""))</f>
        <v/>
      </c>
      <c r="D97" s="144"/>
      <c r="E97" s="144"/>
      <c r="F97" s="144"/>
      <c r="G97" s="144"/>
      <c r="H97" s="144"/>
      <c r="I97" s="201" t="str">
        <f>IF(IFERROR(INDEX(Tasks!$C$11:$C$1010, MATCH($BA97, Tasks!$AH$11:$AH$1010, 0)), "")="", "", IFERROR(INDEX(Tasks!$C$11:$C$1010, MATCH($BA97, Tasks!$AH$11:$AH$1010, 0)), ""))</f>
        <v/>
      </c>
      <c r="J97" s="201"/>
      <c r="K97" s="201"/>
      <c r="L97" s="201"/>
      <c r="M97" s="201"/>
      <c r="N97" s="201"/>
      <c r="O97" s="201"/>
      <c r="P97" s="201"/>
      <c r="Q97" s="201"/>
      <c r="R97" s="201"/>
      <c r="S97" s="144" t="str">
        <f>IF(IFERROR(INDEX(Tasks!$D$11:$D$1010, MATCH($BA97, Tasks!$AH$11:$AH$1010, 0)), "")="", "", IFERROR(INDEX(Tasks!$D$11:$D$1010, MATCH($BA97, Tasks!$AH$11:$AH$1010, 0)), ""))</f>
        <v/>
      </c>
      <c r="T97" s="144"/>
      <c r="U97" s="144"/>
      <c r="V97" s="144"/>
      <c r="W97" s="202" t="str">
        <f>IF(IFERROR(INDEX(Tasks!$F$11:$F$1010, MATCH($BA97, Tasks!$AH$11:$AH$1010, 0)), "")="", "", IFERROR(INDEX(Tasks!$F$11:$F$1010, MATCH($BA97, Tasks!$AH$11:$AH$1010, 0)), ""))</f>
        <v/>
      </c>
      <c r="X97" s="202"/>
      <c r="Y97" s="202"/>
      <c r="Z97" s="202"/>
      <c r="AA97" s="203" t="str">
        <f>IF(IFERROR(INDEX(Tasks!$G$11:$G$1010, MATCH($BA97, Tasks!$AH$11:$AH$1010, 0)), "")="", "", IFERROR(INDEX(Tasks!$G$11:$G$1010, MATCH($BA97, Tasks!$AH$11:$AH$1010, 0)), ""))</f>
        <v/>
      </c>
      <c r="AB97" s="203"/>
      <c r="AC97" s="203"/>
      <c r="AD97" s="56" t="str">
        <f>IF(IFERROR(INDEX(Tasks!H$11:H$1010, MATCH($BA97, Tasks!$AH$11:$AH$1010, 0)), "")="", "", IFERROR(INDEX(Tasks!H$11:H$1010, MATCH($BA97, Tasks!$AH$11:$AH$1010, 0)), ""))</f>
        <v/>
      </c>
      <c r="AE97" s="48" t="str">
        <f>IF(IFERROR(INDEX(Tasks!I$11:I$1010, MATCH($BA97, Tasks!$AH$11:$AH$1010, 0)), "")="", "", IFERROR(INDEX(Tasks!I$11:I$1010, MATCH($BA97, Tasks!$AH$11:$AH$1010, 0)), ""))</f>
        <v/>
      </c>
      <c r="AF97" s="48" t="str">
        <f>IF(IFERROR(INDEX(Tasks!J$11:J$1010, MATCH($BA97, Tasks!$AH$11:$AH$1010, 0)), "")="", "", IFERROR(INDEX(Tasks!J$11:J$1010, MATCH($BA97, Tasks!$AH$11:$AH$1010, 0)), ""))</f>
        <v/>
      </c>
      <c r="AG97" s="48" t="str">
        <f>IF(IFERROR(INDEX(Tasks!K$11:K$1010, MATCH($BA97, Tasks!$AH$11:$AH$1010, 0)), "")="", "", IFERROR(INDEX(Tasks!K$11:K$1010, MATCH($BA97, Tasks!$AH$11:$AH$1010, 0)), ""))</f>
        <v/>
      </c>
      <c r="AH97" s="48" t="str">
        <f>IF(IFERROR(INDEX(Tasks!L$11:L$1010, MATCH($BA97, Tasks!$AH$11:$AH$1010, 0)), "")="", "", IFERROR(INDEX(Tasks!L$11:L$1010, MATCH($BA97, Tasks!$AH$11:$AH$1010, 0)), ""))</f>
        <v/>
      </c>
      <c r="AI97" s="48" t="str">
        <f>IF(IFERROR(INDEX(Tasks!M$11:M$1010, MATCH($BA97, Tasks!$AH$11:$AH$1010, 0)), "")="", "", IFERROR(INDEX(Tasks!M$11:M$1010, MATCH($BA97, Tasks!$AH$11:$AH$1010, 0)), ""))</f>
        <v/>
      </c>
      <c r="AJ97" s="48" t="str">
        <f>IF(IFERROR(INDEX(Tasks!N$11:N$1010, MATCH($BA97, Tasks!$AH$11:$AH$1010, 0)), "")="", "", IFERROR(INDEX(Tasks!N$11:N$1010, MATCH($BA97, Tasks!$AH$11:$AH$1010, 0)), ""))</f>
        <v/>
      </c>
      <c r="AK97" s="48" t="str">
        <f>IF(IFERROR(INDEX(Tasks!O$11:O$1010, MATCH($BA97, Tasks!$AH$11:$AH$1010, 0)), "")="", "", IFERROR(INDEX(Tasks!O$11:O$1010, MATCH($BA97, Tasks!$AH$11:$AH$1010, 0)), ""))</f>
        <v/>
      </c>
      <c r="AL97" s="48" t="str">
        <f>IF(IFERROR(INDEX(Tasks!P$11:P$1010, MATCH($BA97, Tasks!$AH$11:$AH$1010, 0)), "")="", "", IFERROR(INDEX(Tasks!P$11:P$1010, MATCH($BA97, Tasks!$AH$11:$AH$1010, 0)), ""))</f>
        <v/>
      </c>
      <c r="AM97" s="57" t="str">
        <f>IF(IFERROR(INDEX(Tasks!Q$11:Q$1010, MATCH($BA97, Tasks!$AH$11:$AH$1010, 0)), "")="", "", IFERROR(INDEX(Tasks!Q$11:Q$1010, MATCH($BA97, Tasks!$AH$11:$AH$1010, 0)), ""))</f>
        <v/>
      </c>
      <c r="AN97" s="144" t="str">
        <f>IF(IFERROR(INDEX(Tasks!$X$11:$X$1010, MATCH($BA97, Tasks!$AH$11:$AH$1010, 0)), "")="", "", IFERROR(INDEX(Tasks!$X$11:$X$1010, MATCH($BA97, Tasks!$AH$11:$AH$1010, 0)), ""))</f>
        <v/>
      </c>
      <c r="AO97" s="144"/>
      <c r="AP97" s="144"/>
      <c r="AQ97" s="144"/>
      <c r="AR97" s="145"/>
      <c r="AS97" s="28"/>
      <c r="AT97" s="28"/>
      <c r="BA97" s="22">
        <f t="shared" si="1"/>
        <v>55</v>
      </c>
    </row>
    <row r="98" spans="1:53" x14ac:dyDescent="0.25">
      <c r="A98" s="28"/>
      <c r="B98" s="28"/>
      <c r="C98" s="146" t="str">
        <f>IF(IFERROR(INDEX(Tasks!$B$11:$B$1010, MATCH($BA98, Tasks!$AH$11:$AH$1010, 0)), "")="", "", IFERROR(INDEX(Tasks!$B$11:$B$1010, MATCH($BA98, Tasks!$AH$11:$AH$1010, 0)), ""))</f>
        <v/>
      </c>
      <c r="D98" s="147"/>
      <c r="E98" s="147"/>
      <c r="F98" s="147"/>
      <c r="G98" s="147"/>
      <c r="H98" s="147"/>
      <c r="I98" s="219" t="str">
        <f>IF(IFERROR(INDEX(Tasks!$C$11:$C$1010, MATCH($BA98, Tasks!$AH$11:$AH$1010, 0)), "")="", "", IFERROR(INDEX(Tasks!$C$11:$C$1010, MATCH($BA98, Tasks!$AH$11:$AH$1010, 0)), ""))</f>
        <v/>
      </c>
      <c r="J98" s="219"/>
      <c r="K98" s="219"/>
      <c r="L98" s="219"/>
      <c r="M98" s="219"/>
      <c r="N98" s="219"/>
      <c r="O98" s="219"/>
      <c r="P98" s="219"/>
      <c r="Q98" s="219"/>
      <c r="R98" s="219"/>
      <c r="S98" s="147" t="str">
        <f>IF(IFERROR(INDEX(Tasks!$D$11:$D$1010, MATCH($BA98, Tasks!$AH$11:$AH$1010, 0)), "")="", "", IFERROR(INDEX(Tasks!$D$11:$D$1010, MATCH($BA98, Tasks!$AH$11:$AH$1010, 0)), ""))</f>
        <v/>
      </c>
      <c r="T98" s="147"/>
      <c r="U98" s="147"/>
      <c r="V98" s="147"/>
      <c r="W98" s="220" t="str">
        <f>IF(IFERROR(INDEX(Tasks!$F$11:$F$1010, MATCH($BA98, Tasks!$AH$11:$AH$1010, 0)), "")="", "", IFERROR(INDEX(Tasks!$F$11:$F$1010, MATCH($BA98, Tasks!$AH$11:$AH$1010, 0)), ""))</f>
        <v/>
      </c>
      <c r="X98" s="220"/>
      <c r="Y98" s="220"/>
      <c r="Z98" s="220"/>
      <c r="AA98" s="221" t="str">
        <f>IF(IFERROR(INDEX(Tasks!$G$11:$G$1010, MATCH($BA98, Tasks!$AH$11:$AH$1010, 0)), "")="", "", IFERROR(INDEX(Tasks!$G$11:$G$1010, MATCH($BA98, Tasks!$AH$11:$AH$1010, 0)), ""))</f>
        <v/>
      </c>
      <c r="AB98" s="221"/>
      <c r="AC98" s="221"/>
      <c r="AD98" s="58" t="str">
        <f>IF(IFERROR(INDEX(Tasks!H$11:H$1010, MATCH($BA98, Tasks!$AH$11:$AH$1010, 0)), "")="", "", IFERROR(INDEX(Tasks!H$11:H$1010, MATCH($BA98, Tasks!$AH$11:$AH$1010, 0)), ""))</f>
        <v/>
      </c>
      <c r="AE98" s="49" t="str">
        <f>IF(IFERROR(INDEX(Tasks!I$11:I$1010, MATCH($BA98, Tasks!$AH$11:$AH$1010, 0)), "")="", "", IFERROR(INDEX(Tasks!I$11:I$1010, MATCH($BA98, Tasks!$AH$11:$AH$1010, 0)), ""))</f>
        <v/>
      </c>
      <c r="AF98" s="49" t="str">
        <f>IF(IFERROR(INDEX(Tasks!J$11:J$1010, MATCH($BA98, Tasks!$AH$11:$AH$1010, 0)), "")="", "", IFERROR(INDEX(Tasks!J$11:J$1010, MATCH($BA98, Tasks!$AH$11:$AH$1010, 0)), ""))</f>
        <v/>
      </c>
      <c r="AG98" s="49" t="str">
        <f>IF(IFERROR(INDEX(Tasks!K$11:K$1010, MATCH($BA98, Tasks!$AH$11:$AH$1010, 0)), "")="", "", IFERROR(INDEX(Tasks!K$11:K$1010, MATCH($BA98, Tasks!$AH$11:$AH$1010, 0)), ""))</f>
        <v/>
      </c>
      <c r="AH98" s="49" t="str">
        <f>IF(IFERROR(INDEX(Tasks!L$11:L$1010, MATCH($BA98, Tasks!$AH$11:$AH$1010, 0)), "")="", "", IFERROR(INDEX(Tasks!L$11:L$1010, MATCH($BA98, Tasks!$AH$11:$AH$1010, 0)), ""))</f>
        <v/>
      </c>
      <c r="AI98" s="49" t="str">
        <f>IF(IFERROR(INDEX(Tasks!M$11:M$1010, MATCH($BA98, Tasks!$AH$11:$AH$1010, 0)), "")="", "", IFERROR(INDEX(Tasks!M$11:M$1010, MATCH($BA98, Tasks!$AH$11:$AH$1010, 0)), ""))</f>
        <v/>
      </c>
      <c r="AJ98" s="49" t="str">
        <f>IF(IFERROR(INDEX(Tasks!N$11:N$1010, MATCH($BA98, Tasks!$AH$11:$AH$1010, 0)), "")="", "", IFERROR(INDEX(Tasks!N$11:N$1010, MATCH($BA98, Tasks!$AH$11:$AH$1010, 0)), ""))</f>
        <v/>
      </c>
      <c r="AK98" s="49" t="str">
        <f>IF(IFERROR(INDEX(Tasks!O$11:O$1010, MATCH($BA98, Tasks!$AH$11:$AH$1010, 0)), "")="", "", IFERROR(INDEX(Tasks!O$11:O$1010, MATCH($BA98, Tasks!$AH$11:$AH$1010, 0)), ""))</f>
        <v/>
      </c>
      <c r="AL98" s="49" t="str">
        <f>IF(IFERROR(INDEX(Tasks!P$11:P$1010, MATCH($BA98, Tasks!$AH$11:$AH$1010, 0)), "")="", "", IFERROR(INDEX(Tasks!P$11:P$1010, MATCH($BA98, Tasks!$AH$11:$AH$1010, 0)), ""))</f>
        <v/>
      </c>
      <c r="AM98" s="59" t="str">
        <f>IF(IFERROR(INDEX(Tasks!Q$11:Q$1010, MATCH($BA98, Tasks!$AH$11:$AH$1010, 0)), "")="", "", IFERROR(INDEX(Tasks!Q$11:Q$1010, MATCH($BA98, Tasks!$AH$11:$AH$1010, 0)), ""))</f>
        <v/>
      </c>
      <c r="AN98" s="147" t="str">
        <f>IF(IFERROR(INDEX(Tasks!$X$11:$X$1010, MATCH($BA98, Tasks!$AH$11:$AH$1010, 0)), "")="", "", IFERROR(INDEX(Tasks!$X$11:$X$1010, MATCH($BA98, Tasks!$AH$11:$AH$1010, 0)), ""))</f>
        <v/>
      </c>
      <c r="AO98" s="147"/>
      <c r="AP98" s="147"/>
      <c r="AQ98" s="147"/>
      <c r="AR98" s="148"/>
      <c r="AS98" s="28"/>
      <c r="AT98" s="28"/>
      <c r="BA98" s="15">
        <f t="shared" si="1"/>
        <v>56</v>
      </c>
    </row>
    <row r="99" spans="1:53" x14ac:dyDescent="0.2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row>
  </sheetData>
  <sheetProtection algorithmName="SHA-512" hashValue="QUor/3Em48yY0XmCP5HHWbDwc7QPjjNFzD1aBLs/t9bBEgpgksJeuoX882wZhy3nAfG/XZsvPvcDVX8ofxKUVw==" saltValue="3gEWAQvLLyJZscm5TuBGIQ==" spinCount="100000" sheet="1" objects="1" scenarios="1"/>
  <mergeCells count="403">
    <mergeCell ref="B18:AS18"/>
    <mergeCell ref="AO35:AP35"/>
    <mergeCell ref="AM35:AN35"/>
    <mergeCell ref="B23:N23"/>
    <mergeCell ref="V15:AA15"/>
    <mergeCell ref="AC15:AD15"/>
    <mergeCell ref="AE15:AJ15"/>
    <mergeCell ref="AL15:AM15"/>
    <mergeCell ref="AN15:AS15"/>
    <mergeCell ref="AL16:AM16"/>
    <mergeCell ref="AN16:AS16"/>
    <mergeCell ref="C98:H98"/>
    <mergeCell ref="I98:R98"/>
    <mergeCell ref="S98:V98"/>
    <mergeCell ref="W98:Z98"/>
    <mergeCell ref="AA98:AC98"/>
    <mergeCell ref="AN98:AR98"/>
    <mergeCell ref="C97:H97"/>
    <mergeCell ref="I97:R97"/>
    <mergeCell ref="S97:V97"/>
    <mergeCell ref="W97:Z97"/>
    <mergeCell ref="AA97:AC97"/>
    <mergeCell ref="AN97:AR97"/>
    <mergeCell ref="C96:H96"/>
    <mergeCell ref="I96:R96"/>
    <mergeCell ref="S96:V96"/>
    <mergeCell ref="W96:Z96"/>
    <mergeCell ref="AA96:AC96"/>
    <mergeCell ref="AN96:AR96"/>
    <mergeCell ref="C95:H95"/>
    <mergeCell ref="I95:R95"/>
    <mergeCell ref="S95:V95"/>
    <mergeCell ref="W95:Z95"/>
    <mergeCell ref="AA95:AC95"/>
    <mergeCell ref="AN95:AR95"/>
    <mergeCell ref="C94:H94"/>
    <mergeCell ref="I94:R94"/>
    <mergeCell ref="S94:V94"/>
    <mergeCell ref="W94:Z94"/>
    <mergeCell ref="AA94:AC94"/>
    <mergeCell ref="AN94:AR94"/>
    <mergeCell ref="C93:H93"/>
    <mergeCell ref="I93:R93"/>
    <mergeCell ref="S93:V93"/>
    <mergeCell ref="W93:Z93"/>
    <mergeCell ref="AA93:AC93"/>
    <mergeCell ref="AN93:AR93"/>
    <mergeCell ref="C92:H92"/>
    <mergeCell ref="I92:R92"/>
    <mergeCell ref="S92:V92"/>
    <mergeCell ref="W92:Z92"/>
    <mergeCell ref="AA92:AC92"/>
    <mergeCell ref="AN92:AR92"/>
    <mergeCell ref="C91:H91"/>
    <mergeCell ref="I91:R91"/>
    <mergeCell ref="S91:V91"/>
    <mergeCell ref="W91:Z91"/>
    <mergeCell ref="AA91:AC91"/>
    <mergeCell ref="AN91:AR91"/>
    <mergeCell ref="C90:H90"/>
    <mergeCell ref="I90:R90"/>
    <mergeCell ref="S90:V90"/>
    <mergeCell ref="W90:Z90"/>
    <mergeCell ref="AA90:AC90"/>
    <mergeCell ref="AN90:AR90"/>
    <mergeCell ref="C89:H89"/>
    <mergeCell ref="I89:R89"/>
    <mergeCell ref="S89:V89"/>
    <mergeCell ref="W89:Z89"/>
    <mergeCell ref="AA89:AC89"/>
    <mergeCell ref="AN89:AR89"/>
    <mergeCell ref="C88:H88"/>
    <mergeCell ref="I88:R88"/>
    <mergeCell ref="S88:V88"/>
    <mergeCell ref="W88:Z88"/>
    <mergeCell ref="AA88:AC88"/>
    <mergeCell ref="AN88:AR88"/>
    <mergeCell ref="C87:H87"/>
    <mergeCell ref="I87:R87"/>
    <mergeCell ref="S87:V87"/>
    <mergeCell ref="W87:Z87"/>
    <mergeCell ref="AA87:AC87"/>
    <mergeCell ref="AN87:AR87"/>
    <mergeCell ref="C86:H86"/>
    <mergeCell ref="I86:R86"/>
    <mergeCell ref="S86:V86"/>
    <mergeCell ref="W86:Z86"/>
    <mergeCell ref="AA86:AC86"/>
    <mergeCell ref="AN86:AR86"/>
    <mergeCell ref="C85:H85"/>
    <mergeCell ref="I85:R85"/>
    <mergeCell ref="S85:V85"/>
    <mergeCell ref="W85:Z85"/>
    <mergeCell ref="AA85:AC85"/>
    <mergeCell ref="AN85:AR85"/>
    <mergeCell ref="C84:H84"/>
    <mergeCell ref="I84:R84"/>
    <mergeCell ref="S84:V84"/>
    <mergeCell ref="W84:Z84"/>
    <mergeCell ref="AA84:AC84"/>
    <mergeCell ref="AN84:AR84"/>
    <mergeCell ref="C83:H83"/>
    <mergeCell ref="I83:R83"/>
    <mergeCell ref="S83:V83"/>
    <mergeCell ref="W83:Z83"/>
    <mergeCell ref="AA83:AC83"/>
    <mergeCell ref="AN83:AR83"/>
    <mergeCell ref="C82:H82"/>
    <mergeCell ref="I82:R82"/>
    <mergeCell ref="S82:V82"/>
    <mergeCell ref="W82:Z82"/>
    <mergeCell ref="AA82:AC82"/>
    <mergeCell ref="AN82:AR82"/>
    <mergeCell ref="C81:H81"/>
    <mergeCell ref="I81:R81"/>
    <mergeCell ref="S81:V81"/>
    <mergeCell ref="W81:Z81"/>
    <mergeCell ref="AA81:AC81"/>
    <mergeCell ref="AN81:AR81"/>
    <mergeCell ref="C80:H80"/>
    <mergeCell ref="I80:R80"/>
    <mergeCell ref="S80:V80"/>
    <mergeCell ref="W80:Z80"/>
    <mergeCell ref="AA80:AC80"/>
    <mergeCell ref="AN80:AR80"/>
    <mergeCell ref="C79:H79"/>
    <mergeCell ref="I79:R79"/>
    <mergeCell ref="S79:V79"/>
    <mergeCell ref="W79:Z79"/>
    <mergeCell ref="AA79:AC79"/>
    <mergeCell ref="AN79:AR79"/>
    <mergeCell ref="C78:H78"/>
    <mergeCell ref="I78:R78"/>
    <mergeCell ref="S78:V78"/>
    <mergeCell ref="W78:Z78"/>
    <mergeCell ref="AA78:AC78"/>
    <mergeCell ref="AN78:AR78"/>
    <mergeCell ref="C77:H77"/>
    <mergeCell ref="I77:R77"/>
    <mergeCell ref="S77:V77"/>
    <mergeCell ref="W77:Z77"/>
    <mergeCell ref="AA77:AC77"/>
    <mergeCell ref="AN77:AR77"/>
    <mergeCell ref="C76:H76"/>
    <mergeCell ref="I76:R76"/>
    <mergeCell ref="S76:V76"/>
    <mergeCell ref="W76:Z76"/>
    <mergeCell ref="AA76:AC76"/>
    <mergeCell ref="AN76:AR76"/>
    <mergeCell ref="C75:H75"/>
    <mergeCell ref="I75:R75"/>
    <mergeCell ref="S75:V75"/>
    <mergeCell ref="W75:Z75"/>
    <mergeCell ref="AA75:AC75"/>
    <mergeCell ref="AN75:AR75"/>
    <mergeCell ref="C74:H74"/>
    <mergeCell ref="I74:R74"/>
    <mergeCell ref="S74:V74"/>
    <mergeCell ref="W74:Z74"/>
    <mergeCell ref="AA74:AC74"/>
    <mergeCell ref="AN74:AR74"/>
    <mergeCell ref="C73:H73"/>
    <mergeCell ref="I73:R73"/>
    <mergeCell ref="S73:V73"/>
    <mergeCell ref="W73:Z73"/>
    <mergeCell ref="AA73:AC73"/>
    <mergeCell ref="AN73:AR73"/>
    <mergeCell ref="C72:H72"/>
    <mergeCell ref="I72:R72"/>
    <mergeCell ref="S72:V72"/>
    <mergeCell ref="W72:Z72"/>
    <mergeCell ref="AA72:AC72"/>
    <mergeCell ref="AN72:AR72"/>
    <mergeCell ref="C71:H71"/>
    <mergeCell ref="I71:R71"/>
    <mergeCell ref="S71:V71"/>
    <mergeCell ref="W71:Z71"/>
    <mergeCell ref="AA71:AC71"/>
    <mergeCell ref="AN71:AR71"/>
    <mergeCell ref="C70:H70"/>
    <mergeCell ref="I70:R70"/>
    <mergeCell ref="S70:V70"/>
    <mergeCell ref="W70:Z70"/>
    <mergeCell ref="AA70:AC70"/>
    <mergeCell ref="AN70:AR70"/>
    <mergeCell ref="C69:H69"/>
    <mergeCell ref="I69:R69"/>
    <mergeCell ref="S69:V69"/>
    <mergeCell ref="W69:Z69"/>
    <mergeCell ref="AA69:AC69"/>
    <mergeCell ref="AN69:AR69"/>
    <mergeCell ref="C68:H68"/>
    <mergeCell ref="I68:R68"/>
    <mergeCell ref="S68:V68"/>
    <mergeCell ref="W68:Z68"/>
    <mergeCell ref="AA68:AC68"/>
    <mergeCell ref="AN68:AR68"/>
    <mergeCell ref="C67:H67"/>
    <mergeCell ref="I67:R67"/>
    <mergeCell ref="S67:V67"/>
    <mergeCell ref="W67:Z67"/>
    <mergeCell ref="AA67:AC67"/>
    <mergeCell ref="AN67:AR67"/>
    <mergeCell ref="C66:H66"/>
    <mergeCell ref="I66:R66"/>
    <mergeCell ref="S66:V66"/>
    <mergeCell ref="W66:Z66"/>
    <mergeCell ref="AA66:AC66"/>
    <mergeCell ref="AN66:AR66"/>
    <mergeCell ref="C65:H65"/>
    <mergeCell ref="I65:R65"/>
    <mergeCell ref="S65:V65"/>
    <mergeCell ref="W65:Z65"/>
    <mergeCell ref="AA65:AC65"/>
    <mergeCell ref="AN65:AR65"/>
    <mergeCell ref="C64:H64"/>
    <mergeCell ref="I64:R64"/>
    <mergeCell ref="S64:V64"/>
    <mergeCell ref="W64:Z64"/>
    <mergeCell ref="AA64:AC64"/>
    <mergeCell ref="AN64:AR64"/>
    <mergeCell ref="C63:H63"/>
    <mergeCell ref="I63:R63"/>
    <mergeCell ref="S63:V63"/>
    <mergeCell ref="W63:Z63"/>
    <mergeCell ref="AA63:AC63"/>
    <mergeCell ref="AN63:AR63"/>
    <mergeCell ref="C62:H62"/>
    <mergeCell ref="I62:R62"/>
    <mergeCell ref="S62:V62"/>
    <mergeCell ref="W62:Z62"/>
    <mergeCell ref="AA62:AC62"/>
    <mergeCell ref="AN62:AR62"/>
    <mergeCell ref="C61:H61"/>
    <mergeCell ref="I61:R61"/>
    <mergeCell ref="S61:V61"/>
    <mergeCell ref="W61:Z61"/>
    <mergeCell ref="AA61:AC61"/>
    <mergeCell ref="AN61:AR61"/>
    <mergeCell ref="C60:H60"/>
    <mergeCell ref="I60:R60"/>
    <mergeCell ref="S60:V60"/>
    <mergeCell ref="W60:Z60"/>
    <mergeCell ref="AA60:AC60"/>
    <mergeCell ref="AN60:AR60"/>
    <mergeCell ref="C59:H59"/>
    <mergeCell ref="I59:R59"/>
    <mergeCell ref="S59:V59"/>
    <mergeCell ref="W59:Z59"/>
    <mergeCell ref="AA59:AC59"/>
    <mergeCell ref="AN59:AR59"/>
    <mergeCell ref="C58:H58"/>
    <mergeCell ref="I58:R58"/>
    <mergeCell ref="S58:V58"/>
    <mergeCell ref="W58:Z58"/>
    <mergeCell ref="AA58:AC58"/>
    <mergeCell ref="AN58:AR58"/>
    <mergeCell ref="C57:H57"/>
    <mergeCell ref="I57:R57"/>
    <mergeCell ref="S57:V57"/>
    <mergeCell ref="W57:Z57"/>
    <mergeCell ref="AA57:AC57"/>
    <mergeCell ref="AN57:AR57"/>
    <mergeCell ref="C56:H56"/>
    <mergeCell ref="I56:R56"/>
    <mergeCell ref="S56:V56"/>
    <mergeCell ref="W56:Z56"/>
    <mergeCell ref="AA56:AC56"/>
    <mergeCell ref="AN56:AR56"/>
    <mergeCell ref="C55:H55"/>
    <mergeCell ref="I55:R55"/>
    <mergeCell ref="S55:V55"/>
    <mergeCell ref="W55:Z55"/>
    <mergeCell ref="AA55:AC55"/>
    <mergeCell ref="AN55:AR55"/>
    <mergeCell ref="C54:H54"/>
    <mergeCell ref="I54:R54"/>
    <mergeCell ref="S54:V54"/>
    <mergeCell ref="W54:Z54"/>
    <mergeCell ref="AA54:AC54"/>
    <mergeCell ref="AN54:AR54"/>
    <mergeCell ref="C53:H53"/>
    <mergeCell ref="I53:R53"/>
    <mergeCell ref="S53:V53"/>
    <mergeCell ref="W53:Z53"/>
    <mergeCell ref="AA53:AC53"/>
    <mergeCell ref="AN53:AR53"/>
    <mergeCell ref="C52:H52"/>
    <mergeCell ref="I52:R52"/>
    <mergeCell ref="S52:V52"/>
    <mergeCell ref="W52:Z52"/>
    <mergeCell ref="AA52:AC52"/>
    <mergeCell ref="AN52:AR52"/>
    <mergeCell ref="C51:H51"/>
    <mergeCell ref="I51:R51"/>
    <mergeCell ref="S51:V51"/>
    <mergeCell ref="W51:Z51"/>
    <mergeCell ref="AA51:AC51"/>
    <mergeCell ref="AN51:AR51"/>
    <mergeCell ref="C50:H50"/>
    <mergeCell ref="I50:R50"/>
    <mergeCell ref="S50:V50"/>
    <mergeCell ref="W50:Z50"/>
    <mergeCell ref="AA50:AC50"/>
    <mergeCell ref="AN50:AR50"/>
    <mergeCell ref="C49:H49"/>
    <mergeCell ref="I49:R49"/>
    <mergeCell ref="S49:V49"/>
    <mergeCell ref="W49:Z49"/>
    <mergeCell ref="AA49:AC49"/>
    <mergeCell ref="AN49:AR49"/>
    <mergeCell ref="C48:H48"/>
    <mergeCell ref="I48:R48"/>
    <mergeCell ref="S48:V48"/>
    <mergeCell ref="W48:Z48"/>
    <mergeCell ref="AA48:AC48"/>
    <mergeCell ref="AN48:AR48"/>
    <mergeCell ref="C47:H47"/>
    <mergeCell ref="I47:R47"/>
    <mergeCell ref="S47:V47"/>
    <mergeCell ref="W47:Z47"/>
    <mergeCell ref="AA47:AC47"/>
    <mergeCell ref="AN47:AR47"/>
    <mergeCell ref="C46:H46"/>
    <mergeCell ref="I46:R46"/>
    <mergeCell ref="S46:V46"/>
    <mergeCell ref="W46:Z46"/>
    <mergeCell ref="AA46:AC46"/>
    <mergeCell ref="AN46:AR46"/>
    <mergeCell ref="C45:H45"/>
    <mergeCell ref="I45:R45"/>
    <mergeCell ref="S45:V45"/>
    <mergeCell ref="W45:Z45"/>
    <mergeCell ref="AA45:AC45"/>
    <mergeCell ref="AN45:AR45"/>
    <mergeCell ref="AA43:AC43"/>
    <mergeCell ref="AN43:AR43"/>
    <mergeCell ref="C44:H44"/>
    <mergeCell ref="I44:R44"/>
    <mergeCell ref="S44:V44"/>
    <mergeCell ref="W44:Z44"/>
    <mergeCell ref="AA44:AC44"/>
    <mergeCell ref="AN44:AR44"/>
    <mergeCell ref="B22:N22"/>
    <mergeCell ref="C43:H43"/>
    <mergeCell ref="I43:R43"/>
    <mergeCell ref="S43:V43"/>
    <mergeCell ref="W43:Z43"/>
    <mergeCell ref="AK37:AK42"/>
    <mergeCell ref="AL37:AL42"/>
    <mergeCell ref="AM37:AM42"/>
    <mergeCell ref="AN42:AR42"/>
    <mergeCell ref="B25:K26"/>
    <mergeCell ref="B28:K29"/>
    <mergeCell ref="B31:K32"/>
    <mergeCell ref="L25:N26"/>
    <mergeCell ref="L28:N29"/>
    <mergeCell ref="L31:N32"/>
    <mergeCell ref="AE37:AE42"/>
    <mergeCell ref="B13:AS13"/>
    <mergeCell ref="AL11:AM11"/>
    <mergeCell ref="AN11:AS11"/>
    <mergeCell ref="B15:C15"/>
    <mergeCell ref="D15:I15"/>
    <mergeCell ref="K15:L15"/>
    <mergeCell ref="M15:R15"/>
    <mergeCell ref="T15:U15"/>
    <mergeCell ref="AF37:AF42"/>
    <mergeCell ref="AG37:AG42"/>
    <mergeCell ref="AH37:AH42"/>
    <mergeCell ref="AI37:AI42"/>
    <mergeCell ref="AJ37:AJ42"/>
    <mergeCell ref="C42:H42"/>
    <mergeCell ref="I42:R42"/>
    <mergeCell ref="S42:V42"/>
    <mergeCell ref="W42:Z42"/>
    <mergeCell ref="AA42:AC42"/>
    <mergeCell ref="AD37:AD42"/>
    <mergeCell ref="Q20:AO20"/>
    <mergeCell ref="AP20:AS20"/>
    <mergeCell ref="AQ35:AS35"/>
    <mergeCell ref="I35:AL35"/>
    <mergeCell ref="B20:N20"/>
    <mergeCell ref="B2:AS3"/>
    <mergeCell ref="B8:AS8"/>
    <mergeCell ref="D10:I10"/>
    <mergeCell ref="B10:C10"/>
    <mergeCell ref="K10:L10"/>
    <mergeCell ref="M10:R10"/>
    <mergeCell ref="T10:U10"/>
    <mergeCell ref="V10:AA10"/>
    <mergeCell ref="AC10:AD10"/>
    <mergeCell ref="AE10:AJ10"/>
    <mergeCell ref="AL10:AM10"/>
    <mergeCell ref="AN10:AS10"/>
    <mergeCell ref="B4:AS4"/>
    <mergeCell ref="Z7:AS7"/>
    <mergeCell ref="F6:K6"/>
    <mergeCell ref="B6:E6"/>
    <mergeCell ref="N6:Q6"/>
    <mergeCell ref="R6:W6"/>
    <mergeCell ref="Z6:AC6"/>
    <mergeCell ref="AD6:AS6"/>
  </mergeCells>
  <conditionalFormatting sqref="B10:I10">
    <cfRule type="expression" dxfId="23" priority="27">
      <formula>NOT($B10="")</formula>
    </cfRule>
  </conditionalFormatting>
  <conditionalFormatting sqref="K10:R10">
    <cfRule type="expression" dxfId="22" priority="26">
      <formula>NOT($K10="")</formula>
    </cfRule>
  </conditionalFormatting>
  <conditionalFormatting sqref="T10:AA10">
    <cfRule type="expression" dxfId="21" priority="25">
      <formula>NOT($T10="")</formula>
    </cfRule>
  </conditionalFormatting>
  <conditionalFormatting sqref="AC10:AJ10">
    <cfRule type="expression" dxfId="20" priority="24">
      <formula>NOT($AC10="")</formula>
    </cfRule>
  </conditionalFormatting>
  <conditionalFormatting sqref="AL10:AS10">
    <cfRule type="expression" dxfId="19" priority="23">
      <formula>NOT($AL10="")</formula>
    </cfRule>
  </conditionalFormatting>
  <conditionalFormatting sqref="B15:I15">
    <cfRule type="expression" dxfId="18" priority="22">
      <formula>NOT($B15="")</formula>
    </cfRule>
  </conditionalFormatting>
  <conditionalFormatting sqref="K15:R15">
    <cfRule type="expression" dxfId="17" priority="21">
      <formula>NOT($K15="")</formula>
    </cfRule>
  </conditionalFormatting>
  <conditionalFormatting sqref="T15:AA15">
    <cfRule type="expression" dxfId="16" priority="20">
      <formula>NOT($T15="")</formula>
    </cfRule>
  </conditionalFormatting>
  <conditionalFormatting sqref="AC15:AJ15">
    <cfRule type="expression" dxfId="15" priority="19">
      <formula>NOT($AC15="")</formula>
    </cfRule>
  </conditionalFormatting>
  <conditionalFormatting sqref="AL15:AS15">
    <cfRule type="expression" dxfId="14" priority="18">
      <formula>NOT($AL15="")</formula>
    </cfRule>
  </conditionalFormatting>
  <conditionalFormatting sqref="L25:N26">
    <cfRule type="expression" dxfId="13" priority="17">
      <formula>$L$25&gt;0</formula>
    </cfRule>
  </conditionalFormatting>
  <conditionalFormatting sqref="L28:N29">
    <cfRule type="expression" dxfId="12" priority="16">
      <formula>$L$28&gt;0</formula>
    </cfRule>
  </conditionalFormatting>
  <conditionalFormatting sqref="L31:N32">
    <cfRule type="expression" dxfId="11" priority="15">
      <formula>$L$31&gt;0</formula>
    </cfRule>
  </conditionalFormatting>
  <conditionalFormatting sqref="AO35:AP35">
    <cfRule type="expression" dxfId="10" priority="14">
      <formula>NOT($AO$35=1)</formula>
    </cfRule>
  </conditionalFormatting>
  <dataValidations count="3">
    <dataValidation type="whole" allowBlank="1" showInputMessage="1" showErrorMessage="1" sqref="AO35:AP35" xr:uid="{3F7615E7-D180-40A4-8BE8-A07BDB00010F}">
      <formula1>1</formula1>
      <formula2>BA40</formula2>
    </dataValidation>
    <dataValidation type="list" allowBlank="1" showInputMessage="1" showErrorMessage="1" sqref="F6:K6" xr:uid="{8F4D587D-3DE9-4257-B506-39A97DC95198}">
      <formula1>$BA$4:$BA$24</formula1>
    </dataValidation>
    <dataValidation type="list" allowBlank="1" showInputMessage="1" showErrorMessage="1" sqref="R6:W6" xr:uid="{77A9ADF8-C07E-41CC-BECA-A28E961A70D0}">
      <formula1>$BA$27:$BA$37</formula1>
    </dataValidation>
  </dataValidations>
  <pageMargins left="0.7" right="0.7" top="0.75" bottom="0.75" header="0.3" footer="0.3"/>
  <pageSetup paperSize="9" orientation="landscape"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8" id="{68D63859-4D74-46A2-B781-F7ED77BDCE45}">
            <xm:f>AND(S43='Intro &amp; Setup'!$AP$37, NOT(S43=""))</xm:f>
            <x14:dxf>
              <font>
                <b/>
                <i val="0"/>
                <color theme="0"/>
              </font>
              <fill>
                <patternFill>
                  <bgColor rgb="FF00B050"/>
                </patternFill>
              </fill>
              <border>
                <left style="thin">
                  <color auto="1"/>
                </left>
                <right style="thin">
                  <color auto="1"/>
                </right>
                <top style="thin">
                  <color auto="1"/>
                </top>
                <bottom style="thin">
                  <color auto="1"/>
                </bottom>
                <vertical/>
                <horizontal/>
              </border>
            </x14:dxf>
          </x14:cfRule>
          <x14:cfRule type="expression" priority="9" id="{17D8EFC2-670E-4245-9843-25FE5DEAE42C}">
            <xm:f>AND(S43='Intro &amp; Setup'!$AP$36, NOT(S43=""))</xm:f>
            <x14:dxf>
              <font>
                <b/>
                <i val="0"/>
                <color theme="1"/>
              </font>
              <fill>
                <patternFill>
                  <bgColor rgb="FF92D050"/>
                </patternFill>
              </fill>
              <border>
                <left style="thin">
                  <color auto="1"/>
                </left>
                <right style="thin">
                  <color auto="1"/>
                </right>
                <top style="thin">
                  <color auto="1"/>
                </top>
                <bottom style="thin">
                  <color auto="1"/>
                </bottom>
                <vertical/>
                <horizontal/>
              </border>
            </x14:dxf>
          </x14:cfRule>
          <x14:cfRule type="expression" priority="10" id="{16DA5E0E-C570-4B3E-AF3D-A8183642B2CC}">
            <xm:f>AND(S43='Intro &amp; Setup'!$AP$35, NOT(S43=""))</xm:f>
            <x14:dxf>
              <font>
                <b/>
                <i val="0"/>
                <color theme="1"/>
              </font>
              <fill>
                <patternFill>
                  <bgColor rgb="FFFFC000"/>
                </patternFill>
              </fill>
              <border>
                <left style="thin">
                  <color auto="1"/>
                </left>
                <right style="thin">
                  <color auto="1"/>
                </right>
                <top style="thin">
                  <color auto="1"/>
                </top>
                <bottom style="thin">
                  <color auto="1"/>
                </bottom>
                <vertical/>
                <horizontal/>
              </border>
            </x14:dxf>
          </x14:cfRule>
          <x14:cfRule type="expression" priority="11" id="{93EBE609-DA4E-4311-B30E-9DE9151BBCB0}">
            <xm:f>AND(S43='Intro &amp; Setup'!$AP$34, NOT(S43=""))</xm:f>
            <x14:dxf>
              <font>
                <b/>
                <i val="0"/>
                <color theme="0"/>
              </font>
              <fill>
                <patternFill>
                  <bgColor rgb="FFFF6600"/>
                </patternFill>
              </fill>
              <border>
                <left style="thin">
                  <color auto="1"/>
                </left>
                <right style="thin">
                  <color auto="1"/>
                </right>
                <top style="thin">
                  <color auto="1"/>
                </top>
                <bottom style="thin">
                  <color auto="1"/>
                </bottom>
                <vertical/>
                <horizontal/>
              </border>
            </x14:dxf>
          </x14:cfRule>
          <x14:cfRule type="expression" priority="12" id="{00A2E36F-654A-4776-8A30-E400197BC825}">
            <xm:f>AND(S43='Intro &amp; Setup'!$AP$33, NOT(S43=""))</xm:f>
            <x14:dxf>
              <font>
                <b/>
                <i val="0"/>
                <color theme="0"/>
              </font>
              <fill>
                <patternFill>
                  <bgColor rgb="FFFF0000"/>
                </patternFill>
              </fill>
              <border>
                <left style="thin">
                  <color auto="1"/>
                </left>
                <right style="thin">
                  <color auto="1"/>
                </right>
                <top style="thin">
                  <color auto="1"/>
                </top>
                <bottom style="thin">
                  <color auto="1"/>
                </bottom>
                <vertical/>
                <horizontal/>
              </border>
            </x14:dxf>
          </x14:cfRule>
          <xm:sqref>S43:V98</xm:sqref>
        </x14:conditionalFormatting>
        <x14:conditionalFormatting xmlns:xm="http://schemas.microsoft.com/office/excel/2006/main">
          <x14:cfRule type="expression" priority="5" id="{19701A1F-A8B3-4BF9-9890-7EAABDBD05BA}">
            <xm:f>$AN43=Tasks!$E$7</xm:f>
            <x14:dxf>
              <font>
                <b/>
                <i val="0"/>
                <color theme="1"/>
              </font>
              <fill>
                <patternFill>
                  <bgColor rgb="FFFFC000"/>
                </patternFill>
              </fill>
              <border>
                <left style="thin">
                  <color auto="1"/>
                </left>
                <right style="thin">
                  <color auto="1"/>
                </right>
                <top style="thin">
                  <color auto="1"/>
                </top>
                <bottom style="thin">
                  <color auto="1"/>
                </bottom>
                <vertical/>
                <horizontal/>
              </border>
            </x14:dxf>
          </x14:cfRule>
          <x14:cfRule type="expression" priority="6" id="{3D911441-7AD1-4349-B046-F092A446BAC5}">
            <xm:f>$AN43=Tasks!$E$6</xm:f>
            <x14:dxf>
              <font>
                <b/>
                <i val="0"/>
                <color theme="0"/>
              </font>
              <fill>
                <patternFill>
                  <bgColor rgb="FFFF6600"/>
                </patternFill>
              </fill>
              <border>
                <left style="thin">
                  <color auto="1"/>
                </left>
                <right style="thin">
                  <color auto="1"/>
                </right>
                <top style="thin">
                  <color auto="1"/>
                </top>
                <bottom style="thin">
                  <color auto="1"/>
                </bottom>
                <vertical/>
                <horizontal/>
              </border>
            </x14:dxf>
          </x14:cfRule>
          <x14:cfRule type="expression" priority="7" id="{4728A93F-F4E7-4056-A701-93BE162BCC8F}">
            <xm:f>$AN43=Tasks!$E$5</xm:f>
            <x14:dxf>
              <font>
                <b/>
                <i val="0"/>
                <color theme="0"/>
              </font>
              <fill>
                <patternFill>
                  <bgColor rgb="FFFF0000"/>
                </patternFill>
              </fill>
              <border>
                <left style="thin">
                  <color auto="1"/>
                </left>
                <right style="thin">
                  <color auto="1"/>
                </right>
                <top style="thin">
                  <color auto="1"/>
                </top>
                <bottom style="thin">
                  <color auto="1"/>
                </bottom>
                <vertical/>
                <horizontal/>
              </border>
            </x14:dxf>
          </x14:cfRule>
          <xm:sqref>W43:Z98 AN43:AR98</xm:sqref>
        </x14:conditionalFormatting>
        <x14:conditionalFormatting xmlns:xm="http://schemas.microsoft.com/office/excel/2006/main">
          <x14:cfRule type="expression" priority="2" id="{3D2F4598-3FBE-44D5-A227-0FCD5EC13A0B}">
            <xm:f>AD43=Tasks!$V$4</xm:f>
            <x14:dxf>
              <font>
                <b/>
                <i val="0"/>
                <color rgb="FF002060"/>
              </font>
            </x14:dxf>
          </x14:cfRule>
          <x14:cfRule type="expression" priority="3" id="{E757B596-5029-46DC-B08A-9B25201817FB}">
            <xm:f>AD43=Tasks!$V$3</xm:f>
            <x14:dxf>
              <font>
                <b/>
                <i val="0"/>
                <color rgb="FF00B050"/>
              </font>
            </x14:dxf>
          </x14:cfRule>
          <xm:sqref>AD43:AM98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D2361D8-E9D4-4AB6-994A-8734916B8501}"/>
</file>

<file path=customXml/itemProps2.xml><?xml version="1.0" encoding="utf-8"?>
<ds:datastoreItem xmlns:ds="http://schemas.openxmlformats.org/officeDocument/2006/customXml" ds:itemID="{AB2F9DED-4B48-4CD3-AC85-9CD1079976CD}">
  <ds:schemaRefs>
    <ds:schemaRef ds:uri="http://schemas.microsoft.com/sharepoint/v3/contenttype/forms"/>
  </ds:schemaRefs>
</ds:datastoreItem>
</file>

<file path=customXml/itemProps3.xml><?xml version="1.0" encoding="utf-8"?>
<ds:datastoreItem xmlns:ds="http://schemas.openxmlformats.org/officeDocument/2006/customXml" ds:itemID="{97AA45A9-527D-4412-BE58-183A9E7B1420}">
  <ds:schemaRefs>
    <ds:schemaRef ds:uri="http://schemas.microsoft.com/office/2006/documentManagement/types"/>
    <ds:schemaRef ds:uri="0224aa69-f8be-496a-942a-f68b2082be9d"/>
    <ds:schemaRef ds:uri="http://purl.org/dc/elements/1.1/"/>
    <ds:schemaRef ds:uri="http://www.w3.org/XML/1998/namespace"/>
    <ds:schemaRef ds:uri="http://schemas.microsoft.com/office/infopath/2007/PartnerControls"/>
    <ds:schemaRef ds:uri="http://purl.org/dc/terms/"/>
    <ds:schemaRef ds:uri="http://schemas.microsoft.com/office/2006/metadata/properties"/>
    <ds:schemaRef ds:uri="http://schemas.openxmlformats.org/package/2006/metadata/core-properties"/>
    <ds:schemaRef ds:uri="5c22b865-9d05-42be-b306-86f259ab344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 &amp; Setup</vt:lpstr>
      <vt:lpstr>Tasks</vt:lpstr>
      <vt:lpstr>Filterable Report</vt:lpstr>
      <vt:lpstr>'Filterable Report'!Print_Area</vt:lpstr>
      <vt:lpstr>'Intro &amp; Setup'!Print_Area</vt:lpstr>
      <vt:lpstr>Tasks!Print_Area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2019-03-12T16:26:55Z</dcterms:created>
  <dcterms:modified xsi:type="dcterms:W3CDTF">2019-12-02T22:50:41Z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