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Child Year Calculator/"/>
    </mc:Choice>
  </mc:AlternateContent>
  <xr:revisionPtr revIDLastSave="18" documentId="8_{BF24E6C9-E1CE-4A9E-969C-2905CD18CE05}" xr6:coauthVersionLast="45" xr6:coauthVersionMax="45" xr10:uidLastSave="{27DC27D2-3246-4EA1-BF89-819C0AA818A4}"/>
  <workbookProtection workbookAlgorithmName="SHA-512" workbookHashValue="3QPnfJzcir3Z8+ttOpECE4UM2DHGi6EWRaztRlt9T4w3AS32f8MBnAEgL89T+1b2/bp5jxI6GcwXlh6nGb0Bxg==" workbookSaltValue="APa1kHoBVWm2fc6hZm4uNA==" workbookSpinCount="100000" lockStructure="1"/>
  <bookViews>
    <workbookView xWindow="-120" yWindow="-120" windowWidth="20730" windowHeight="11160" xr2:uid="{E3306B48-5864-4748-BAF3-F79F11EC4A67}"/>
  </bookViews>
  <sheets>
    <sheet name="Intro &amp; Setup" sheetId="1" r:id="rId1"/>
    <sheet name="List of Names" sheetId="2" r:id="rId2"/>
    <sheet name="Report" sheetId="3" r:id="rId3"/>
  </sheets>
  <definedNames>
    <definedName name="_xlnm._FilterDatabase" localSheetId="1" hidden="1">'List of Names'!$B$10:$E$15</definedName>
    <definedName name="_xlnm.Print_Area" localSheetId="0">'Intro &amp; Setup'!$A$1:$AT$58</definedName>
    <definedName name="_xlnm.Print_Area" localSheetId="1">'List of Names'!$A$1:$M$1011</definedName>
    <definedName name="_xlnm.Print_Area" localSheetId="2">Report!$A$1:$AT$33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010" i="2" l="1"/>
  <c r="U1009" i="2"/>
  <c r="U1008" i="2"/>
  <c r="U1007" i="2"/>
  <c r="U1006" i="2"/>
  <c r="U1005" i="2"/>
  <c r="U1004" i="2"/>
  <c r="U1003" i="2"/>
  <c r="U1002" i="2"/>
  <c r="U1001" i="2"/>
  <c r="U1000" i="2"/>
  <c r="U999" i="2"/>
  <c r="U998" i="2"/>
  <c r="U997" i="2"/>
  <c r="U996" i="2"/>
  <c r="U995" i="2"/>
  <c r="U994" i="2"/>
  <c r="U993" i="2"/>
  <c r="U992" i="2"/>
  <c r="U991" i="2"/>
  <c r="U990" i="2"/>
  <c r="U989" i="2"/>
  <c r="U988" i="2"/>
  <c r="U987" i="2"/>
  <c r="U986" i="2"/>
  <c r="U985" i="2"/>
  <c r="U984" i="2"/>
  <c r="U983" i="2"/>
  <c r="U982" i="2"/>
  <c r="U981" i="2"/>
  <c r="U980" i="2"/>
  <c r="U979" i="2"/>
  <c r="U978" i="2"/>
  <c r="U977" i="2"/>
  <c r="U976" i="2"/>
  <c r="U975" i="2"/>
  <c r="U974" i="2"/>
  <c r="U973" i="2"/>
  <c r="U972" i="2"/>
  <c r="U971" i="2"/>
  <c r="U970" i="2"/>
  <c r="U969" i="2"/>
  <c r="U968" i="2"/>
  <c r="U967" i="2"/>
  <c r="U966" i="2"/>
  <c r="U965" i="2"/>
  <c r="U964" i="2"/>
  <c r="U963" i="2"/>
  <c r="U962" i="2"/>
  <c r="U961" i="2"/>
  <c r="U960" i="2"/>
  <c r="U959" i="2"/>
  <c r="U958" i="2"/>
  <c r="U957" i="2"/>
  <c r="U956" i="2"/>
  <c r="U955" i="2"/>
  <c r="U954" i="2"/>
  <c r="U953" i="2"/>
  <c r="U952" i="2"/>
  <c r="U951" i="2"/>
  <c r="U950" i="2"/>
  <c r="U949" i="2"/>
  <c r="U948" i="2"/>
  <c r="U947" i="2"/>
  <c r="U946" i="2"/>
  <c r="U945" i="2"/>
  <c r="U944" i="2"/>
  <c r="U943" i="2"/>
  <c r="U942" i="2"/>
  <c r="U941" i="2"/>
  <c r="U940" i="2"/>
  <c r="U939" i="2"/>
  <c r="U938" i="2"/>
  <c r="U937" i="2"/>
  <c r="U936" i="2"/>
  <c r="U935" i="2"/>
  <c r="U934" i="2"/>
  <c r="U933" i="2"/>
  <c r="U932" i="2"/>
  <c r="U931" i="2"/>
  <c r="U930" i="2"/>
  <c r="U929" i="2"/>
  <c r="U928" i="2"/>
  <c r="U927" i="2"/>
  <c r="U926" i="2"/>
  <c r="U925" i="2"/>
  <c r="U924" i="2"/>
  <c r="U923" i="2"/>
  <c r="U922" i="2"/>
  <c r="U921" i="2"/>
  <c r="U920" i="2"/>
  <c r="U919" i="2"/>
  <c r="U918" i="2"/>
  <c r="U917" i="2"/>
  <c r="U916" i="2"/>
  <c r="U915" i="2"/>
  <c r="U914" i="2"/>
  <c r="U913" i="2"/>
  <c r="U912" i="2"/>
  <c r="U911" i="2"/>
  <c r="U910" i="2"/>
  <c r="U909" i="2"/>
  <c r="U908" i="2"/>
  <c r="U907" i="2"/>
  <c r="U906" i="2"/>
  <c r="U905" i="2"/>
  <c r="U904" i="2"/>
  <c r="U903" i="2"/>
  <c r="U902" i="2"/>
  <c r="U901" i="2"/>
  <c r="U900" i="2"/>
  <c r="U899" i="2"/>
  <c r="U898" i="2"/>
  <c r="U897" i="2"/>
  <c r="U896" i="2"/>
  <c r="U895" i="2"/>
  <c r="U894" i="2"/>
  <c r="U893" i="2"/>
  <c r="U892" i="2"/>
  <c r="U891" i="2"/>
  <c r="U890" i="2"/>
  <c r="U889" i="2"/>
  <c r="U888" i="2"/>
  <c r="U887" i="2"/>
  <c r="U886" i="2"/>
  <c r="U885" i="2"/>
  <c r="U884" i="2"/>
  <c r="U883" i="2"/>
  <c r="U882" i="2"/>
  <c r="U881" i="2"/>
  <c r="U880" i="2"/>
  <c r="U879" i="2"/>
  <c r="U878" i="2"/>
  <c r="U877" i="2"/>
  <c r="U876" i="2"/>
  <c r="U875" i="2"/>
  <c r="U874" i="2"/>
  <c r="U873" i="2"/>
  <c r="U872" i="2"/>
  <c r="U871" i="2"/>
  <c r="U870" i="2"/>
  <c r="U869" i="2"/>
  <c r="U868" i="2"/>
  <c r="U867" i="2"/>
  <c r="U866" i="2"/>
  <c r="U865" i="2"/>
  <c r="U864" i="2"/>
  <c r="U863" i="2"/>
  <c r="U862" i="2"/>
  <c r="U861" i="2"/>
  <c r="U860" i="2"/>
  <c r="U859" i="2"/>
  <c r="U858" i="2"/>
  <c r="U857" i="2"/>
  <c r="U856" i="2"/>
  <c r="U855" i="2"/>
  <c r="U854" i="2"/>
  <c r="U853" i="2"/>
  <c r="U852" i="2"/>
  <c r="U851" i="2"/>
  <c r="U850" i="2"/>
  <c r="U849" i="2"/>
  <c r="U848" i="2"/>
  <c r="U847" i="2"/>
  <c r="U846" i="2"/>
  <c r="U845" i="2"/>
  <c r="U844" i="2"/>
  <c r="U843" i="2"/>
  <c r="U842" i="2"/>
  <c r="U841" i="2"/>
  <c r="U840" i="2"/>
  <c r="U839" i="2"/>
  <c r="U838" i="2"/>
  <c r="U837" i="2"/>
  <c r="U836" i="2"/>
  <c r="U835" i="2"/>
  <c r="U834" i="2"/>
  <c r="U833" i="2"/>
  <c r="U832" i="2"/>
  <c r="U831" i="2"/>
  <c r="U830" i="2"/>
  <c r="U829" i="2"/>
  <c r="U828" i="2"/>
  <c r="U827" i="2"/>
  <c r="U826" i="2"/>
  <c r="U825" i="2"/>
  <c r="U824" i="2"/>
  <c r="U823" i="2"/>
  <c r="U822" i="2"/>
  <c r="U821" i="2"/>
  <c r="U820" i="2"/>
  <c r="U819" i="2"/>
  <c r="U818" i="2"/>
  <c r="U817" i="2"/>
  <c r="U816" i="2"/>
  <c r="U815" i="2"/>
  <c r="U814" i="2"/>
  <c r="U813" i="2"/>
  <c r="U812" i="2"/>
  <c r="U811" i="2"/>
  <c r="U810" i="2"/>
  <c r="U809" i="2"/>
  <c r="U808" i="2"/>
  <c r="U807" i="2"/>
  <c r="U806" i="2"/>
  <c r="U805" i="2"/>
  <c r="U804" i="2"/>
  <c r="U803" i="2"/>
  <c r="U802" i="2"/>
  <c r="U801" i="2"/>
  <c r="U800" i="2"/>
  <c r="U799" i="2"/>
  <c r="U798" i="2"/>
  <c r="U797" i="2"/>
  <c r="U796" i="2"/>
  <c r="U795" i="2"/>
  <c r="U794" i="2"/>
  <c r="U793" i="2"/>
  <c r="U792" i="2"/>
  <c r="U791" i="2"/>
  <c r="U790" i="2"/>
  <c r="U789" i="2"/>
  <c r="U788" i="2"/>
  <c r="U787" i="2"/>
  <c r="U786" i="2"/>
  <c r="U785" i="2"/>
  <c r="U784" i="2"/>
  <c r="U783" i="2"/>
  <c r="U782" i="2"/>
  <c r="U781" i="2"/>
  <c r="U780" i="2"/>
  <c r="U779" i="2"/>
  <c r="U778" i="2"/>
  <c r="U777" i="2"/>
  <c r="U776" i="2"/>
  <c r="U775" i="2"/>
  <c r="U774" i="2"/>
  <c r="U773" i="2"/>
  <c r="U772" i="2"/>
  <c r="U771" i="2"/>
  <c r="U770" i="2"/>
  <c r="U769" i="2"/>
  <c r="U768" i="2"/>
  <c r="U767" i="2"/>
  <c r="U766" i="2"/>
  <c r="U765" i="2"/>
  <c r="U764" i="2"/>
  <c r="U763" i="2"/>
  <c r="U762" i="2"/>
  <c r="U761" i="2"/>
  <c r="U760" i="2"/>
  <c r="U759" i="2"/>
  <c r="U758" i="2"/>
  <c r="U757" i="2"/>
  <c r="U756" i="2"/>
  <c r="U755" i="2"/>
  <c r="U754" i="2"/>
  <c r="U753" i="2"/>
  <c r="U752" i="2"/>
  <c r="U751" i="2"/>
  <c r="U750" i="2"/>
  <c r="U749" i="2"/>
  <c r="U748" i="2"/>
  <c r="U747" i="2"/>
  <c r="U746" i="2"/>
  <c r="U745" i="2"/>
  <c r="U744" i="2"/>
  <c r="U743" i="2"/>
  <c r="U742" i="2"/>
  <c r="U741" i="2"/>
  <c r="U740" i="2"/>
  <c r="U739" i="2"/>
  <c r="U738" i="2"/>
  <c r="U737" i="2"/>
  <c r="U736" i="2"/>
  <c r="U735" i="2"/>
  <c r="U734" i="2"/>
  <c r="U733" i="2"/>
  <c r="U732" i="2"/>
  <c r="U731" i="2"/>
  <c r="U730" i="2"/>
  <c r="U729" i="2"/>
  <c r="U728" i="2"/>
  <c r="U727" i="2"/>
  <c r="U726" i="2"/>
  <c r="U725" i="2"/>
  <c r="U724" i="2"/>
  <c r="U723" i="2"/>
  <c r="U722" i="2"/>
  <c r="U721" i="2"/>
  <c r="U720" i="2"/>
  <c r="U719" i="2"/>
  <c r="U718" i="2"/>
  <c r="U717" i="2"/>
  <c r="U716" i="2"/>
  <c r="U715" i="2"/>
  <c r="U714" i="2"/>
  <c r="U713" i="2"/>
  <c r="U712" i="2"/>
  <c r="U711" i="2"/>
  <c r="U710" i="2"/>
  <c r="U709" i="2"/>
  <c r="U708" i="2"/>
  <c r="U707" i="2"/>
  <c r="U706" i="2"/>
  <c r="U705" i="2"/>
  <c r="U704" i="2"/>
  <c r="U703" i="2"/>
  <c r="U702" i="2"/>
  <c r="U701" i="2"/>
  <c r="U700" i="2"/>
  <c r="U699" i="2"/>
  <c r="U698" i="2"/>
  <c r="U697" i="2"/>
  <c r="U696" i="2"/>
  <c r="U695" i="2"/>
  <c r="U694" i="2"/>
  <c r="U693" i="2"/>
  <c r="U692" i="2"/>
  <c r="U691" i="2"/>
  <c r="U690" i="2"/>
  <c r="U689" i="2"/>
  <c r="U688" i="2"/>
  <c r="U687" i="2"/>
  <c r="U686" i="2"/>
  <c r="U685" i="2"/>
  <c r="U684" i="2"/>
  <c r="U683" i="2"/>
  <c r="U682" i="2"/>
  <c r="U681" i="2"/>
  <c r="U680" i="2"/>
  <c r="U679" i="2"/>
  <c r="U678" i="2"/>
  <c r="U677" i="2"/>
  <c r="U676" i="2"/>
  <c r="U675" i="2"/>
  <c r="U674" i="2"/>
  <c r="U673" i="2"/>
  <c r="U672" i="2"/>
  <c r="U671" i="2"/>
  <c r="U670" i="2"/>
  <c r="U669" i="2"/>
  <c r="U668" i="2"/>
  <c r="U667" i="2"/>
  <c r="U666" i="2"/>
  <c r="U665" i="2"/>
  <c r="U664" i="2"/>
  <c r="U663" i="2"/>
  <c r="U662" i="2"/>
  <c r="U661" i="2"/>
  <c r="U660" i="2"/>
  <c r="U659" i="2"/>
  <c r="U658" i="2"/>
  <c r="U657" i="2"/>
  <c r="U656" i="2"/>
  <c r="U655" i="2"/>
  <c r="U654" i="2"/>
  <c r="U653" i="2"/>
  <c r="U652" i="2"/>
  <c r="U651" i="2"/>
  <c r="U650" i="2"/>
  <c r="U649" i="2"/>
  <c r="U648" i="2"/>
  <c r="U647" i="2"/>
  <c r="U646" i="2"/>
  <c r="U645" i="2"/>
  <c r="U644" i="2"/>
  <c r="U643" i="2"/>
  <c r="U642" i="2"/>
  <c r="U641" i="2"/>
  <c r="U640" i="2"/>
  <c r="U639" i="2"/>
  <c r="U638" i="2"/>
  <c r="U637" i="2"/>
  <c r="U636" i="2"/>
  <c r="U635" i="2"/>
  <c r="U634" i="2"/>
  <c r="U633" i="2"/>
  <c r="U632" i="2"/>
  <c r="U631" i="2"/>
  <c r="U630" i="2"/>
  <c r="U629" i="2"/>
  <c r="U628" i="2"/>
  <c r="U627" i="2"/>
  <c r="U626" i="2"/>
  <c r="U625" i="2"/>
  <c r="U624" i="2"/>
  <c r="U623" i="2"/>
  <c r="U622" i="2"/>
  <c r="U621" i="2"/>
  <c r="U620" i="2"/>
  <c r="U619" i="2"/>
  <c r="U618" i="2"/>
  <c r="U617" i="2"/>
  <c r="U616" i="2"/>
  <c r="U615" i="2"/>
  <c r="U614" i="2"/>
  <c r="U613" i="2"/>
  <c r="U612" i="2"/>
  <c r="U611" i="2"/>
  <c r="U610" i="2"/>
  <c r="U609" i="2"/>
  <c r="U608" i="2"/>
  <c r="U607" i="2"/>
  <c r="U606" i="2"/>
  <c r="U605" i="2"/>
  <c r="U604" i="2"/>
  <c r="U603" i="2"/>
  <c r="U602" i="2"/>
  <c r="U601" i="2"/>
  <c r="U600" i="2"/>
  <c r="U599" i="2"/>
  <c r="U598" i="2"/>
  <c r="U597" i="2"/>
  <c r="U596" i="2"/>
  <c r="U595" i="2"/>
  <c r="U594" i="2"/>
  <c r="U593" i="2"/>
  <c r="U592" i="2"/>
  <c r="U591" i="2"/>
  <c r="U590" i="2"/>
  <c r="U589" i="2"/>
  <c r="U588" i="2"/>
  <c r="U587" i="2"/>
  <c r="U586" i="2"/>
  <c r="U585" i="2"/>
  <c r="U584" i="2"/>
  <c r="U583" i="2"/>
  <c r="U582" i="2"/>
  <c r="U581" i="2"/>
  <c r="U580" i="2"/>
  <c r="U579" i="2"/>
  <c r="U578" i="2"/>
  <c r="U577" i="2"/>
  <c r="U576" i="2"/>
  <c r="U575" i="2"/>
  <c r="U574" i="2"/>
  <c r="U573" i="2"/>
  <c r="U572" i="2"/>
  <c r="U571" i="2"/>
  <c r="U570" i="2"/>
  <c r="U569" i="2"/>
  <c r="U568" i="2"/>
  <c r="U567" i="2"/>
  <c r="U566" i="2"/>
  <c r="U565" i="2"/>
  <c r="U564" i="2"/>
  <c r="U563" i="2"/>
  <c r="U562" i="2"/>
  <c r="U561" i="2"/>
  <c r="U560" i="2"/>
  <c r="U559" i="2"/>
  <c r="U558" i="2"/>
  <c r="U557" i="2"/>
  <c r="U556" i="2"/>
  <c r="U555" i="2"/>
  <c r="U554" i="2"/>
  <c r="U553" i="2"/>
  <c r="U552" i="2"/>
  <c r="U551" i="2"/>
  <c r="U550" i="2"/>
  <c r="U549" i="2"/>
  <c r="U548" i="2"/>
  <c r="U547" i="2"/>
  <c r="U546" i="2"/>
  <c r="U545" i="2"/>
  <c r="U544" i="2"/>
  <c r="U543" i="2"/>
  <c r="U542" i="2"/>
  <c r="U541" i="2"/>
  <c r="U540" i="2"/>
  <c r="U539" i="2"/>
  <c r="U538" i="2"/>
  <c r="U537" i="2"/>
  <c r="U536" i="2"/>
  <c r="U535" i="2"/>
  <c r="U534" i="2"/>
  <c r="U533" i="2"/>
  <c r="U532" i="2"/>
  <c r="U531" i="2"/>
  <c r="U530" i="2"/>
  <c r="U529" i="2"/>
  <c r="U528" i="2"/>
  <c r="U527" i="2"/>
  <c r="U526" i="2"/>
  <c r="U525" i="2"/>
  <c r="U524" i="2"/>
  <c r="U523" i="2"/>
  <c r="U522" i="2"/>
  <c r="U521" i="2"/>
  <c r="U520" i="2"/>
  <c r="U519" i="2"/>
  <c r="U518" i="2"/>
  <c r="U517" i="2"/>
  <c r="U516" i="2"/>
  <c r="U515" i="2"/>
  <c r="U514" i="2"/>
  <c r="U513" i="2"/>
  <c r="U512" i="2"/>
  <c r="U511" i="2"/>
  <c r="U510" i="2"/>
  <c r="U509" i="2"/>
  <c r="U508" i="2"/>
  <c r="U507" i="2"/>
  <c r="U506" i="2"/>
  <c r="U505" i="2"/>
  <c r="U504" i="2"/>
  <c r="U503" i="2"/>
  <c r="U502" i="2"/>
  <c r="U501" i="2"/>
  <c r="U500" i="2"/>
  <c r="U499" i="2"/>
  <c r="U498" i="2"/>
  <c r="U497" i="2"/>
  <c r="U496" i="2"/>
  <c r="U495" i="2"/>
  <c r="U494" i="2"/>
  <c r="U493" i="2"/>
  <c r="U492" i="2"/>
  <c r="U491" i="2"/>
  <c r="U490" i="2"/>
  <c r="U489" i="2"/>
  <c r="U488" i="2"/>
  <c r="U487" i="2"/>
  <c r="U486" i="2"/>
  <c r="U485" i="2"/>
  <c r="U484" i="2"/>
  <c r="U483" i="2"/>
  <c r="U482" i="2"/>
  <c r="U481" i="2"/>
  <c r="U480" i="2"/>
  <c r="U479" i="2"/>
  <c r="U478" i="2"/>
  <c r="U477" i="2"/>
  <c r="U476" i="2"/>
  <c r="U475" i="2"/>
  <c r="U474" i="2"/>
  <c r="U473" i="2"/>
  <c r="U472" i="2"/>
  <c r="U471" i="2"/>
  <c r="U470" i="2"/>
  <c r="U469" i="2"/>
  <c r="U468" i="2"/>
  <c r="U467" i="2"/>
  <c r="U466" i="2"/>
  <c r="U465" i="2"/>
  <c r="U464" i="2"/>
  <c r="U463" i="2"/>
  <c r="U462" i="2"/>
  <c r="U461" i="2"/>
  <c r="U460" i="2"/>
  <c r="U459" i="2"/>
  <c r="U458" i="2"/>
  <c r="U457" i="2"/>
  <c r="U456" i="2"/>
  <c r="U455" i="2"/>
  <c r="U454" i="2"/>
  <c r="U453" i="2"/>
  <c r="U452" i="2"/>
  <c r="U451" i="2"/>
  <c r="U450" i="2"/>
  <c r="U449" i="2"/>
  <c r="U448" i="2"/>
  <c r="U447" i="2"/>
  <c r="U446" i="2"/>
  <c r="U445" i="2"/>
  <c r="U444" i="2"/>
  <c r="U443" i="2"/>
  <c r="U442" i="2"/>
  <c r="U441" i="2"/>
  <c r="U440" i="2"/>
  <c r="U439" i="2"/>
  <c r="U438" i="2"/>
  <c r="U437" i="2"/>
  <c r="U436" i="2"/>
  <c r="U435" i="2"/>
  <c r="U434" i="2"/>
  <c r="U433" i="2"/>
  <c r="U432" i="2"/>
  <c r="U431" i="2"/>
  <c r="U430" i="2"/>
  <c r="U429" i="2"/>
  <c r="U428" i="2"/>
  <c r="U427" i="2"/>
  <c r="U426" i="2"/>
  <c r="U425" i="2"/>
  <c r="U424" i="2"/>
  <c r="U423" i="2"/>
  <c r="U422" i="2"/>
  <c r="U421" i="2"/>
  <c r="U420" i="2"/>
  <c r="U419" i="2"/>
  <c r="U418" i="2"/>
  <c r="U417" i="2"/>
  <c r="U416" i="2"/>
  <c r="U415" i="2"/>
  <c r="U414" i="2"/>
  <c r="U413" i="2"/>
  <c r="U412" i="2"/>
  <c r="U411" i="2"/>
  <c r="U410" i="2"/>
  <c r="U409" i="2"/>
  <c r="U408" i="2"/>
  <c r="U407" i="2"/>
  <c r="U406" i="2"/>
  <c r="U405" i="2"/>
  <c r="U404" i="2"/>
  <c r="U403" i="2"/>
  <c r="U402" i="2"/>
  <c r="U401" i="2"/>
  <c r="U400" i="2"/>
  <c r="U399" i="2"/>
  <c r="U398" i="2"/>
  <c r="U397" i="2"/>
  <c r="U396" i="2"/>
  <c r="U395" i="2"/>
  <c r="U394" i="2"/>
  <c r="U393" i="2"/>
  <c r="U392" i="2"/>
  <c r="U391" i="2"/>
  <c r="U390" i="2"/>
  <c r="U389" i="2"/>
  <c r="U388" i="2"/>
  <c r="U387" i="2"/>
  <c r="U386" i="2"/>
  <c r="U385" i="2"/>
  <c r="U384" i="2"/>
  <c r="U383" i="2"/>
  <c r="U382" i="2"/>
  <c r="U381" i="2"/>
  <c r="U380" i="2"/>
  <c r="U379" i="2"/>
  <c r="U378" i="2"/>
  <c r="U377" i="2"/>
  <c r="U376" i="2"/>
  <c r="U375" i="2"/>
  <c r="U374" i="2"/>
  <c r="U373" i="2"/>
  <c r="U372" i="2"/>
  <c r="U371" i="2"/>
  <c r="U370" i="2"/>
  <c r="U369" i="2"/>
  <c r="U368" i="2"/>
  <c r="U367" i="2"/>
  <c r="U366" i="2"/>
  <c r="U365" i="2"/>
  <c r="U364" i="2"/>
  <c r="U363" i="2"/>
  <c r="U362" i="2"/>
  <c r="U361" i="2"/>
  <c r="U360" i="2"/>
  <c r="U359" i="2"/>
  <c r="U358" i="2"/>
  <c r="U357" i="2"/>
  <c r="U356" i="2"/>
  <c r="U355" i="2"/>
  <c r="U354" i="2"/>
  <c r="U353" i="2"/>
  <c r="U352" i="2"/>
  <c r="U351" i="2"/>
  <c r="U350" i="2"/>
  <c r="U349" i="2"/>
  <c r="U348" i="2"/>
  <c r="U347" i="2"/>
  <c r="U346" i="2"/>
  <c r="U345" i="2"/>
  <c r="U344" i="2"/>
  <c r="U343" i="2"/>
  <c r="U342" i="2"/>
  <c r="U341" i="2"/>
  <c r="U340" i="2"/>
  <c r="U339" i="2"/>
  <c r="U338" i="2"/>
  <c r="U337" i="2"/>
  <c r="U336" i="2"/>
  <c r="U335" i="2"/>
  <c r="U334" i="2"/>
  <c r="U333" i="2"/>
  <c r="U332" i="2"/>
  <c r="U331" i="2"/>
  <c r="U330" i="2"/>
  <c r="U329" i="2"/>
  <c r="U328" i="2"/>
  <c r="U327" i="2"/>
  <c r="U326" i="2"/>
  <c r="U325" i="2"/>
  <c r="U324" i="2"/>
  <c r="U323" i="2"/>
  <c r="U322" i="2"/>
  <c r="U321" i="2"/>
  <c r="U320" i="2"/>
  <c r="U319" i="2"/>
  <c r="U318" i="2"/>
  <c r="U317" i="2"/>
  <c r="U316" i="2"/>
  <c r="U315" i="2"/>
  <c r="U314" i="2"/>
  <c r="U313" i="2"/>
  <c r="U312" i="2"/>
  <c r="U311" i="2"/>
  <c r="U310" i="2"/>
  <c r="U309" i="2"/>
  <c r="U308" i="2"/>
  <c r="U307" i="2"/>
  <c r="U306" i="2"/>
  <c r="U305" i="2"/>
  <c r="U304" i="2"/>
  <c r="U303" i="2"/>
  <c r="U302" i="2"/>
  <c r="U301" i="2"/>
  <c r="U300" i="2"/>
  <c r="U299" i="2"/>
  <c r="U298" i="2"/>
  <c r="U297" i="2"/>
  <c r="U296" i="2"/>
  <c r="U295" i="2"/>
  <c r="U294" i="2"/>
  <c r="U293" i="2"/>
  <c r="U292" i="2"/>
  <c r="U291" i="2"/>
  <c r="U290" i="2"/>
  <c r="U289" i="2"/>
  <c r="U288" i="2"/>
  <c r="U287" i="2"/>
  <c r="U286" i="2"/>
  <c r="U285" i="2"/>
  <c r="U284" i="2"/>
  <c r="U283" i="2"/>
  <c r="U282" i="2"/>
  <c r="U281" i="2"/>
  <c r="U280" i="2"/>
  <c r="U279" i="2"/>
  <c r="U278" i="2"/>
  <c r="U277" i="2"/>
  <c r="U276" i="2"/>
  <c r="U275" i="2"/>
  <c r="U274" i="2"/>
  <c r="U273" i="2"/>
  <c r="U272" i="2"/>
  <c r="U271" i="2"/>
  <c r="U270" i="2"/>
  <c r="U269" i="2"/>
  <c r="U268" i="2"/>
  <c r="U267" i="2"/>
  <c r="U266" i="2"/>
  <c r="U265" i="2"/>
  <c r="U264" i="2"/>
  <c r="U263" i="2"/>
  <c r="U262" i="2"/>
  <c r="U261" i="2"/>
  <c r="U260" i="2"/>
  <c r="U259" i="2"/>
  <c r="U258" i="2"/>
  <c r="U257" i="2"/>
  <c r="U256" i="2"/>
  <c r="U255" i="2"/>
  <c r="U254" i="2"/>
  <c r="U253" i="2"/>
  <c r="U252" i="2"/>
  <c r="U251" i="2"/>
  <c r="U250" i="2"/>
  <c r="U249" i="2"/>
  <c r="U248" i="2"/>
  <c r="U247" i="2"/>
  <c r="U246" i="2"/>
  <c r="U245" i="2"/>
  <c r="U244" i="2"/>
  <c r="U243" i="2"/>
  <c r="U242" i="2"/>
  <c r="U241" i="2"/>
  <c r="U240" i="2"/>
  <c r="U239" i="2"/>
  <c r="U238" i="2"/>
  <c r="U237" i="2"/>
  <c r="U236" i="2"/>
  <c r="U235" i="2"/>
  <c r="U234" i="2"/>
  <c r="U233" i="2"/>
  <c r="U232" i="2"/>
  <c r="U231" i="2"/>
  <c r="U230" i="2"/>
  <c r="U229" i="2"/>
  <c r="U228" i="2"/>
  <c r="U227" i="2"/>
  <c r="U226" i="2"/>
  <c r="U225" i="2"/>
  <c r="U224" i="2"/>
  <c r="U223" i="2"/>
  <c r="U222" i="2"/>
  <c r="U221" i="2"/>
  <c r="U220" i="2"/>
  <c r="U219" i="2"/>
  <c r="U218" i="2"/>
  <c r="U217" i="2"/>
  <c r="U216" i="2"/>
  <c r="U215" i="2"/>
  <c r="U214" i="2"/>
  <c r="U213" i="2"/>
  <c r="U212" i="2"/>
  <c r="U211" i="2"/>
  <c r="U210" i="2"/>
  <c r="U209" i="2"/>
  <c r="U208" i="2"/>
  <c r="U207" i="2"/>
  <c r="U206" i="2"/>
  <c r="U205" i="2"/>
  <c r="U204" i="2"/>
  <c r="U203" i="2"/>
  <c r="U202" i="2"/>
  <c r="U201" i="2"/>
  <c r="U200" i="2"/>
  <c r="U199" i="2"/>
  <c r="U198" i="2"/>
  <c r="U197" i="2"/>
  <c r="U196" i="2"/>
  <c r="U195" i="2"/>
  <c r="U194" i="2"/>
  <c r="U193" i="2"/>
  <c r="U192" i="2"/>
  <c r="U191" i="2"/>
  <c r="U190" i="2"/>
  <c r="U189" i="2"/>
  <c r="U188" i="2"/>
  <c r="U187" i="2"/>
  <c r="U186" i="2"/>
  <c r="U185" i="2"/>
  <c r="U184" i="2"/>
  <c r="U183" i="2"/>
  <c r="U182" i="2"/>
  <c r="U181" i="2"/>
  <c r="U180" i="2"/>
  <c r="U179" i="2"/>
  <c r="U178" i="2"/>
  <c r="U177" i="2"/>
  <c r="U176" i="2"/>
  <c r="U175" i="2"/>
  <c r="U174" i="2"/>
  <c r="U173" i="2"/>
  <c r="U172" i="2"/>
  <c r="U171" i="2"/>
  <c r="U170" i="2"/>
  <c r="U169" i="2"/>
  <c r="U168" i="2"/>
  <c r="U167" i="2"/>
  <c r="U166" i="2"/>
  <c r="U165" i="2"/>
  <c r="U164" i="2"/>
  <c r="U163" i="2"/>
  <c r="U162" i="2"/>
  <c r="U161" i="2"/>
  <c r="U160" i="2"/>
  <c r="U159" i="2"/>
  <c r="U158" i="2"/>
  <c r="U157" i="2"/>
  <c r="U156" i="2"/>
  <c r="U155" i="2"/>
  <c r="U154" i="2"/>
  <c r="U153" i="2"/>
  <c r="U152" i="2"/>
  <c r="U151" i="2"/>
  <c r="U150" i="2"/>
  <c r="U149" i="2"/>
  <c r="U148" i="2"/>
  <c r="U147" i="2"/>
  <c r="U146" i="2"/>
  <c r="U145" i="2"/>
  <c r="U144" i="2"/>
  <c r="U143" i="2"/>
  <c r="U142" i="2"/>
  <c r="U141" i="2"/>
  <c r="U140" i="2"/>
  <c r="U139" i="2"/>
  <c r="U138" i="2"/>
  <c r="U137" i="2"/>
  <c r="U136" i="2"/>
  <c r="U135" i="2"/>
  <c r="U134" i="2"/>
  <c r="U133" i="2"/>
  <c r="U132" i="2"/>
  <c r="U131" i="2"/>
  <c r="U130" i="2"/>
  <c r="U129" i="2"/>
  <c r="U128" i="2"/>
  <c r="U127" i="2"/>
  <c r="U126" i="2"/>
  <c r="U125" i="2"/>
  <c r="U124" i="2"/>
  <c r="U123" i="2"/>
  <c r="U122" i="2"/>
  <c r="U121" i="2"/>
  <c r="U120" i="2"/>
  <c r="U119" i="2"/>
  <c r="U118" i="2"/>
  <c r="U117" i="2"/>
  <c r="U116" i="2"/>
  <c r="U115" i="2"/>
  <c r="U114" i="2"/>
  <c r="U113" i="2"/>
  <c r="U112" i="2"/>
  <c r="U111" i="2"/>
  <c r="U110" i="2"/>
  <c r="U109" i="2"/>
  <c r="U108" i="2"/>
  <c r="U107" i="2"/>
  <c r="U106" i="2"/>
  <c r="U105" i="2"/>
  <c r="U104" i="2"/>
  <c r="U103" i="2"/>
  <c r="U102" i="2"/>
  <c r="U101" i="2"/>
  <c r="U100" i="2"/>
  <c r="U99" i="2"/>
  <c r="U98" i="2"/>
  <c r="U97" i="2"/>
  <c r="U96" i="2"/>
  <c r="U95" i="2"/>
  <c r="U94" i="2"/>
  <c r="U93" i="2"/>
  <c r="U92" i="2"/>
  <c r="U91" i="2"/>
  <c r="U90" i="2"/>
  <c r="U89" i="2"/>
  <c r="U88" i="2"/>
  <c r="U87" i="2"/>
  <c r="U86" i="2"/>
  <c r="U85" i="2"/>
  <c r="U84" i="2"/>
  <c r="U83" i="2"/>
  <c r="U82" i="2"/>
  <c r="U81" i="2"/>
  <c r="U80" i="2"/>
  <c r="U79" i="2"/>
  <c r="U78" i="2"/>
  <c r="U77" i="2"/>
  <c r="U76" i="2"/>
  <c r="U75" i="2"/>
  <c r="U74" i="2"/>
  <c r="U73" i="2"/>
  <c r="U72" i="2"/>
  <c r="U71" i="2"/>
  <c r="U70" i="2"/>
  <c r="U69" i="2"/>
  <c r="U68" i="2"/>
  <c r="U67" i="2"/>
  <c r="U66" i="2"/>
  <c r="U65" i="2"/>
  <c r="U64" i="2"/>
  <c r="U63" i="2"/>
  <c r="U62" i="2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15" i="2"/>
  <c r="U14" i="2"/>
  <c r="U12" i="2"/>
  <c r="U11" i="2"/>
  <c r="T1010" i="2"/>
  <c r="T1009" i="2"/>
  <c r="T1008" i="2"/>
  <c r="T1007" i="2"/>
  <c r="R1007" i="2" s="1"/>
  <c r="T1006" i="2"/>
  <c r="T1005" i="2"/>
  <c r="T1004" i="2"/>
  <c r="T1003" i="2"/>
  <c r="R1003" i="2" s="1"/>
  <c r="T1002" i="2"/>
  <c r="T1001" i="2"/>
  <c r="T1000" i="2"/>
  <c r="T999" i="2"/>
  <c r="R999" i="2" s="1"/>
  <c r="T998" i="2"/>
  <c r="T997" i="2"/>
  <c r="T996" i="2"/>
  <c r="T995" i="2"/>
  <c r="R995" i="2" s="1"/>
  <c r="T994" i="2"/>
  <c r="T993" i="2"/>
  <c r="T992" i="2"/>
  <c r="T991" i="2"/>
  <c r="T990" i="2"/>
  <c r="T989" i="2"/>
  <c r="T988" i="2"/>
  <c r="T987" i="2"/>
  <c r="T986" i="2"/>
  <c r="T985" i="2"/>
  <c r="T984" i="2"/>
  <c r="T983" i="2"/>
  <c r="T982" i="2"/>
  <c r="T981" i="2"/>
  <c r="T980" i="2"/>
  <c r="T979" i="2"/>
  <c r="T978" i="2"/>
  <c r="T977" i="2"/>
  <c r="T976" i="2"/>
  <c r="T975" i="2"/>
  <c r="T974" i="2"/>
  <c r="T973" i="2"/>
  <c r="T972" i="2"/>
  <c r="T971" i="2"/>
  <c r="T970" i="2"/>
  <c r="T969" i="2"/>
  <c r="T968" i="2"/>
  <c r="T967" i="2"/>
  <c r="T966" i="2"/>
  <c r="T965" i="2"/>
  <c r="T964" i="2"/>
  <c r="T963" i="2"/>
  <c r="T962" i="2"/>
  <c r="T961" i="2"/>
  <c r="T960" i="2"/>
  <c r="T959" i="2"/>
  <c r="T958" i="2"/>
  <c r="T957" i="2"/>
  <c r="T956" i="2"/>
  <c r="T955" i="2"/>
  <c r="T954" i="2"/>
  <c r="T953" i="2"/>
  <c r="T952" i="2"/>
  <c r="T951" i="2"/>
  <c r="T950" i="2"/>
  <c r="T949" i="2"/>
  <c r="T948" i="2"/>
  <c r="T947" i="2"/>
  <c r="T946" i="2"/>
  <c r="T945" i="2"/>
  <c r="T944" i="2"/>
  <c r="T943" i="2"/>
  <c r="T942" i="2"/>
  <c r="T941" i="2"/>
  <c r="T940" i="2"/>
  <c r="T939" i="2"/>
  <c r="T938" i="2"/>
  <c r="T937" i="2"/>
  <c r="T936" i="2"/>
  <c r="T935" i="2"/>
  <c r="T934" i="2"/>
  <c r="T933" i="2"/>
  <c r="T932" i="2"/>
  <c r="T931" i="2"/>
  <c r="T930" i="2"/>
  <c r="T929" i="2"/>
  <c r="T928" i="2"/>
  <c r="T927" i="2"/>
  <c r="T926" i="2"/>
  <c r="T925" i="2"/>
  <c r="T924" i="2"/>
  <c r="T923" i="2"/>
  <c r="T922" i="2"/>
  <c r="T921" i="2"/>
  <c r="T920" i="2"/>
  <c r="T919" i="2"/>
  <c r="T918" i="2"/>
  <c r="T917" i="2"/>
  <c r="T916" i="2"/>
  <c r="T915" i="2"/>
  <c r="T914" i="2"/>
  <c r="T913" i="2"/>
  <c r="T912" i="2"/>
  <c r="T911" i="2"/>
  <c r="T910" i="2"/>
  <c r="T909" i="2"/>
  <c r="T908" i="2"/>
  <c r="T907" i="2"/>
  <c r="T906" i="2"/>
  <c r="T905" i="2"/>
  <c r="T904" i="2"/>
  <c r="T903" i="2"/>
  <c r="T902" i="2"/>
  <c r="T901" i="2"/>
  <c r="T900" i="2"/>
  <c r="T899" i="2"/>
  <c r="T898" i="2"/>
  <c r="T897" i="2"/>
  <c r="T896" i="2"/>
  <c r="T895" i="2"/>
  <c r="T894" i="2"/>
  <c r="T893" i="2"/>
  <c r="T892" i="2"/>
  <c r="T891" i="2"/>
  <c r="T890" i="2"/>
  <c r="T889" i="2"/>
  <c r="T888" i="2"/>
  <c r="T887" i="2"/>
  <c r="T886" i="2"/>
  <c r="T885" i="2"/>
  <c r="T884" i="2"/>
  <c r="T883" i="2"/>
  <c r="T882" i="2"/>
  <c r="T881" i="2"/>
  <c r="T880" i="2"/>
  <c r="T879" i="2"/>
  <c r="T878" i="2"/>
  <c r="T877" i="2"/>
  <c r="T876" i="2"/>
  <c r="T875" i="2"/>
  <c r="T874" i="2"/>
  <c r="T873" i="2"/>
  <c r="T872" i="2"/>
  <c r="T871" i="2"/>
  <c r="T870" i="2"/>
  <c r="T869" i="2"/>
  <c r="T868" i="2"/>
  <c r="T867" i="2"/>
  <c r="T866" i="2"/>
  <c r="T865" i="2"/>
  <c r="T864" i="2"/>
  <c r="T863" i="2"/>
  <c r="T862" i="2"/>
  <c r="T861" i="2"/>
  <c r="T860" i="2"/>
  <c r="T859" i="2"/>
  <c r="T858" i="2"/>
  <c r="T857" i="2"/>
  <c r="T856" i="2"/>
  <c r="T855" i="2"/>
  <c r="R855" i="2" s="1"/>
  <c r="T854" i="2"/>
  <c r="T853" i="2"/>
  <c r="T852" i="2"/>
  <c r="T851" i="2"/>
  <c r="T850" i="2"/>
  <c r="T849" i="2"/>
  <c r="T848" i="2"/>
  <c r="T847" i="2"/>
  <c r="T846" i="2"/>
  <c r="T845" i="2"/>
  <c r="T844" i="2"/>
  <c r="T843" i="2"/>
  <c r="T842" i="2"/>
  <c r="T841" i="2"/>
  <c r="T840" i="2"/>
  <c r="T839" i="2"/>
  <c r="T838" i="2"/>
  <c r="T837" i="2"/>
  <c r="T836" i="2"/>
  <c r="T835" i="2"/>
  <c r="T834" i="2"/>
  <c r="T833" i="2"/>
  <c r="T832" i="2"/>
  <c r="T831" i="2"/>
  <c r="T830" i="2"/>
  <c r="T829" i="2"/>
  <c r="T828" i="2"/>
  <c r="T827" i="2"/>
  <c r="T826" i="2"/>
  <c r="T825" i="2"/>
  <c r="T824" i="2"/>
  <c r="T823" i="2"/>
  <c r="T822" i="2"/>
  <c r="T821" i="2"/>
  <c r="T820" i="2"/>
  <c r="T819" i="2"/>
  <c r="T818" i="2"/>
  <c r="T817" i="2"/>
  <c r="T816" i="2"/>
  <c r="T815" i="2"/>
  <c r="T814" i="2"/>
  <c r="T813" i="2"/>
  <c r="T812" i="2"/>
  <c r="T811" i="2"/>
  <c r="T810" i="2"/>
  <c r="T809" i="2"/>
  <c r="T808" i="2"/>
  <c r="T807" i="2"/>
  <c r="T806" i="2"/>
  <c r="T805" i="2"/>
  <c r="T804" i="2"/>
  <c r="T803" i="2"/>
  <c r="T802" i="2"/>
  <c r="T801" i="2"/>
  <c r="T800" i="2"/>
  <c r="T799" i="2"/>
  <c r="T798" i="2"/>
  <c r="T797" i="2"/>
  <c r="T796" i="2"/>
  <c r="T795" i="2"/>
  <c r="T794" i="2"/>
  <c r="T793" i="2"/>
  <c r="T792" i="2"/>
  <c r="T791" i="2"/>
  <c r="T790" i="2"/>
  <c r="T789" i="2"/>
  <c r="T788" i="2"/>
  <c r="T787" i="2"/>
  <c r="T786" i="2"/>
  <c r="T785" i="2"/>
  <c r="T784" i="2"/>
  <c r="T783" i="2"/>
  <c r="T782" i="2"/>
  <c r="T781" i="2"/>
  <c r="T780" i="2"/>
  <c r="T779" i="2"/>
  <c r="T778" i="2"/>
  <c r="T777" i="2"/>
  <c r="T776" i="2"/>
  <c r="T775" i="2"/>
  <c r="T774" i="2"/>
  <c r="T773" i="2"/>
  <c r="T772" i="2"/>
  <c r="T771" i="2"/>
  <c r="T770" i="2"/>
  <c r="T769" i="2"/>
  <c r="T768" i="2"/>
  <c r="T767" i="2"/>
  <c r="T766" i="2"/>
  <c r="T765" i="2"/>
  <c r="T764" i="2"/>
  <c r="T763" i="2"/>
  <c r="T762" i="2"/>
  <c r="T761" i="2"/>
  <c r="T760" i="2"/>
  <c r="T759" i="2"/>
  <c r="T758" i="2"/>
  <c r="T757" i="2"/>
  <c r="T756" i="2"/>
  <c r="T755" i="2"/>
  <c r="T754" i="2"/>
  <c r="T753" i="2"/>
  <c r="T752" i="2"/>
  <c r="T751" i="2"/>
  <c r="T750" i="2"/>
  <c r="T749" i="2"/>
  <c r="T748" i="2"/>
  <c r="T747" i="2"/>
  <c r="T746" i="2"/>
  <c r="T745" i="2"/>
  <c r="T744" i="2"/>
  <c r="T743" i="2"/>
  <c r="T742" i="2"/>
  <c r="T741" i="2"/>
  <c r="T740" i="2"/>
  <c r="T739" i="2"/>
  <c r="T738" i="2"/>
  <c r="T737" i="2"/>
  <c r="T736" i="2"/>
  <c r="T735" i="2"/>
  <c r="T734" i="2"/>
  <c r="T733" i="2"/>
  <c r="T732" i="2"/>
  <c r="T731" i="2"/>
  <c r="T730" i="2"/>
  <c r="T729" i="2"/>
  <c r="T728" i="2"/>
  <c r="T727" i="2"/>
  <c r="T726" i="2"/>
  <c r="T725" i="2"/>
  <c r="T724" i="2"/>
  <c r="T723" i="2"/>
  <c r="T722" i="2"/>
  <c r="T721" i="2"/>
  <c r="T720" i="2"/>
  <c r="T719" i="2"/>
  <c r="T718" i="2"/>
  <c r="T717" i="2"/>
  <c r="T716" i="2"/>
  <c r="T715" i="2"/>
  <c r="T714" i="2"/>
  <c r="T713" i="2"/>
  <c r="T712" i="2"/>
  <c r="T711" i="2"/>
  <c r="T710" i="2"/>
  <c r="T709" i="2"/>
  <c r="T708" i="2"/>
  <c r="T707" i="2"/>
  <c r="T706" i="2"/>
  <c r="T705" i="2"/>
  <c r="T704" i="2"/>
  <c r="T703" i="2"/>
  <c r="T702" i="2"/>
  <c r="T701" i="2"/>
  <c r="T700" i="2"/>
  <c r="T699" i="2"/>
  <c r="T698" i="2"/>
  <c r="T697" i="2"/>
  <c r="T696" i="2"/>
  <c r="T695" i="2"/>
  <c r="T694" i="2"/>
  <c r="T693" i="2"/>
  <c r="T692" i="2"/>
  <c r="T691" i="2"/>
  <c r="T690" i="2"/>
  <c r="T689" i="2"/>
  <c r="T688" i="2"/>
  <c r="T687" i="2"/>
  <c r="T686" i="2"/>
  <c r="T685" i="2"/>
  <c r="T684" i="2"/>
  <c r="T683" i="2"/>
  <c r="T682" i="2"/>
  <c r="T681" i="2"/>
  <c r="T680" i="2"/>
  <c r="T679" i="2"/>
  <c r="T678" i="2"/>
  <c r="T677" i="2"/>
  <c r="T676" i="2"/>
  <c r="T675" i="2"/>
  <c r="T674" i="2"/>
  <c r="T673" i="2"/>
  <c r="T672" i="2"/>
  <c r="T671" i="2"/>
  <c r="T670" i="2"/>
  <c r="T669" i="2"/>
  <c r="T668" i="2"/>
  <c r="T667" i="2"/>
  <c r="T666" i="2"/>
  <c r="T665" i="2"/>
  <c r="T664" i="2"/>
  <c r="T663" i="2"/>
  <c r="T662" i="2"/>
  <c r="T661" i="2"/>
  <c r="T660" i="2"/>
  <c r="T659" i="2"/>
  <c r="T658" i="2"/>
  <c r="T657" i="2"/>
  <c r="T656" i="2"/>
  <c r="T655" i="2"/>
  <c r="T654" i="2"/>
  <c r="T653" i="2"/>
  <c r="T652" i="2"/>
  <c r="T651" i="2"/>
  <c r="T650" i="2"/>
  <c r="T649" i="2"/>
  <c r="T648" i="2"/>
  <c r="T647" i="2"/>
  <c r="T646" i="2"/>
  <c r="T645" i="2"/>
  <c r="T644" i="2"/>
  <c r="T643" i="2"/>
  <c r="T642" i="2"/>
  <c r="T641" i="2"/>
  <c r="T640" i="2"/>
  <c r="T639" i="2"/>
  <c r="T638" i="2"/>
  <c r="T637" i="2"/>
  <c r="T636" i="2"/>
  <c r="T635" i="2"/>
  <c r="T634" i="2"/>
  <c r="T633" i="2"/>
  <c r="T632" i="2"/>
  <c r="T631" i="2"/>
  <c r="T630" i="2"/>
  <c r="T629" i="2"/>
  <c r="T628" i="2"/>
  <c r="T627" i="2"/>
  <c r="T626" i="2"/>
  <c r="T625" i="2"/>
  <c r="T624" i="2"/>
  <c r="T623" i="2"/>
  <c r="T622" i="2"/>
  <c r="T621" i="2"/>
  <c r="T620" i="2"/>
  <c r="T619" i="2"/>
  <c r="T618" i="2"/>
  <c r="T617" i="2"/>
  <c r="T616" i="2"/>
  <c r="T615" i="2"/>
  <c r="T614" i="2"/>
  <c r="T613" i="2"/>
  <c r="T612" i="2"/>
  <c r="T611" i="2"/>
  <c r="T610" i="2"/>
  <c r="T609" i="2"/>
  <c r="T608" i="2"/>
  <c r="T607" i="2"/>
  <c r="T606" i="2"/>
  <c r="T605" i="2"/>
  <c r="T604" i="2"/>
  <c r="T603" i="2"/>
  <c r="T602" i="2"/>
  <c r="T601" i="2"/>
  <c r="T600" i="2"/>
  <c r="T599" i="2"/>
  <c r="T598" i="2"/>
  <c r="T597" i="2"/>
  <c r="T596" i="2"/>
  <c r="T595" i="2"/>
  <c r="T594" i="2"/>
  <c r="T593" i="2"/>
  <c r="T592" i="2"/>
  <c r="T591" i="2"/>
  <c r="T590" i="2"/>
  <c r="T589" i="2"/>
  <c r="T588" i="2"/>
  <c r="T587" i="2"/>
  <c r="T586" i="2"/>
  <c r="T585" i="2"/>
  <c r="T584" i="2"/>
  <c r="T583" i="2"/>
  <c r="T582" i="2"/>
  <c r="T581" i="2"/>
  <c r="T580" i="2"/>
  <c r="T579" i="2"/>
  <c r="T578" i="2"/>
  <c r="T577" i="2"/>
  <c r="T576" i="2"/>
  <c r="T575" i="2"/>
  <c r="T574" i="2"/>
  <c r="T573" i="2"/>
  <c r="T572" i="2"/>
  <c r="T571" i="2"/>
  <c r="T570" i="2"/>
  <c r="T569" i="2"/>
  <c r="T568" i="2"/>
  <c r="T567" i="2"/>
  <c r="T566" i="2"/>
  <c r="T565" i="2"/>
  <c r="T564" i="2"/>
  <c r="T563" i="2"/>
  <c r="T562" i="2"/>
  <c r="T561" i="2"/>
  <c r="T560" i="2"/>
  <c r="T559" i="2"/>
  <c r="T558" i="2"/>
  <c r="T557" i="2"/>
  <c r="T556" i="2"/>
  <c r="T555" i="2"/>
  <c r="T554" i="2"/>
  <c r="T553" i="2"/>
  <c r="T552" i="2"/>
  <c r="T551" i="2"/>
  <c r="T550" i="2"/>
  <c r="T549" i="2"/>
  <c r="T548" i="2"/>
  <c r="T547" i="2"/>
  <c r="T546" i="2"/>
  <c r="T545" i="2"/>
  <c r="T544" i="2"/>
  <c r="T543" i="2"/>
  <c r="T542" i="2"/>
  <c r="T541" i="2"/>
  <c r="T540" i="2"/>
  <c r="T539" i="2"/>
  <c r="T538" i="2"/>
  <c r="T537" i="2"/>
  <c r="T536" i="2"/>
  <c r="T535" i="2"/>
  <c r="T534" i="2"/>
  <c r="T533" i="2"/>
  <c r="T532" i="2"/>
  <c r="T531" i="2"/>
  <c r="T530" i="2"/>
  <c r="T529" i="2"/>
  <c r="T528" i="2"/>
  <c r="T527" i="2"/>
  <c r="T526" i="2"/>
  <c r="T525" i="2"/>
  <c r="T524" i="2"/>
  <c r="T523" i="2"/>
  <c r="T522" i="2"/>
  <c r="T521" i="2"/>
  <c r="T520" i="2"/>
  <c r="T519" i="2"/>
  <c r="T518" i="2"/>
  <c r="T517" i="2"/>
  <c r="T516" i="2"/>
  <c r="T515" i="2"/>
  <c r="T514" i="2"/>
  <c r="T513" i="2"/>
  <c r="T512" i="2"/>
  <c r="T511" i="2"/>
  <c r="T510" i="2"/>
  <c r="T509" i="2"/>
  <c r="T508" i="2"/>
  <c r="T507" i="2"/>
  <c r="T506" i="2"/>
  <c r="T505" i="2"/>
  <c r="T504" i="2"/>
  <c r="T503" i="2"/>
  <c r="T502" i="2"/>
  <c r="T501" i="2"/>
  <c r="T500" i="2"/>
  <c r="T499" i="2"/>
  <c r="T498" i="2"/>
  <c r="T497" i="2"/>
  <c r="T496" i="2"/>
  <c r="T495" i="2"/>
  <c r="T494" i="2"/>
  <c r="T493" i="2"/>
  <c r="T492" i="2"/>
  <c r="T491" i="2"/>
  <c r="T490" i="2"/>
  <c r="T489" i="2"/>
  <c r="T488" i="2"/>
  <c r="T487" i="2"/>
  <c r="T486" i="2"/>
  <c r="T485" i="2"/>
  <c r="T484" i="2"/>
  <c r="T483" i="2"/>
  <c r="T482" i="2"/>
  <c r="T481" i="2"/>
  <c r="T480" i="2"/>
  <c r="T479" i="2"/>
  <c r="T478" i="2"/>
  <c r="T477" i="2"/>
  <c r="T476" i="2"/>
  <c r="T475" i="2"/>
  <c r="T474" i="2"/>
  <c r="T473" i="2"/>
  <c r="T472" i="2"/>
  <c r="T471" i="2"/>
  <c r="T470" i="2"/>
  <c r="T469" i="2"/>
  <c r="T468" i="2"/>
  <c r="T467" i="2"/>
  <c r="T466" i="2"/>
  <c r="T465" i="2"/>
  <c r="T464" i="2"/>
  <c r="T463" i="2"/>
  <c r="T462" i="2"/>
  <c r="T461" i="2"/>
  <c r="T460" i="2"/>
  <c r="T459" i="2"/>
  <c r="T458" i="2"/>
  <c r="T457" i="2"/>
  <c r="T456" i="2"/>
  <c r="T455" i="2"/>
  <c r="T454" i="2"/>
  <c r="T453" i="2"/>
  <c r="T452" i="2"/>
  <c r="T451" i="2"/>
  <c r="T450" i="2"/>
  <c r="T449" i="2"/>
  <c r="T448" i="2"/>
  <c r="T447" i="2"/>
  <c r="T446" i="2"/>
  <c r="T445" i="2"/>
  <c r="T444" i="2"/>
  <c r="T443" i="2"/>
  <c r="T442" i="2"/>
  <c r="T441" i="2"/>
  <c r="T440" i="2"/>
  <c r="T439" i="2"/>
  <c r="T438" i="2"/>
  <c r="T437" i="2"/>
  <c r="T436" i="2"/>
  <c r="T435" i="2"/>
  <c r="T434" i="2"/>
  <c r="T433" i="2"/>
  <c r="T432" i="2"/>
  <c r="T431" i="2"/>
  <c r="T430" i="2"/>
  <c r="T429" i="2"/>
  <c r="T428" i="2"/>
  <c r="T427" i="2"/>
  <c r="T426" i="2"/>
  <c r="T425" i="2"/>
  <c r="T424" i="2"/>
  <c r="T423" i="2"/>
  <c r="T422" i="2"/>
  <c r="T421" i="2"/>
  <c r="T420" i="2"/>
  <c r="T419" i="2"/>
  <c r="T418" i="2"/>
  <c r="T417" i="2"/>
  <c r="T416" i="2"/>
  <c r="T415" i="2"/>
  <c r="T414" i="2"/>
  <c r="T413" i="2"/>
  <c r="T412" i="2"/>
  <c r="T411" i="2"/>
  <c r="T410" i="2"/>
  <c r="T409" i="2"/>
  <c r="T408" i="2"/>
  <c r="T407" i="2"/>
  <c r="T406" i="2"/>
  <c r="T405" i="2"/>
  <c r="T404" i="2"/>
  <c r="T403" i="2"/>
  <c r="T402" i="2"/>
  <c r="T401" i="2"/>
  <c r="T400" i="2"/>
  <c r="T399" i="2"/>
  <c r="T398" i="2"/>
  <c r="T397" i="2"/>
  <c r="T396" i="2"/>
  <c r="T395" i="2"/>
  <c r="T394" i="2"/>
  <c r="T393" i="2"/>
  <c r="T392" i="2"/>
  <c r="T391" i="2"/>
  <c r="T390" i="2"/>
  <c r="T389" i="2"/>
  <c r="T388" i="2"/>
  <c r="T387" i="2"/>
  <c r="T386" i="2"/>
  <c r="T385" i="2"/>
  <c r="T384" i="2"/>
  <c r="T383" i="2"/>
  <c r="T382" i="2"/>
  <c r="T381" i="2"/>
  <c r="T380" i="2"/>
  <c r="T379" i="2"/>
  <c r="T378" i="2"/>
  <c r="T377" i="2"/>
  <c r="T376" i="2"/>
  <c r="T375" i="2"/>
  <c r="T374" i="2"/>
  <c r="T373" i="2"/>
  <c r="T372" i="2"/>
  <c r="T371" i="2"/>
  <c r="T370" i="2"/>
  <c r="T369" i="2"/>
  <c r="T368" i="2"/>
  <c r="T367" i="2"/>
  <c r="T366" i="2"/>
  <c r="T365" i="2"/>
  <c r="T364" i="2"/>
  <c r="T363" i="2"/>
  <c r="T362" i="2"/>
  <c r="T361" i="2"/>
  <c r="T360" i="2"/>
  <c r="T359" i="2"/>
  <c r="T358" i="2"/>
  <c r="T357" i="2"/>
  <c r="T356" i="2"/>
  <c r="T355" i="2"/>
  <c r="T354" i="2"/>
  <c r="T353" i="2"/>
  <c r="T352" i="2"/>
  <c r="T351" i="2"/>
  <c r="T350" i="2"/>
  <c r="T349" i="2"/>
  <c r="T348" i="2"/>
  <c r="T347" i="2"/>
  <c r="T346" i="2"/>
  <c r="T345" i="2"/>
  <c r="T344" i="2"/>
  <c r="T343" i="2"/>
  <c r="T342" i="2"/>
  <c r="T341" i="2"/>
  <c r="T340" i="2"/>
  <c r="T339" i="2"/>
  <c r="T338" i="2"/>
  <c r="T337" i="2"/>
  <c r="T336" i="2"/>
  <c r="T335" i="2"/>
  <c r="T334" i="2"/>
  <c r="T333" i="2"/>
  <c r="T332" i="2"/>
  <c r="T331" i="2"/>
  <c r="T330" i="2"/>
  <c r="T329" i="2"/>
  <c r="T328" i="2"/>
  <c r="T327" i="2"/>
  <c r="T326" i="2"/>
  <c r="T325" i="2"/>
  <c r="T324" i="2"/>
  <c r="T323" i="2"/>
  <c r="T322" i="2"/>
  <c r="T321" i="2"/>
  <c r="T320" i="2"/>
  <c r="T319" i="2"/>
  <c r="T318" i="2"/>
  <c r="T317" i="2"/>
  <c r="T316" i="2"/>
  <c r="T315" i="2"/>
  <c r="T314" i="2"/>
  <c r="T313" i="2"/>
  <c r="T312" i="2"/>
  <c r="T311" i="2"/>
  <c r="T310" i="2"/>
  <c r="T309" i="2"/>
  <c r="T308" i="2"/>
  <c r="T307" i="2"/>
  <c r="T306" i="2"/>
  <c r="T305" i="2"/>
  <c r="T304" i="2"/>
  <c r="T303" i="2"/>
  <c r="T302" i="2"/>
  <c r="T301" i="2"/>
  <c r="T300" i="2"/>
  <c r="T299" i="2"/>
  <c r="T298" i="2"/>
  <c r="T297" i="2"/>
  <c r="T296" i="2"/>
  <c r="T295" i="2"/>
  <c r="T294" i="2"/>
  <c r="T293" i="2"/>
  <c r="T292" i="2"/>
  <c r="T291" i="2"/>
  <c r="T290" i="2"/>
  <c r="T289" i="2"/>
  <c r="T288" i="2"/>
  <c r="T287" i="2"/>
  <c r="T286" i="2"/>
  <c r="T285" i="2"/>
  <c r="T284" i="2"/>
  <c r="T283" i="2"/>
  <c r="T282" i="2"/>
  <c r="T281" i="2"/>
  <c r="T280" i="2"/>
  <c r="T279" i="2"/>
  <c r="T278" i="2"/>
  <c r="T277" i="2"/>
  <c r="T276" i="2"/>
  <c r="T275" i="2"/>
  <c r="T274" i="2"/>
  <c r="T273" i="2"/>
  <c r="T272" i="2"/>
  <c r="T271" i="2"/>
  <c r="T270" i="2"/>
  <c r="T269" i="2"/>
  <c r="T268" i="2"/>
  <c r="T267" i="2"/>
  <c r="T266" i="2"/>
  <c r="T265" i="2"/>
  <c r="T264" i="2"/>
  <c r="T263" i="2"/>
  <c r="T262" i="2"/>
  <c r="T261" i="2"/>
  <c r="T260" i="2"/>
  <c r="T259" i="2"/>
  <c r="T258" i="2"/>
  <c r="T257" i="2"/>
  <c r="T256" i="2"/>
  <c r="T255" i="2"/>
  <c r="T254" i="2"/>
  <c r="T253" i="2"/>
  <c r="T252" i="2"/>
  <c r="T251" i="2"/>
  <c r="T250" i="2"/>
  <c r="T249" i="2"/>
  <c r="T248" i="2"/>
  <c r="T247" i="2"/>
  <c r="T246" i="2"/>
  <c r="T245" i="2"/>
  <c r="T244" i="2"/>
  <c r="T243" i="2"/>
  <c r="T242" i="2"/>
  <c r="T241" i="2"/>
  <c r="T240" i="2"/>
  <c r="T239" i="2"/>
  <c r="T238" i="2"/>
  <c r="T237" i="2"/>
  <c r="T236" i="2"/>
  <c r="T235" i="2"/>
  <c r="T234" i="2"/>
  <c r="T233" i="2"/>
  <c r="T232" i="2"/>
  <c r="T231" i="2"/>
  <c r="T230" i="2"/>
  <c r="T229" i="2"/>
  <c r="T228" i="2"/>
  <c r="T227" i="2"/>
  <c r="T226" i="2"/>
  <c r="T225" i="2"/>
  <c r="T224" i="2"/>
  <c r="T223" i="2"/>
  <c r="T222" i="2"/>
  <c r="T221" i="2"/>
  <c r="T220" i="2"/>
  <c r="T219" i="2"/>
  <c r="T218" i="2"/>
  <c r="T217" i="2"/>
  <c r="T216" i="2"/>
  <c r="T215" i="2"/>
  <c r="T214" i="2"/>
  <c r="T213" i="2"/>
  <c r="T212" i="2"/>
  <c r="T211" i="2"/>
  <c r="T210" i="2"/>
  <c r="T209" i="2"/>
  <c r="T208" i="2"/>
  <c r="T207" i="2"/>
  <c r="T206" i="2"/>
  <c r="T205" i="2"/>
  <c r="T204" i="2"/>
  <c r="T203" i="2"/>
  <c r="T202" i="2"/>
  <c r="T201" i="2"/>
  <c r="T200" i="2"/>
  <c r="T199" i="2"/>
  <c r="T198" i="2"/>
  <c r="T197" i="2"/>
  <c r="T196" i="2"/>
  <c r="T195" i="2"/>
  <c r="T194" i="2"/>
  <c r="T193" i="2"/>
  <c r="T192" i="2"/>
  <c r="T191" i="2"/>
  <c r="T190" i="2"/>
  <c r="T189" i="2"/>
  <c r="T188" i="2"/>
  <c r="T187" i="2"/>
  <c r="T186" i="2"/>
  <c r="T185" i="2"/>
  <c r="T184" i="2"/>
  <c r="T183" i="2"/>
  <c r="T182" i="2"/>
  <c r="T181" i="2"/>
  <c r="T180" i="2"/>
  <c r="T179" i="2"/>
  <c r="T178" i="2"/>
  <c r="T177" i="2"/>
  <c r="T176" i="2"/>
  <c r="T175" i="2"/>
  <c r="T174" i="2"/>
  <c r="T173" i="2"/>
  <c r="T172" i="2"/>
  <c r="T171" i="2"/>
  <c r="T170" i="2"/>
  <c r="T169" i="2"/>
  <c r="T168" i="2"/>
  <c r="T167" i="2"/>
  <c r="T166" i="2"/>
  <c r="T165" i="2"/>
  <c r="T164" i="2"/>
  <c r="T163" i="2"/>
  <c r="T162" i="2"/>
  <c r="T161" i="2"/>
  <c r="T160" i="2"/>
  <c r="T159" i="2"/>
  <c r="T158" i="2"/>
  <c r="T157" i="2"/>
  <c r="T156" i="2"/>
  <c r="T155" i="2"/>
  <c r="T154" i="2"/>
  <c r="T153" i="2"/>
  <c r="T152" i="2"/>
  <c r="T151" i="2"/>
  <c r="T150" i="2"/>
  <c r="T149" i="2"/>
  <c r="T148" i="2"/>
  <c r="T147" i="2"/>
  <c r="T146" i="2"/>
  <c r="T145" i="2"/>
  <c r="T144" i="2"/>
  <c r="T143" i="2"/>
  <c r="T142" i="2"/>
  <c r="T141" i="2"/>
  <c r="T140" i="2"/>
  <c r="T139" i="2"/>
  <c r="T138" i="2"/>
  <c r="T137" i="2"/>
  <c r="T136" i="2"/>
  <c r="T135" i="2"/>
  <c r="T134" i="2"/>
  <c r="T133" i="2"/>
  <c r="T132" i="2"/>
  <c r="T131" i="2"/>
  <c r="T130" i="2"/>
  <c r="T129" i="2"/>
  <c r="T128" i="2"/>
  <c r="T127" i="2"/>
  <c r="T126" i="2"/>
  <c r="T125" i="2"/>
  <c r="T124" i="2"/>
  <c r="T123" i="2"/>
  <c r="T122" i="2"/>
  <c r="T121" i="2"/>
  <c r="T120" i="2"/>
  <c r="T119" i="2"/>
  <c r="T118" i="2"/>
  <c r="T117" i="2"/>
  <c r="T116" i="2"/>
  <c r="T115" i="2"/>
  <c r="T114" i="2"/>
  <c r="T113" i="2"/>
  <c r="T112" i="2"/>
  <c r="T111" i="2"/>
  <c r="T110" i="2"/>
  <c r="T109" i="2"/>
  <c r="T108" i="2"/>
  <c r="T107" i="2"/>
  <c r="T106" i="2"/>
  <c r="T105" i="2"/>
  <c r="T104" i="2"/>
  <c r="T103" i="2"/>
  <c r="T102" i="2"/>
  <c r="T101" i="2"/>
  <c r="T100" i="2"/>
  <c r="T99" i="2"/>
  <c r="T98" i="2"/>
  <c r="T97" i="2"/>
  <c r="T96" i="2"/>
  <c r="T95" i="2"/>
  <c r="T94" i="2"/>
  <c r="T93" i="2"/>
  <c r="T92" i="2"/>
  <c r="T91" i="2"/>
  <c r="T90" i="2"/>
  <c r="T89" i="2"/>
  <c r="T88" i="2"/>
  <c r="T87" i="2"/>
  <c r="T86" i="2"/>
  <c r="T85" i="2"/>
  <c r="T84" i="2"/>
  <c r="T83" i="2"/>
  <c r="T82" i="2"/>
  <c r="T81" i="2"/>
  <c r="T80" i="2"/>
  <c r="T79" i="2"/>
  <c r="T78" i="2"/>
  <c r="T77" i="2"/>
  <c r="T76" i="2"/>
  <c r="T75" i="2"/>
  <c r="T74" i="2"/>
  <c r="T73" i="2"/>
  <c r="T72" i="2"/>
  <c r="T71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4" i="2"/>
  <c r="T53" i="2"/>
  <c r="T52" i="2"/>
  <c r="T51" i="2"/>
  <c r="T50" i="2"/>
  <c r="T49" i="2"/>
  <c r="T48" i="2"/>
  <c r="T47" i="2"/>
  <c r="T46" i="2"/>
  <c r="T45" i="2"/>
  <c r="T44" i="2"/>
  <c r="T43" i="2"/>
  <c r="T42" i="2"/>
  <c r="T41" i="2"/>
  <c r="T40" i="2"/>
  <c r="T39" i="2"/>
  <c r="T38" i="2"/>
  <c r="T37" i="2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T22" i="2"/>
  <c r="T21" i="2"/>
  <c r="T15" i="2"/>
  <c r="T14" i="2"/>
  <c r="T12" i="2"/>
  <c r="T11" i="2"/>
  <c r="R1010" i="2"/>
  <c r="R1009" i="2"/>
  <c r="R1008" i="2"/>
  <c r="R1006" i="2"/>
  <c r="R1005" i="2"/>
  <c r="R1004" i="2"/>
  <c r="R1002" i="2"/>
  <c r="R1001" i="2"/>
  <c r="R1000" i="2"/>
  <c r="R998" i="2"/>
  <c r="R997" i="2"/>
  <c r="R996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7" i="2"/>
  <c r="R896" i="2"/>
  <c r="R895" i="2"/>
  <c r="R894" i="2"/>
  <c r="R893" i="2"/>
  <c r="R892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66" i="2"/>
  <c r="R865" i="2"/>
  <c r="R864" i="2"/>
  <c r="R863" i="2"/>
  <c r="R862" i="2"/>
  <c r="R861" i="2"/>
  <c r="R860" i="2"/>
  <c r="R859" i="2"/>
  <c r="R858" i="2"/>
  <c r="R857" i="2"/>
  <c r="R856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9" i="2"/>
  <c r="R808" i="2"/>
  <c r="R807" i="2"/>
  <c r="R806" i="2"/>
  <c r="R805" i="2"/>
  <c r="R804" i="2"/>
  <c r="R803" i="2"/>
  <c r="R802" i="2"/>
  <c r="R801" i="2"/>
  <c r="R800" i="2"/>
  <c r="R799" i="2"/>
  <c r="R798" i="2"/>
  <c r="R797" i="2"/>
  <c r="R796" i="2"/>
  <c r="R795" i="2"/>
  <c r="R794" i="2"/>
  <c r="R793" i="2"/>
  <c r="R792" i="2"/>
  <c r="R791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77" i="2"/>
  <c r="R776" i="2"/>
  <c r="R775" i="2"/>
  <c r="R774" i="2"/>
  <c r="R773" i="2"/>
  <c r="R772" i="2"/>
  <c r="R771" i="2"/>
  <c r="R770" i="2"/>
  <c r="R769" i="2"/>
  <c r="R768" i="2"/>
  <c r="R767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22" i="2"/>
  <c r="R621" i="2"/>
  <c r="R620" i="2"/>
  <c r="R619" i="2"/>
  <c r="R618" i="2"/>
  <c r="R617" i="2"/>
  <c r="R616" i="2"/>
  <c r="R615" i="2"/>
  <c r="R614" i="2"/>
  <c r="R61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AA1010" i="2"/>
  <c r="AA1009" i="2"/>
  <c r="AA1008" i="2"/>
  <c r="AA1007" i="2"/>
  <c r="AA1006" i="2"/>
  <c r="AA1005" i="2"/>
  <c r="AA1004" i="2"/>
  <c r="AA1003" i="2"/>
  <c r="AA1002" i="2"/>
  <c r="AA1001" i="2"/>
  <c r="AA1000" i="2"/>
  <c r="AA999" i="2"/>
  <c r="AA998" i="2"/>
  <c r="AA997" i="2"/>
  <c r="AA996" i="2"/>
  <c r="AA995" i="2"/>
  <c r="AA994" i="2"/>
  <c r="AA993" i="2"/>
  <c r="AA992" i="2"/>
  <c r="AA991" i="2"/>
  <c r="AA990" i="2"/>
  <c r="AA989" i="2"/>
  <c r="AA988" i="2"/>
  <c r="AA987" i="2"/>
  <c r="AA986" i="2"/>
  <c r="AA985" i="2"/>
  <c r="AA984" i="2"/>
  <c r="AA983" i="2"/>
  <c r="AA982" i="2"/>
  <c r="AA981" i="2"/>
  <c r="AA980" i="2"/>
  <c r="AA979" i="2"/>
  <c r="AA978" i="2"/>
  <c r="AA977" i="2"/>
  <c r="AA976" i="2"/>
  <c r="AA975" i="2"/>
  <c r="AA974" i="2"/>
  <c r="AA973" i="2"/>
  <c r="AA972" i="2"/>
  <c r="AA971" i="2"/>
  <c r="AA970" i="2"/>
  <c r="AA969" i="2"/>
  <c r="AA968" i="2"/>
  <c r="AA967" i="2"/>
  <c r="AA966" i="2"/>
  <c r="AA965" i="2"/>
  <c r="AA964" i="2"/>
  <c r="AA963" i="2"/>
  <c r="AA962" i="2"/>
  <c r="AA961" i="2"/>
  <c r="AA960" i="2"/>
  <c r="AA959" i="2"/>
  <c r="AA958" i="2"/>
  <c r="AA957" i="2"/>
  <c r="AA956" i="2"/>
  <c r="AA955" i="2"/>
  <c r="AA954" i="2"/>
  <c r="AA953" i="2"/>
  <c r="AA952" i="2"/>
  <c r="AA951" i="2"/>
  <c r="AA950" i="2"/>
  <c r="AA949" i="2"/>
  <c r="AA948" i="2"/>
  <c r="AA947" i="2"/>
  <c r="AA946" i="2"/>
  <c r="AA945" i="2"/>
  <c r="AA944" i="2"/>
  <c r="AA943" i="2"/>
  <c r="AA942" i="2"/>
  <c r="AA941" i="2"/>
  <c r="AA940" i="2"/>
  <c r="AA939" i="2"/>
  <c r="AA938" i="2"/>
  <c r="AA937" i="2"/>
  <c r="AA936" i="2"/>
  <c r="AA935" i="2"/>
  <c r="AA934" i="2"/>
  <c r="AA933" i="2"/>
  <c r="AA932" i="2"/>
  <c r="AA931" i="2"/>
  <c r="AA930" i="2"/>
  <c r="AA929" i="2"/>
  <c r="AA928" i="2"/>
  <c r="AA927" i="2"/>
  <c r="AA926" i="2"/>
  <c r="AA925" i="2"/>
  <c r="AA924" i="2"/>
  <c r="AA923" i="2"/>
  <c r="AA922" i="2"/>
  <c r="AA921" i="2"/>
  <c r="AA920" i="2"/>
  <c r="AA919" i="2"/>
  <c r="AA918" i="2"/>
  <c r="AA917" i="2"/>
  <c r="AA916" i="2"/>
  <c r="AA915" i="2"/>
  <c r="AA914" i="2"/>
  <c r="AA913" i="2"/>
  <c r="AA912" i="2"/>
  <c r="AA911" i="2"/>
  <c r="AA910" i="2"/>
  <c r="AA909" i="2"/>
  <c r="AA908" i="2"/>
  <c r="AA907" i="2"/>
  <c r="AA906" i="2"/>
  <c r="AA905" i="2"/>
  <c r="AA904" i="2"/>
  <c r="AA903" i="2"/>
  <c r="AA902" i="2"/>
  <c r="AA901" i="2"/>
  <c r="AA900" i="2"/>
  <c r="AA899" i="2"/>
  <c r="AA898" i="2"/>
  <c r="AA897" i="2"/>
  <c r="AA896" i="2"/>
  <c r="AA895" i="2"/>
  <c r="AA894" i="2"/>
  <c r="AA893" i="2"/>
  <c r="AA892" i="2"/>
  <c r="AA891" i="2"/>
  <c r="AA890" i="2"/>
  <c r="AA889" i="2"/>
  <c r="AA888" i="2"/>
  <c r="AA887" i="2"/>
  <c r="AA886" i="2"/>
  <c r="AA885" i="2"/>
  <c r="AA884" i="2"/>
  <c r="AA883" i="2"/>
  <c r="AA882" i="2"/>
  <c r="AA881" i="2"/>
  <c r="AA880" i="2"/>
  <c r="AA879" i="2"/>
  <c r="AA878" i="2"/>
  <c r="AA877" i="2"/>
  <c r="AA876" i="2"/>
  <c r="AA875" i="2"/>
  <c r="AA874" i="2"/>
  <c r="AA873" i="2"/>
  <c r="AA872" i="2"/>
  <c r="AA871" i="2"/>
  <c r="AA870" i="2"/>
  <c r="AA869" i="2"/>
  <c r="AA868" i="2"/>
  <c r="AA867" i="2"/>
  <c r="AA866" i="2"/>
  <c r="AA865" i="2"/>
  <c r="AA864" i="2"/>
  <c r="AA863" i="2"/>
  <c r="AA862" i="2"/>
  <c r="AA861" i="2"/>
  <c r="AA860" i="2"/>
  <c r="AA859" i="2"/>
  <c r="AA858" i="2"/>
  <c r="AA857" i="2"/>
  <c r="AA856" i="2"/>
  <c r="AA855" i="2"/>
  <c r="AA854" i="2"/>
  <c r="AA853" i="2"/>
  <c r="AA852" i="2"/>
  <c r="AA851" i="2"/>
  <c r="AA850" i="2"/>
  <c r="AA849" i="2"/>
  <c r="AA848" i="2"/>
  <c r="AA847" i="2"/>
  <c r="AA846" i="2"/>
  <c r="AA845" i="2"/>
  <c r="AA844" i="2"/>
  <c r="AA843" i="2"/>
  <c r="AA842" i="2"/>
  <c r="AA841" i="2"/>
  <c r="AA840" i="2"/>
  <c r="AA839" i="2"/>
  <c r="AA838" i="2"/>
  <c r="AA837" i="2"/>
  <c r="AA836" i="2"/>
  <c r="AA835" i="2"/>
  <c r="AA834" i="2"/>
  <c r="AA833" i="2"/>
  <c r="AA832" i="2"/>
  <c r="AA831" i="2"/>
  <c r="AA830" i="2"/>
  <c r="AA829" i="2"/>
  <c r="AA828" i="2"/>
  <c r="AA827" i="2"/>
  <c r="AA826" i="2"/>
  <c r="AA825" i="2"/>
  <c r="AA824" i="2"/>
  <c r="AA823" i="2"/>
  <c r="AA822" i="2"/>
  <c r="AA821" i="2"/>
  <c r="AA820" i="2"/>
  <c r="AA819" i="2"/>
  <c r="AA818" i="2"/>
  <c r="AA817" i="2"/>
  <c r="AA816" i="2"/>
  <c r="AA815" i="2"/>
  <c r="AA814" i="2"/>
  <c r="AA813" i="2"/>
  <c r="AA812" i="2"/>
  <c r="AA811" i="2"/>
  <c r="AA810" i="2"/>
  <c r="AA809" i="2"/>
  <c r="AA808" i="2"/>
  <c r="AA807" i="2"/>
  <c r="AA806" i="2"/>
  <c r="AA805" i="2"/>
  <c r="AA804" i="2"/>
  <c r="AA803" i="2"/>
  <c r="AA802" i="2"/>
  <c r="AA801" i="2"/>
  <c r="AA800" i="2"/>
  <c r="AA799" i="2"/>
  <c r="AA798" i="2"/>
  <c r="AA797" i="2"/>
  <c r="AA796" i="2"/>
  <c r="AA795" i="2"/>
  <c r="AA794" i="2"/>
  <c r="AA793" i="2"/>
  <c r="AA792" i="2"/>
  <c r="AA791" i="2"/>
  <c r="AA790" i="2"/>
  <c r="AA789" i="2"/>
  <c r="AA788" i="2"/>
  <c r="AA787" i="2"/>
  <c r="AA786" i="2"/>
  <c r="AA785" i="2"/>
  <c r="AA784" i="2"/>
  <c r="AA783" i="2"/>
  <c r="AA782" i="2"/>
  <c r="AA781" i="2"/>
  <c r="AA780" i="2"/>
  <c r="AA779" i="2"/>
  <c r="AA778" i="2"/>
  <c r="AA777" i="2"/>
  <c r="AA776" i="2"/>
  <c r="AA775" i="2"/>
  <c r="AA774" i="2"/>
  <c r="AA773" i="2"/>
  <c r="AA772" i="2"/>
  <c r="AA771" i="2"/>
  <c r="AA770" i="2"/>
  <c r="AA769" i="2"/>
  <c r="AA768" i="2"/>
  <c r="AA767" i="2"/>
  <c r="AA766" i="2"/>
  <c r="AA765" i="2"/>
  <c r="AA764" i="2"/>
  <c r="AA763" i="2"/>
  <c r="AA762" i="2"/>
  <c r="AA761" i="2"/>
  <c r="AA760" i="2"/>
  <c r="AA759" i="2"/>
  <c r="AA758" i="2"/>
  <c r="AA757" i="2"/>
  <c r="AA756" i="2"/>
  <c r="AA755" i="2"/>
  <c r="AA754" i="2"/>
  <c r="AA753" i="2"/>
  <c r="AA752" i="2"/>
  <c r="AA751" i="2"/>
  <c r="AA750" i="2"/>
  <c r="AA749" i="2"/>
  <c r="AA748" i="2"/>
  <c r="AA747" i="2"/>
  <c r="AA746" i="2"/>
  <c r="AA745" i="2"/>
  <c r="AA744" i="2"/>
  <c r="AA743" i="2"/>
  <c r="AA742" i="2"/>
  <c r="AA741" i="2"/>
  <c r="AA740" i="2"/>
  <c r="AA739" i="2"/>
  <c r="AA738" i="2"/>
  <c r="AA737" i="2"/>
  <c r="AA736" i="2"/>
  <c r="AA735" i="2"/>
  <c r="AA734" i="2"/>
  <c r="AA733" i="2"/>
  <c r="AA732" i="2"/>
  <c r="AA731" i="2"/>
  <c r="AA730" i="2"/>
  <c r="AA729" i="2"/>
  <c r="AA728" i="2"/>
  <c r="AA727" i="2"/>
  <c r="AA726" i="2"/>
  <c r="AA725" i="2"/>
  <c r="AA724" i="2"/>
  <c r="AA723" i="2"/>
  <c r="AA722" i="2"/>
  <c r="AA721" i="2"/>
  <c r="AA720" i="2"/>
  <c r="AA719" i="2"/>
  <c r="AA718" i="2"/>
  <c r="AA717" i="2"/>
  <c r="AA716" i="2"/>
  <c r="AA715" i="2"/>
  <c r="AA714" i="2"/>
  <c r="AA713" i="2"/>
  <c r="AA712" i="2"/>
  <c r="AA711" i="2"/>
  <c r="AA710" i="2"/>
  <c r="AA709" i="2"/>
  <c r="AA708" i="2"/>
  <c r="AA707" i="2"/>
  <c r="AA706" i="2"/>
  <c r="AA705" i="2"/>
  <c r="AA704" i="2"/>
  <c r="AA703" i="2"/>
  <c r="AA702" i="2"/>
  <c r="AA701" i="2"/>
  <c r="AA700" i="2"/>
  <c r="AA699" i="2"/>
  <c r="AA698" i="2"/>
  <c r="AA697" i="2"/>
  <c r="AA696" i="2"/>
  <c r="AA695" i="2"/>
  <c r="AA694" i="2"/>
  <c r="AA693" i="2"/>
  <c r="AA692" i="2"/>
  <c r="AA691" i="2"/>
  <c r="AA690" i="2"/>
  <c r="AA689" i="2"/>
  <c r="AA688" i="2"/>
  <c r="AA687" i="2"/>
  <c r="AA686" i="2"/>
  <c r="AA685" i="2"/>
  <c r="AA684" i="2"/>
  <c r="AA683" i="2"/>
  <c r="AA682" i="2"/>
  <c r="AA681" i="2"/>
  <c r="AA680" i="2"/>
  <c r="AA679" i="2"/>
  <c r="AA678" i="2"/>
  <c r="AA677" i="2"/>
  <c r="AA676" i="2"/>
  <c r="AA675" i="2"/>
  <c r="AA674" i="2"/>
  <c r="AA673" i="2"/>
  <c r="AA672" i="2"/>
  <c r="AA671" i="2"/>
  <c r="AA670" i="2"/>
  <c r="AA669" i="2"/>
  <c r="AA668" i="2"/>
  <c r="AA667" i="2"/>
  <c r="AA666" i="2"/>
  <c r="AA665" i="2"/>
  <c r="AA664" i="2"/>
  <c r="AA663" i="2"/>
  <c r="AA662" i="2"/>
  <c r="AA661" i="2"/>
  <c r="AA660" i="2"/>
  <c r="AA659" i="2"/>
  <c r="AA658" i="2"/>
  <c r="AA657" i="2"/>
  <c r="AA656" i="2"/>
  <c r="AA655" i="2"/>
  <c r="AA654" i="2"/>
  <c r="AA653" i="2"/>
  <c r="AA652" i="2"/>
  <c r="AA651" i="2"/>
  <c r="AA650" i="2"/>
  <c r="AA649" i="2"/>
  <c r="AA648" i="2"/>
  <c r="AA647" i="2"/>
  <c r="AA646" i="2"/>
  <c r="AA645" i="2"/>
  <c r="AA644" i="2"/>
  <c r="AA643" i="2"/>
  <c r="AA642" i="2"/>
  <c r="AA641" i="2"/>
  <c r="AA640" i="2"/>
  <c r="AA639" i="2"/>
  <c r="AA638" i="2"/>
  <c r="AA637" i="2"/>
  <c r="AA636" i="2"/>
  <c r="AA635" i="2"/>
  <c r="AA634" i="2"/>
  <c r="AA633" i="2"/>
  <c r="AA632" i="2"/>
  <c r="AA631" i="2"/>
  <c r="AA630" i="2"/>
  <c r="AA629" i="2"/>
  <c r="AA628" i="2"/>
  <c r="AA627" i="2"/>
  <c r="AA626" i="2"/>
  <c r="AA625" i="2"/>
  <c r="AA624" i="2"/>
  <c r="AA623" i="2"/>
  <c r="AA622" i="2"/>
  <c r="AA621" i="2"/>
  <c r="AA620" i="2"/>
  <c r="AA619" i="2"/>
  <c r="AA618" i="2"/>
  <c r="AA617" i="2"/>
  <c r="AA616" i="2"/>
  <c r="AA615" i="2"/>
  <c r="AA614" i="2"/>
  <c r="AA613" i="2"/>
  <c r="AA612" i="2"/>
  <c r="AA611" i="2"/>
  <c r="AA610" i="2"/>
  <c r="AA609" i="2"/>
  <c r="AA608" i="2"/>
  <c r="AA607" i="2"/>
  <c r="AA606" i="2"/>
  <c r="AA605" i="2"/>
  <c r="AA604" i="2"/>
  <c r="AA603" i="2"/>
  <c r="AA602" i="2"/>
  <c r="AA601" i="2"/>
  <c r="AA600" i="2"/>
  <c r="AA599" i="2"/>
  <c r="AA598" i="2"/>
  <c r="AA597" i="2"/>
  <c r="AA596" i="2"/>
  <c r="AA595" i="2"/>
  <c r="AA594" i="2"/>
  <c r="AA593" i="2"/>
  <c r="AA592" i="2"/>
  <c r="AA591" i="2"/>
  <c r="AA590" i="2"/>
  <c r="AA589" i="2"/>
  <c r="AA588" i="2"/>
  <c r="AA587" i="2"/>
  <c r="AA586" i="2"/>
  <c r="AA585" i="2"/>
  <c r="AA584" i="2"/>
  <c r="AA583" i="2"/>
  <c r="AA582" i="2"/>
  <c r="AA581" i="2"/>
  <c r="AA580" i="2"/>
  <c r="AA579" i="2"/>
  <c r="AA578" i="2"/>
  <c r="AA577" i="2"/>
  <c r="AA576" i="2"/>
  <c r="AA575" i="2"/>
  <c r="AA574" i="2"/>
  <c r="AA573" i="2"/>
  <c r="AA572" i="2"/>
  <c r="AA571" i="2"/>
  <c r="AA570" i="2"/>
  <c r="AA569" i="2"/>
  <c r="AA568" i="2"/>
  <c r="AA567" i="2"/>
  <c r="AA566" i="2"/>
  <c r="AA565" i="2"/>
  <c r="AA564" i="2"/>
  <c r="AA563" i="2"/>
  <c r="AA562" i="2"/>
  <c r="AA561" i="2"/>
  <c r="AA560" i="2"/>
  <c r="AA559" i="2"/>
  <c r="AA558" i="2"/>
  <c r="AA557" i="2"/>
  <c r="AA556" i="2"/>
  <c r="AA555" i="2"/>
  <c r="AA554" i="2"/>
  <c r="AA553" i="2"/>
  <c r="AA552" i="2"/>
  <c r="AA551" i="2"/>
  <c r="AA550" i="2"/>
  <c r="AA549" i="2"/>
  <c r="AA548" i="2"/>
  <c r="AA547" i="2"/>
  <c r="AA546" i="2"/>
  <c r="AA545" i="2"/>
  <c r="AA544" i="2"/>
  <c r="AA543" i="2"/>
  <c r="AA542" i="2"/>
  <c r="AA541" i="2"/>
  <c r="AA540" i="2"/>
  <c r="AA539" i="2"/>
  <c r="AA538" i="2"/>
  <c r="AA537" i="2"/>
  <c r="AA536" i="2"/>
  <c r="AA535" i="2"/>
  <c r="AA534" i="2"/>
  <c r="AA533" i="2"/>
  <c r="AA532" i="2"/>
  <c r="AA531" i="2"/>
  <c r="AA530" i="2"/>
  <c r="AA529" i="2"/>
  <c r="AA528" i="2"/>
  <c r="AA527" i="2"/>
  <c r="AA526" i="2"/>
  <c r="AA525" i="2"/>
  <c r="AA524" i="2"/>
  <c r="AA523" i="2"/>
  <c r="AA522" i="2"/>
  <c r="AA521" i="2"/>
  <c r="AA520" i="2"/>
  <c r="AA519" i="2"/>
  <c r="AA518" i="2"/>
  <c r="AA517" i="2"/>
  <c r="AA516" i="2"/>
  <c r="AA515" i="2"/>
  <c r="AA514" i="2"/>
  <c r="AA513" i="2"/>
  <c r="AA512" i="2"/>
  <c r="AA511" i="2"/>
  <c r="AA510" i="2"/>
  <c r="AA509" i="2"/>
  <c r="AA508" i="2"/>
  <c r="AA507" i="2"/>
  <c r="AA506" i="2"/>
  <c r="AA505" i="2"/>
  <c r="AA504" i="2"/>
  <c r="AA503" i="2"/>
  <c r="AA502" i="2"/>
  <c r="AA501" i="2"/>
  <c r="AA500" i="2"/>
  <c r="AA499" i="2"/>
  <c r="AA498" i="2"/>
  <c r="AA497" i="2"/>
  <c r="AA496" i="2"/>
  <c r="AA495" i="2"/>
  <c r="AA494" i="2"/>
  <c r="AA493" i="2"/>
  <c r="AA492" i="2"/>
  <c r="AA491" i="2"/>
  <c r="AA490" i="2"/>
  <c r="AA489" i="2"/>
  <c r="AA488" i="2"/>
  <c r="AA487" i="2"/>
  <c r="AA486" i="2"/>
  <c r="AA485" i="2"/>
  <c r="AA484" i="2"/>
  <c r="AA483" i="2"/>
  <c r="AA482" i="2"/>
  <c r="AA481" i="2"/>
  <c r="AA480" i="2"/>
  <c r="AA479" i="2"/>
  <c r="AA478" i="2"/>
  <c r="AA477" i="2"/>
  <c r="AA476" i="2"/>
  <c r="AA475" i="2"/>
  <c r="AA474" i="2"/>
  <c r="AA473" i="2"/>
  <c r="AA472" i="2"/>
  <c r="AA471" i="2"/>
  <c r="AA470" i="2"/>
  <c r="AA469" i="2"/>
  <c r="AA468" i="2"/>
  <c r="AA467" i="2"/>
  <c r="AA466" i="2"/>
  <c r="AA465" i="2"/>
  <c r="AA464" i="2"/>
  <c r="AA463" i="2"/>
  <c r="AA462" i="2"/>
  <c r="AA461" i="2"/>
  <c r="AA460" i="2"/>
  <c r="AA459" i="2"/>
  <c r="AA458" i="2"/>
  <c r="AA457" i="2"/>
  <c r="AA456" i="2"/>
  <c r="AA455" i="2"/>
  <c r="AA454" i="2"/>
  <c r="AA453" i="2"/>
  <c r="AA452" i="2"/>
  <c r="AA451" i="2"/>
  <c r="AA450" i="2"/>
  <c r="AA449" i="2"/>
  <c r="AA448" i="2"/>
  <c r="AA447" i="2"/>
  <c r="AA446" i="2"/>
  <c r="AA445" i="2"/>
  <c r="AA444" i="2"/>
  <c r="AA443" i="2"/>
  <c r="AA442" i="2"/>
  <c r="AA441" i="2"/>
  <c r="AA440" i="2"/>
  <c r="AA439" i="2"/>
  <c r="AA438" i="2"/>
  <c r="AA437" i="2"/>
  <c r="AA436" i="2"/>
  <c r="AA435" i="2"/>
  <c r="AA434" i="2"/>
  <c r="AA433" i="2"/>
  <c r="AA432" i="2"/>
  <c r="AA431" i="2"/>
  <c r="AA430" i="2"/>
  <c r="AA429" i="2"/>
  <c r="AA428" i="2"/>
  <c r="AA427" i="2"/>
  <c r="AA426" i="2"/>
  <c r="AA425" i="2"/>
  <c r="AA424" i="2"/>
  <c r="AA423" i="2"/>
  <c r="AA422" i="2"/>
  <c r="AA421" i="2"/>
  <c r="AA420" i="2"/>
  <c r="AA419" i="2"/>
  <c r="AA418" i="2"/>
  <c r="AA417" i="2"/>
  <c r="AA416" i="2"/>
  <c r="AA415" i="2"/>
  <c r="AA414" i="2"/>
  <c r="AA413" i="2"/>
  <c r="AA412" i="2"/>
  <c r="AA411" i="2"/>
  <c r="AA410" i="2"/>
  <c r="AA409" i="2"/>
  <c r="AA408" i="2"/>
  <c r="AA407" i="2"/>
  <c r="AA406" i="2"/>
  <c r="AA405" i="2"/>
  <c r="AA404" i="2"/>
  <c r="AA403" i="2"/>
  <c r="AA402" i="2"/>
  <c r="AA401" i="2"/>
  <c r="AA400" i="2"/>
  <c r="AA399" i="2"/>
  <c r="AA398" i="2"/>
  <c r="AA397" i="2"/>
  <c r="AA396" i="2"/>
  <c r="AA395" i="2"/>
  <c r="AA394" i="2"/>
  <c r="AA393" i="2"/>
  <c r="AA392" i="2"/>
  <c r="AA391" i="2"/>
  <c r="AA390" i="2"/>
  <c r="AA389" i="2"/>
  <c r="AA388" i="2"/>
  <c r="AA387" i="2"/>
  <c r="AA386" i="2"/>
  <c r="AA385" i="2"/>
  <c r="AA384" i="2"/>
  <c r="AA383" i="2"/>
  <c r="AA382" i="2"/>
  <c r="AA381" i="2"/>
  <c r="AA380" i="2"/>
  <c r="AA379" i="2"/>
  <c r="AA378" i="2"/>
  <c r="AA377" i="2"/>
  <c r="AA376" i="2"/>
  <c r="AA375" i="2"/>
  <c r="AA374" i="2"/>
  <c r="AA373" i="2"/>
  <c r="AA372" i="2"/>
  <c r="AA371" i="2"/>
  <c r="AA370" i="2"/>
  <c r="AA369" i="2"/>
  <c r="AA368" i="2"/>
  <c r="AA367" i="2"/>
  <c r="AA366" i="2"/>
  <c r="AA365" i="2"/>
  <c r="AA364" i="2"/>
  <c r="AA363" i="2"/>
  <c r="AA362" i="2"/>
  <c r="AA361" i="2"/>
  <c r="AA360" i="2"/>
  <c r="AA359" i="2"/>
  <c r="AA358" i="2"/>
  <c r="AA357" i="2"/>
  <c r="AA356" i="2"/>
  <c r="AA355" i="2"/>
  <c r="AA354" i="2"/>
  <c r="AA353" i="2"/>
  <c r="AA352" i="2"/>
  <c r="AA351" i="2"/>
  <c r="AA350" i="2"/>
  <c r="AA349" i="2"/>
  <c r="AA348" i="2"/>
  <c r="AA347" i="2"/>
  <c r="AA346" i="2"/>
  <c r="AA345" i="2"/>
  <c r="AA344" i="2"/>
  <c r="AA343" i="2"/>
  <c r="AA342" i="2"/>
  <c r="AA341" i="2"/>
  <c r="AA340" i="2"/>
  <c r="AA339" i="2"/>
  <c r="AA338" i="2"/>
  <c r="AA337" i="2"/>
  <c r="AA336" i="2"/>
  <c r="AA335" i="2"/>
  <c r="AA334" i="2"/>
  <c r="AA333" i="2"/>
  <c r="AA332" i="2"/>
  <c r="AA331" i="2"/>
  <c r="AA330" i="2"/>
  <c r="AA329" i="2"/>
  <c r="AA328" i="2"/>
  <c r="AA327" i="2"/>
  <c r="AA326" i="2"/>
  <c r="AA325" i="2"/>
  <c r="AA324" i="2"/>
  <c r="AA323" i="2"/>
  <c r="AA322" i="2"/>
  <c r="AA321" i="2"/>
  <c r="AA320" i="2"/>
  <c r="AA319" i="2"/>
  <c r="AA318" i="2"/>
  <c r="AA317" i="2"/>
  <c r="AA316" i="2"/>
  <c r="AA315" i="2"/>
  <c r="AA314" i="2"/>
  <c r="AA313" i="2"/>
  <c r="AA312" i="2"/>
  <c r="AA311" i="2"/>
  <c r="AA310" i="2"/>
  <c r="AA309" i="2"/>
  <c r="AA308" i="2"/>
  <c r="AA307" i="2"/>
  <c r="AA306" i="2"/>
  <c r="AA305" i="2"/>
  <c r="AA304" i="2"/>
  <c r="AA303" i="2"/>
  <c r="AA302" i="2"/>
  <c r="AA301" i="2"/>
  <c r="AA300" i="2"/>
  <c r="AA299" i="2"/>
  <c r="AA298" i="2"/>
  <c r="AA297" i="2"/>
  <c r="AA296" i="2"/>
  <c r="AA295" i="2"/>
  <c r="AA294" i="2"/>
  <c r="AA293" i="2"/>
  <c r="AA292" i="2"/>
  <c r="AA291" i="2"/>
  <c r="AA290" i="2"/>
  <c r="AA289" i="2"/>
  <c r="AA288" i="2"/>
  <c r="AA287" i="2"/>
  <c r="AA286" i="2"/>
  <c r="AA285" i="2"/>
  <c r="AA284" i="2"/>
  <c r="AA283" i="2"/>
  <c r="AA282" i="2"/>
  <c r="AA281" i="2"/>
  <c r="AA280" i="2"/>
  <c r="AA279" i="2"/>
  <c r="AA278" i="2"/>
  <c r="AA277" i="2"/>
  <c r="AA276" i="2"/>
  <c r="AA275" i="2"/>
  <c r="AA274" i="2"/>
  <c r="AA273" i="2"/>
  <c r="AA272" i="2"/>
  <c r="AA271" i="2"/>
  <c r="AA270" i="2"/>
  <c r="AA269" i="2"/>
  <c r="AA268" i="2"/>
  <c r="AA267" i="2"/>
  <c r="AA266" i="2"/>
  <c r="AA265" i="2"/>
  <c r="AA264" i="2"/>
  <c r="AA263" i="2"/>
  <c r="AA262" i="2"/>
  <c r="AA261" i="2"/>
  <c r="AA260" i="2"/>
  <c r="AA259" i="2"/>
  <c r="AA258" i="2"/>
  <c r="AA257" i="2"/>
  <c r="AA256" i="2"/>
  <c r="AA255" i="2"/>
  <c r="AA254" i="2"/>
  <c r="AA253" i="2"/>
  <c r="AA252" i="2"/>
  <c r="AA251" i="2"/>
  <c r="AA250" i="2"/>
  <c r="AA249" i="2"/>
  <c r="AA248" i="2"/>
  <c r="AA247" i="2"/>
  <c r="AA246" i="2"/>
  <c r="AA245" i="2"/>
  <c r="AA244" i="2"/>
  <c r="AA243" i="2"/>
  <c r="AA242" i="2"/>
  <c r="AA241" i="2"/>
  <c r="AA240" i="2"/>
  <c r="AA239" i="2"/>
  <c r="AA238" i="2"/>
  <c r="AA237" i="2"/>
  <c r="AA236" i="2"/>
  <c r="AA235" i="2"/>
  <c r="AA234" i="2"/>
  <c r="AA233" i="2"/>
  <c r="AA232" i="2"/>
  <c r="AA231" i="2"/>
  <c r="AA230" i="2"/>
  <c r="AA229" i="2"/>
  <c r="AA228" i="2"/>
  <c r="AA227" i="2"/>
  <c r="AA226" i="2"/>
  <c r="AA225" i="2"/>
  <c r="AA224" i="2"/>
  <c r="AA223" i="2"/>
  <c r="AA222" i="2"/>
  <c r="AA221" i="2"/>
  <c r="AA220" i="2"/>
  <c r="AA219" i="2"/>
  <c r="AA218" i="2"/>
  <c r="AA217" i="2"/>
  <c r="AA216" i="2"/>
  <c r="AA215" i="2"/>
  <c r="AA214" i="2"/>
  <c r="AA213" i="2"/>
  <c r="AA212" i="2"/>
  <c r="AA211" i="2"/>
  <c r="AA210" i="2"/>
  <c r="AA209" i="2"/>
  <c r="AA208" i="2"/>
  <c r="AA207" i="2"/>
  <c r="AA206" i="2"/>
  <c r="AA205" i="2"/>
  <c r="AA204" i="2"/>
  <c r="AA203" i="2"/>
  <c r="AA202" i="2"/>
  <c r="AA201" i="2"/>
  <c r="AA200" i="2"/>
  <c r="AA199" i="2"/>
  <c r="AA198" i="2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H1010" i="2"/>
  <c r="G1010" i="2"/>
  <c r="H1009" i="2"/>
  <c r="G1009" i="2"/>
  <c r="H1008" i="2"/>
  <c r="G1008" i="2"/>
  <c r="H1007" i="2"/>
  <c r="G1007" i="2"/>
  <c r="H1006" i="2"/>
  <c r="G1006" i="2"/>
  <c r="H1005" i="2"/>
  <c r="G1005" i="2"/>
  <c r="H1004" i="2"/>
  <c r="G1004" i="2"/>
  <c r="H1003" i="2"/>
  <c r="G1003" i="2"/>
  <c r="H1002" i="2"/>
  <c r="G1002" i="2"/>
  <c r="H1001" i="2"/>
  <c r="G1001" i="2"/>
  <c r="H1000" i="2"/>
  <c r="G1000" i="2"/>
  <c r="H999" i="2"/>
  <c r="G999" i="2"/>
  <c r="H998" i="2"/>
  <c r="G998" i="2"/>
  <c r="H997" i="2"/>
  <c r="G997" i="2"/>
  <c r="H996" i="2"/>
  <c r="G996" i="2"/>
  <c r="H995" i="2"/>
  <c r="G995" i="2"/>
  <c r="H994" i="2"/>
  <c r="G994" i="2"/>
  <c r="H993" i="2"/>
  <c r="G993" i="2"/>
  <c r="H992" i="2"/>
  <c r="G992" i="2"/>
  <c r="H991" i="2"/>
  <c r="G991" i="2"/>
  <c r="H990" i="2"/>
  <c r="G990" i="2"/>
  <c r="H989" i="2"/>
  <c r="G989" i="2"/>
  <c r="H988" i="2"/>
  <c r="G988" i="2"/>
  <c r="H987" i="2"/>
  <c r="G987" i="2"/>
  <c r="H986" i="2"/>
  <c r="G986" i="2"/>
  <c r="H985" i="2"/>
  <c r="G985" i="2"/>
  <c r="H984" i="2"/>
  <c r="G984" i="2"/>
  <c r="H983" i="2"/>
  <c r="G983" i="2"/>
  <c r="H982" i="2"/>
  <c r="G982" i="2"/>
  <c r="H981" i="2"/>
  <c r="G981" i="2"/>
  <c r="H980" i="2"/>
  <c r="G980" i="2"/>
  <c r="H979" i="2"/>
  <c r="G979" i="2"/>
  <c r="H978" i="2"/>
  <c r="G978" i="2"/>
  <c r="H977" i="2"/>
  <c r="G977" i="2"/>
  <c r="H976" i="2"/>
  <c r="G976" i="2"/>
  <c r="H975" i="2"/>
  <c r="G975" i="2"/>
  <c r="H974" i="2"/>
  <c r="G974" i="2"/>
  <c r="H973" i="2"/>
  <c r="G973" i="2"/>
  <c r="H972" i="2"/>
  <c r="G972" i="2"/>
  <c r="H971" i="2"/>
  <c r="G971" i="2"/>
  <c r="H970" i="2"/>
  <c r="G970" i="2"/>
  <c r="H969" i="2"/>
  <c r="G969" i="2"/>
  <c r="H968" i="2"/>
  <c r="G968" i="2"/>
  <c r="H967" i="2"/>
  <c r="G967" i="2"/>
  <c r="H966" i="2"/>
  <c r="G966" i="2"/>
  <c r="H965" i="2"/>
  <c r="G965" i="2"/>
  <c r="H964" i="2"/>
  <c r="G964" i="2"/>
  <c r="H963" i="2"/>
  <c r="G963" i="2"/>
  <c r="H962" i="2"/>
  <c r="G962" i="2"/>
  <c r="H961" i="2"/>
  <c r="G961" i="2"/>
  <c r="H960" i="2"/>
  <c r="G960" i="2"/>
  <c r="H959" i="2"/>
  <c r="G959" i="2"/>
  <c r="H958" i="2"/>
  <c r="G958" i="2"/>
  <c r="H957" i="2"/>
  <c r="G957" i="2"/>
  <c r="H956" i="2"/>
  <c r="G956" i="2"/>
  <c r="H955" i="2"/>
  <c r="G955" i="2"/>
  <c r="H954" i="2"/>
  <c r="G954" i="2"/>
  <c r="H953" i="2"/>
  <c r="G953" i="2"/>
  <c r="H952" i="2"/>
  <c r="G952" i="2"/>
  <c r="H951" i="2"/>
  <c r="G951" i="2"/>
  <c r="H950" i="2"/>
  <c r="G950" i="2"/>
  <c r="H949" i="2"/>
  <c r="G949" i="2"/>
  <c r="H948" i="2"/>
  <c r="G948" i="2"/>
  <c r="H947" i="2"/>
  <c r="G947" i="2"/>
  <c r="H946" i="2"/>
  <c r="G946" i="2"/>
  <c r="H945" i="2"/>
  <c r="G945" i="2"/>
  <c r="H944" i="2"/>
  <c r="G944" i="2"/>
  <c r="H943" i="2"/>
  <c r="G943" i="2"/>
  <c r="H942" i="2"/>
  <c r="G942" i="2"/>
  <c r="H941" i="2"/>
  <c r="G941" i="2"/>
  <c r="H940" i="2"/>
  <c r="G940" i="2"/>
  <c r="H939" i="2"/>
  <c r="G939" i="2"/>
  <c r="H938" i="2"/>
  <c r="G938" i="2"/>
  <c r="H937" i="2"/>
  <c r="G937" i="2"/>
  <c r="H936" i="2"/>
  <c r="G936" i="2"/>
  <c r="H935" i="2"/>
  <c r="G935" i="2"/>
  <c r="H934" i="2"/>
  <c r="G934" i="2"/>
  <c r="H933" i="2"/>
  <c r="G933" i="2"/>
  <c r="H932" i="2"/>
  <c r="G932" i="2"/>
  <c r="H931" i="2"/>
  <c r="G931" i="2"/>
  <c r="H930" i="2"/>
  <c r="G930" i="2"/>
  <c r="H929" i="2"/>
  <c r="G929" i="2"/>
  <c r="H928" i="2"/>
  <c r="G928" i="2"/>
  <c r="H927" i="2"/>
  <c r="G927" i="2"/>
  <c r="H926" i="2"/>
  <c r="G926" i="2"/>
  <c r="H925" i="2"/>
  <c r="G925" i="2"/>
  <c r="H924" i="2"/>
  <c r="G924" i="2"/>
  <c r="H923" i="2"/>
  <c r="G923" i="2"/>
  <c r="H922" i="2"/>
  <c r="G922" i="2"/>
  <c r="H921" i="2"/>
  <c r="G921" i="2"/>
  <c r="H920" i="2"/>
  <c r="G920" i="2"/>
  <c r="H919" i="2"/>
  <c r="G919" i="2"/>
  <c r="H918" i="2"/>
  <c r="G918" i="2"/>
  <c r="H917" i="2"/>
  <c r="G917" i="2"/>
  <c r="H916" i="2"/>
  <c r="G916" i="2"/>
  <c r="H915" i="2"/>
  <c r="G915" i="2"/>
  <c r="H914" i="2"/>
  <c r="G914" i="2"/>
  <c r="H913" i="2"/>
  <c r="G913" i="2"/>
  <c r="H912" i="2"/>
  <c r="G912" i="2"/>
  <c r="H911" i="2"/>
  <c r="G911" i="2"/>
  <c r="H910" i="2"/>
  <c r="G910" i="2"/>
  <c r="H909" i="2"/>
  <c r="G909" i="2"/>
  <c r="H908" i="2"/>
  <c r="G908" i="2"/>
  <c r="H907" i="2"/>
  <c r="G907" i="2"/>
  <c r="H906" i="2"/>
  <c r="G906" i="2"/>
  <c r="H905" i="2"/>
  <c r="G905" i="2"/>
  <c r="H904" i="2"/>
  <c r="G904" i="2"/>
  <c r="H903" i="2"/>
  <c r="G903" i="2"/>
  <c r="H902" i="2"/>
  <c r="G902" i="2"/>
  <c r="H901" i="2"/>
  <c r="G901" i="2"/>
  <c r="H900" i="2"/>
  <c r="G900" i="2"/>
  <c r="H899" i="2"/>
  <c r="G899" i="2"/>
  <c r="H898" i="2"/>
  <c r="G898" i="2"/>
  <c r="H897" i="2"/>
  <c r="G897" i="2"/>
  <c r="H896" i="2"/>
  <c r="G896" i="2"/>
  <c r="H895" i="2"/>
  <c r="G895" i="2"/>
  <c r="H894" i="2"/>
  <c r="G894" i="2"/>
  <c r="H893" i="2"/>
  <c r="G893" i="2"/>
  <c r="H892" i="2"/>
  <c r="G892" i="2"/>
  <c r="H891" i="2"/>
  <c r="G891" i="2"/>
  <c r="H890" i="2"/>
  <c r="G890" i="2"/>
  <c r="H889" i="2"/>
  <c r="G889" i="2"/>
  <c r="H888" i="2"/>
  <c r="G888" i="2"/>
  <c r="H887" i="2"/>
  <c r="G887" i="2"/>
  <c r="H886" i="2"/>
  <c r="G886" i="2"/>
  <c r="H885" i="2"/>
  <c r="G885" i="2"/>
  <c r="H884" i="2"/>
  <c r="G884" i="2"/>
  <c r="H883" i="2"/>
  <c r="G883" i="2"/>
  <c r="H882" i="2"/>
  <c r="G882" i="2"/>
  <c r="H881" i="2"/>
  <c r="G881" i="2"/>
  <c r="H880" i="2"/>
  <c r="G880" i="2"/>
  <c r="H879" i="2"/>
  <c r="G879" i="2"/>
  <c r="H878" i="2"/>
  <c r="G878" i="2"/>
  <c r="H877" i="2"/>
  <c r="G877" i="2"/>
  <c r="H876" i="2"/>
  <c r="G876" i="2"/>
  <c r="H875" i="2"/>
  <c r="G875" i="2"/>
  <c r="H874" i="2"/>
  <c r="G874" i="2"/>
  <c r="H873" i="2"/>
  <c r="G873" i="2"/>
  <c r="H872" i="2"/>
  <c r="G872" i="2"/>
  <c r="H871" i="2"/>
  <c r="G871" i="2"/>
  <c r="H870" i="2"/>
  <c r="G870" i="2"/>
  <c r="H869" i="2"/>
  <c r="G869" i="2"/>
  <c r="H868" i="2"/>
  <c r="G868" i="2"/>
  <c r="H867" i="2"/>
  <c r="G867" i="2"/>
  <c r="H866" i="2"/>
  <c r="G866" i="2"/>
  <c r="H865" i="2"/>
  <c r="G865" i="2"/>
  <c r="H864" i="2"/>
  <c r="G864" i="2"/>
  <c r="H863" i="2"/>
  <c r="G863" i="2"/>
  <c r="H862" i="2"/>
  <c r="G862" i="2"/>
  <c r="H861" i="2"/>
  <c r="G861" i="2"/>
  <c r="H860" i="2"/>
  <c r="G860" i="2"/>
  <c r="H859" i="2"/>
  <c r="G859" i="2"/>
  <c r="H858" i="2"/>
  <c r="G858" i="2"/>
  <c r="H857" i="2"/>
  <c r="G857" i="2"/>
  <c r="H856" i="2"/>
  <c r="G856" i="2"/>
  <c r="H855" i="2"/>
  <c r="G855" i="2"/>
  <c r="H854" i="2"/>
  <c r="G854" i="2"/>
  <c r="H853" i="2"/>
  <c r="G853" i="2"/>
  <c r="H852" i="2"/>
  <c r="G852" i="2"/>
  <c r="H851" i="2"/>
  <c r="G851" i="2"/>
  <c r="H850" i="2"/>
  <c r="G850" i="2"/>
  <c r="H849" i="2"/>
  <c r="G849" i="2"/>
  <c r="H848" i="2"/>
  <c r="G848" i="2"/>
  <c r="H847" i="2"/>
  <c r="G847" i="2"/>
  <c r="H846" i="2"/>
  <c r="G846" i="2"/>
  <c r="H845" i="2"/>
  <c r="G845" i="2"/>
  <c r="H844" i="2"/>
  <c r="G844" i="2"/>
  <c r="H843" i="2"/>
  <c r="G843" i="2"/>
  <c r="H842" i="2"/>
  <c r="G842" i="2"/>
  <c r="H841" i="2"/>
  <c r="G841" i="2"/>
  <c r="H840" i="2"/>
  <c r="G840" i="2"/>
  <c r="H839" i="2"/>
  <c r="G839" i="2"/>
  <c r="H838" i="2"/>
  <c r="G838" i="2"/>
  <c r="H837" i="2"/>
  <c r="G837" i="2"/>
  <c r="H836" i="2"/>
  <c r="G836" i="2"/>
  <c r="H835" i="2"/>
  <c r="G835" i="2"/>
  <c r="H834" i="2"/>
  <c r="G834" i="2"/>
  <c r="H833" i="2"/>
  <c r="G833" i="2"/>
  <c r="H832" i="2"/>
  <c r="G832" i="2"/>
  <c r="H831" i="2"/>
  <c r="G831" i="2"/>
  <c r="H830" i="2"/>
  <c r="G830" i="2"/>
  <c r="H829" i="2"/>
  <c r="G829" i="2"/>
  <c r="H828" i="2"/>
  <c r="G828" i="2"/>
  <c r="H827" i="2"/>
  <c r="G827" i="2"/>
  <c r="H826" i="2"/>
  <c r="G826" i="2"/>
  <c r="H825" i="2"/>
  <c r="G825" i="2"/>
  <c r="H824" i="2"/>
  <c r="G824" i="2"/>
  <c r="H823" i="2"/>
  <c r="G823" i="2"/>
  <c r="H822" i="2"/>
  <c r="G822" i="2"/>
  <c r="H821" i="2"/>
  <c r="G821" i="2"/>
  <c r="H820" i="2"/>
  <c r="G820" i="2"/>
  <c r="H819" i="2"/>
  <c r="G819" i="2"/>
  <c r="H818" i="2"/>
  <c r="G818" i="2"/>
  <c r="H817" i="2"/>
  <c r="G817" i="2"/>
  <c r="H816" i="2"/>
  <c r="G816" i="2"/>
  <c r="H815" i="2"/>
  <c r="G815" i="2"/>
  <c r="H814" i="2"/>
  <c r="G814" i="2"/>
  <c r="H813" i="2"/>
  <c r="G813" i="2"/>
  <c r="H812" i="2"/>
  <c r="G812" i="2"/>
  <c r="H811" i="2"/>
  <c r="G811" i="2"/>
  <c r="H810" i="2"/>
  <c r="G810" i="2"/>
  <c r="H809" i="2"/>
  <c r="G809" i="2"/>
  <c r="H808" i="2"/>
  <c r="G808" i="2"/>
  <c r="H807" i="2"/>
  <c r="G807" i="2"/>
  <c r="H806" i="2"/>
  <c r="G806" i="2"/>
  <c r="H805" i="2"/>
  <c r="G805" i="2"/>
  <c r="H804" i="2"/>
  <c r="G804" i="2"/>
  <c r="H803" i="2"/>
  <c r="G803" i="2"/>
  <c r="H802" i="2"/>
  <c r="G802" i="2"/>
  <c r="H801" i="2"/>
  <c r="G801" i="2"/>
  <c r="H800" i="2"/>
  <c r="G800" i="2"/>
  <c r="H799" i="2"/>
  <c r="G799" i="2"/>
  <c r="H798" i="2"/>
  <c r="G798" i="2"/>
  <c r="H797" i="2"/>
  <c r="G797" i="2"/>
  <c r="H796" i="2"/>
  <c r="G796" i="2"/>
  <c r="H795" i="2"/>
  <c r="G795" i="2"/>
  <c r="H794" i="2"/>
  <c r="G794" i="2"/>
  <c r="H793" i="2"/>
  <c r="G793" i="2"/>
  <c r="H792" i="2"/>
  <c r="G792" i="2"/>
  <c r="H791" i="2"/>
  <c r="G791" i="2"/>
  <c r="H790" i="2"/>
  <c r="G790" i="2"/>
  <c r="H789" i="2"/>
  <c r="G789" i="2"/>
  <c r="H788" i="2"/>
  <c r="G788" i="2"/>
  <c r="H787" i="2"/>
  <c r="G787" i="2"/>
  <c r="H786" i="2"/>
  <c r="G786" i="2"/>
  <c r="H785" i="2"/>
  <c r="G785" i="2"/>
  <c r="H784" i="2"/>
  <c r="G784" i="2"/>
  <c r="H783" i="2"/>
  <c r="G783" i="2"/>
  <c r="H782" i="2"/>
  <c r="G782" i="2"/>
  <c r="H781" i="2"/>
  <c r="G781" i="2"/>
  <c r="H780" i="2"/>
  <c r="G780" i="2"/>
  <c r="H779" i="2"/>
  <c r="G779" i="2"/>
  <c r="H778" i="2"/>
  <c r="G778" i="2"/>
  <c r="H777" i="2"/>
  <c r="G777" i="2"/>
  <c r="H776" i="2"/>
  <c r="G776" i="2"/>
  <c r="H775" i="2"/>
  <c r="G775" i="2"/>
  <c r="H774" i="2"/>
  <c r="G774" i="2"/>
  <c r="H773" i="2"/>
  <c r="G773" i="2"/>
  <c r="H772" i="2"/>
  <c r="G772" i="2"/>
  <c r="H771" i="2"/>
  <c r="G771" i="2"/>
  <c r="H770" i="2"/>
  <c r="G770" i="2"/>
  <c r="H769" i="2"/>
  <c r="G769" i="2"/>
  <c r="H768" i="2"/>
  <c r="G768" i="2"/>
  <c r="H767" i="2"/>
  <c r="G767" i="2"/>
  <c r="H766" i="2"/>
  <c r="G766" i="2"/>
  <c r="H765" i="2"/>
  <c r="G765" i="2"/>
  <c r="H764" i="2"/>
  <c r="G764" i="2"/>
  <c r="H763" i="2"/>
  <c r="G763" i="2"/>
  <c r="H762" i="2"/>
  <c r="G762" i="2"/>
  <c r="H761" i="2"/>
  <c r="G761" i="2"/>
  <c r="H760" i="2"/>
  <c r="G760" i="2"/>
  <c r="H759" i="2"/>
  <c r="G759" i="2"/>
  <c r="H758" i="2"/>
  <c r="G758" i="2"/>
  <c r="H757" i="2"/>
  <c r="G757" i="2"/>
  <c r="H756" i="2"/>
  <c r="G756" i="2"/>
  <c r="H755" i="2"/>
  <c r="G755" i="2"/>
  <c r="H754" i="2"/>
  <c r="G754" i="2"/>
  <c r="H753" i="2"/>
  <c r="G753" i="2"/>
  <c r="H752" i="2"/>
  <c r="G752" i="2"/>
  <c r="H751" i="2"/>
  <c r="G751" i="2"/>
  <c r="H750" i="2"/>
  <c r="G750" i="2"/>
  <c r="H749" i="2"/>
  <c r="G749" i="2"/>
  <c r="H748" i="2"/>
  <c r="G748" i="2"/>
  <c r="H747" i="2"/>
  <c r="G747" i="2"/>
  <c r="H746" i="2"/>
  <c r="G746" i="2"/>
  <c r="H745" i="2"/>
  <c r="G745" i="2"/>
  <c r="H744" i="2"/>
  <c r="G744" i="2"/>
  <c r="H743" i="2"/>
  <c r="G743" i="2"/>
  <c r="H742" i="2"/>
  <c r="G742" i="2"/>
  <c r="H741" i="2"/>
  <c r="G741" i="2"/>
  <c r="H740" i="2"/>
  <c r="G740" i="2"/>
  <c r="H739" i="2"/>
  <c r="G739" i="2"/>
  <c r="H738" i="2"/>
  <c r="G738" i="2"/>
  <c r="H737" i="2"/>
  <c r="G737" i="2"/>
  <c r="H736" i="2"/>
  <c r="G736" i="2"/>
  <c r="H735" i="2"/>
  <c r="G735" i="2"/>
  <c r="H734" i="2"/>
  <c r="G734" i="2"/>
  <c r="H733" i="2"/>
  <c r="G733" i="2"/>
  <c r="H732" i="2"/>
  <c r="G732" i="2"/>
  <c r="H731" i="2"/>
  <c r="G731" i="2"/>
  <c r="H730" i="2"/>
  <c r="G730" i="2"/>
  <c r="H729" i="2"/>
  <c r="G729" i="2"/>
  <c r="H728" i="2"/>
  <c r="G728" i="2"/>
  <c r="H727" i="2"/>
  <c r="G727" i="2"/>
  <c r="H726" i="2"/>
  <c r="G726" i="2"/>
  <c r="H725" i="2"/>
  <c r="G725" i="2"/>
  <c r="H724" i="2"/>
  <c r="G724" i="2"/>
  <c r="H723" i="2"/>
  <c r="G723" i="2"/>
  <c r="H722" i="2"/>
  <c r="G722" i="2"/>
  <c r="H721" i="2"/>
  <c r="G721" i="2"/>
  <c r="H720" i="2"/>
  <c r="G720" i="2"/>
  <c r="H719" i="2"/>
  <c r="G719" i="2"/>
  <c r="H718" i="2"/>
  <c r="G718" i="2"/>
  <c r="H717" i="2"/>
  <c r="G717" i="2"/>
  <c r="H716" i="2"/>
  <c r="G716" i="2"/>
  <c r="H715" i="2"/>
  <c r="G715" i="2"/>
  <c r="H714" i="2"/>
  <c r="G714" i="2"/>
  <c r="H713" i="2"/>
  <c r="G713" i="2"/>
  <c r="H712" i="2"/>
  <c r="G712" i="2"/>
  <c r="H711" i="2"/>
  <c r="G711" i="2"/>
  <c r="H710" i="2"/>
  <c r="G710" i="2"/>
  <c r="H709" i="2"/>
  <c r="G709" i="2"/>
  <c r="H708" i="2"/>
  <c r="G708" i="2"/>
  <c r="H707" i="2"/>
  <c r="G707" i="2"/>
  <c r="H706" i="2"/>
  <c r="G706" i="2"/>
  <c r="H705" i="2"/>
  <c r="G705" i="2"/>
  <c r="H704" i="2"/>
  <c r="G704" i="2"/>
  <c r="H703" i="2"/>
  <c r="G703" i="2"/>
  <c r="H702" i="2"/>
  <c r="G702" i="2"/>
  <c r="H701" i="2"/>
  <c r="G701" i="2"/>
  <c r="H700" i="2"/>
  <c r="G700" i="2"/>
  <c r="H699" i="2"/>
  <c r="G699" i="2"/>
  <c r="H698" i="2"/>
  <c r="G698" i="2"/>
  <c r="H697" i="2"/>
  <c r="G697" i="2"/>
  <c r="H696" i="2"/>
  <c r="G696" i="2"/>
  <c r="H695" i="2"/>
  <c r="G695" i="2"/>
  <c r="H694" i="2"/>
  <c r="G694" i="2"/>
  <c r="H693" i="2"/>
  <c r="G693" i="2"/>
  <c r="H692" i="2"/>
  <c r="G692" i="2"/>
  <c r="H691" i="2"/>
  <c r="G691" i="2"/>
  <c r="H690" i="2"/>
  <c r="G690" i="2"/>
  <c r="H689" i="2"/>
  <c r="G689" i="2"/>
  <c r="H688" i="2"/>
  <c r="G688" i="2"/>
  <c r="H687" i="2"/>
  <c r="G687" i="2"/>
  <c r="H686" i="2"/>
  <c r="G686" i="2"/>
  <c r="H685" i="2"/>
  <c r="G685" i="2"/>
  <c r="H684" i="2"/>
  <c r="G684" i="2"/>
  <c r="H683" i="2"/>
  <c r="G683" i="2"/>
  <c r="H682" i="2"/>
  <c r="G682" i="2"/>
  <c r="H681" i="2"/>
  <c r="G681" i="2"/>
  <c r="H680" i="2"/>
  <c r="G680" i="2"/>
  <c r="H679" i="2"/>
  <c r="G679" i="2"/>
  <c r="H678" i="2"/>
  <c r="G678" i="2"/>
  <c r="H677" i="2"/>
  <c r="G677" i="2"/>
  <c r="H676" i="2"/>
  <c r="G676" i="2"/>
  <c r="H675" i="2"/>
  <c r="G675" i="2"/>
  <c r="H674" i="2"/>
  <c r="G674" i="2"/>
  <c r="H673" i="2"/>
  <c r="G673" i="2"/>
  <c r="H672" i="2"/>
  <c r="G672" i="2"/>
  <c r="H671" i="2"/>
  <c r="G671" i="2"/>
  <c r="H670" i="2"/>
  <c r="G670" i="2"/>
  <c r="H669" i="2"/>
  <c r="G669" i="2"/>
  <c r="H668" i="2"/>
  <c r="G668" i="2"/>
  <c r="H667" i="2"/>
  <c r="G667" i="2"/>
  <c r="H666" i="2"/>
  <c r="G666" i="2"/>
  <c r="H665" i="2"/>
  <c r="G665" i="2"/>
  <c r="H664" i="2"/>
  <c r="G664" i="2"/>
  <c r="H663" i="2"/>
  <c r="G663" i="2"/>
  <c r="H662" i="2"/>
  <c r="G662" i="2"/>
  <c r="H661" i="2"/>
  <c r="G661" i="2"/>
  <c r="H660" i="2"/>
  <c r="G660" i="2"/>
  <c r="H659" i="2"/>
  <c r="G659" i="2"/>
  <c r="H658" i="2"/>
  <c r="G658" i="2"/>
  <c r="H657" i="2"/>
  <c r="G657" i="2"/>
  <c r="H656" i="2"/>
  <c r="G656" i="2"/>
  <c r="H655" i="2"/>
  <c r="G655" i="2"/>
  <c r="H654" i="2"/>
  <c r="G654" i="2"/>
  <c r="H653" i="2"/>
  <c r="G653" i="2"/>
  <c r="H652" i="2"/>
  <c r="G652" i="2"/>
  <c r="H651" i="2"/>
  <c r="G651" i="2"/>
  <c r="H650" i="2"/>
  <c r="G650" i="2"/>
  <c r="H649" i="2"/>
  <c r="G649" i="2"/>
  <c r="H648" i="2"/>
  <c r="G648" i="2"/>
  <c r="H647" i="2"/>
  <c r="G647" i="2"/>
  <c r="H646" i="2"/>
  <c r="G646" i="2"/>
  <c r="H645" i="2"/>
  <c r="G645" i="2"/>
  <c r="H644" i="2"/>
  <c r="G644" i="2"/>
  <c r="H643" i="2"/>
  <c r="G643" i="2"/>
  <c r="H642" i="2"/>
  <c r="G642" i="2"/>
  <c r="H641" i="2"/>
  <c r="G641" i="2"/>
  <c r="H640" i="2"/>
  <c r="G640" i="2"/>
  <c r="H639" i="2"/>
  <c r="G639" i="2"/>
  <c r="H638" i="2"/>
  <c r="G638" i="2"/>
  <c r="H637" i="2"/>
  <c r="G637" i="2"/>
  <c r="H636" i="2"/>
  <c r="G636" i="2"/>
  <c r="H635" i="2"/>
  <c r="G635" i="2"/>
  <c r="H634" i="2"/>
  <c r="G634" i="2"/>
  <c r="H633" i="2"/>
  <c r="G633" i="2"/>
  <c r="H632" i="2"/>
  <c r="G632" i="2"/>
  <c r="H631" i="2"/>
  <c r="G631" i="2"/>
  <c r="H630" i="2"/>
  <c r="G630" i="2"/>
  <c r="H629" i="2"/>
  <c r="G629" i="2"/>
  <c r="H628" i="2"/>
  <c r="G628" i="2"/>
  <c r="H627" i="2"/>
  <c r="G627" i="2"/>
  <c r="H626" i="2"/>
  <c r="G626" i="2"/>
  <c r="H625" i="2"/>
  <c r="G625" i="2"/>
  <c r="H624" i="2"/>
  <c r="G624" i="2"/>
  <c r="H623" i="2"/>
  <c r="G623" i="2"/>
  <c r="H622" i="2"/>
  <c r="G622" i="2"/>
  <c r="H621" i="2"/>
  <c r="G621" i="2"/>
  <c r="H620" i="2"/>
  <c r="G620" i="2"/>
  <c r="H619" i="2"/>
  <c r="G619" i="2"/>
  <c r="H618" i="2"/>
  <c r="G618" i="2"/>
  <c r="H617" i="2"/>
  <c r="G617" i="2"/>
  <c r="H616" i="2"/>
  <c r="G616" i="2"/>
  <c r="H615" i="2"/>
  <c r="G615" i="2"/>
  <c r="H614" i="2"/>
  <c r="G614" i="2"/>
  <c r="H613" i="2"/>
  <c r="G613" i="2"/>
  <c r="H612" i="2"/>
  <c r="G612" i="2"/>
  <c r="H611" i="2"/>
  <c r="G611" i="2"/>
  <c r="H610" i="2"/>
  <c r="G610" i="2"/>
  <c r="H609" i="2"/>
  <c r="G609" i="2"/>
  <c r="H608" i="2"/>
  <c r="G608" i="2"/>
  <c r="H607" i="2"/>
  <c r="G607" i="2"/>
  <c r="H606" i="2"/>
  <c r="G606" i="2"/>
  <c r="H605" i="2"/>
  <c r="G605" i="2"/>
  <c r="H604" i="2"/>
  <c r="G604" i="2"/>
  <c r="H603" i="2"/>
  <c r="G603" i="2"/>
  <c r="H602" i="2"/>
  <c r="G602" i="2"/>
  <c r="H601" i="2"/>
  <c r="G601" i="2"/>
  <c r="H600" i="2"/>
  <c r="G600" i="2"/>
  <c r="H599" i="2"/>
  <c r="G599" i="2"/>
  <c r="H598" i="2"/>
  <c r="G598" i="2"/>
  <c r="H597" i="2"/>
  <c r="G597" i="2"/>
  <c r="H596" i="2"/>
  <c r="G596" i="2"/>
  <c r="H595" i="2"/>
  <c r="G595" i="2"/>
  <c r="H594" i="2"/>
  <c r="G594" i="2"/>
  <c r="H593" i="2"/>
  <c r="G593" i="2"/>
  <c r="H592" i="2"/>
  <c r="G592" i="2"/>
  <c r="H591" i="2"/>
  <c r="G591" i="2"/>
  <c r="H590" i="2"/>
  <c r="G590" i="2"/>
  <c r="H589" i="2"/>
  <c r="G589" i="2"/>
  <c r="H588" i="2"/>
  <c r="G588" i="2"/>
  <c r="H587" i="2"/>
  <c r="G587" i="2"/>
  <c r="H586" i="2"/>
  <c r="G586" i="2"/>
  <c r="H585" i="2"/>
  <c r="G585" i="2"/>
  <c r="H584" i="2"/>
  <c r="G584" i="2"/>
  <c r="H583" i="2"/>
  <c r="G583" i="2"/>
  <c r="H582" i="2"/>
  <c r="G582" i="2"/>
  <c r="H581" i="2"/>
  <c r="G581" i="2"/>
  <c r="H580" i="2"/>
  <c r="G580" i="2"/>
  <c r="H579" i="2"/>
  <c r="G579" i="2"/>
  <c r="H578" i="2"/>
  <c r="G578" i="2"/>
  <c r="H577" i="2"/>
  <c r="G577" i="2"/>
  <c r="H576" i="2"/>
  <c r="G576" i="2"/>
  <c r="H575" i="2"/>
  <c r="G575" i="2"/>
  <c r="H574" i="2"/>
  <c r="G574" i="2"/>
  <c r="H573" i="2"/>
  <c r="G573" i="2"/>
  <c r="H572" i="2"/>
  <c r="G572" i="2"/>
  <c r="H571" i="2"/>
  <c r="G571" i="2"/>
  <c r="H570" i="2"/>
  <c r="G570" i="2"/>
  <c r="H569" i="2"/>
  <c r="G569" i="2"/>
  <c r="H568" i="2"/>
  <c r="G568" i="2"/>
  <c r="H567" i="2"/>
  <c r="G567" i="2"/>
  <c r="H566" i="2"/>
  <c r="G566" i="2"/>
  <c r="H565" i="2"/>
  <c r="G565" i="2"/>
  <c r="H564" i="2"/>
  <c r="G564" i="2"/>
  <c r="H563" i="2"/>
  <c r="G563" i="2"/>
  <c r="H562" i="2"/>
  <c r="G562" i="2"/>
  <c r="H561" i="2"/>
  <c r="G561" i="2"/>
  <c r="H560" i="2"/>
  <c r="G560" i="2"/>
  <c r="H559" i="2"/>
  <c r="G559" i="2"/>
  <c r="H558" i="2"/>
  <c r="G558" i="2"/>
  <c r="H557" i="2"/>
  <c r="G557" i="2"/>
  <c r="H556" i="2"/>
  <c r="G556" i="2"/>
  <c r="H555" i="2"/>
  <c r="G555" i="2"/>
  <c r="H554" i="2"/>
  <c r="G554" i="2"/>
  <c r="H553" i="2"/>
  <c r="G553" i="2"/>
  <c r="H552" i="2"/>
  <c r="G552" i="2"/>
  <c r="H551" i="2"/>
  <c r="G551" i="2"/>
  <c r="H550" i="2"/>
  <c r="G550" i="2"/>
  <c r="H549" i="2"/>
  <c r="G549" i="2"/>
  <c r="H548" i="2"/>
  <c r="G548" i="2"/>
  <c r="H547" i="2"/>
  <c r="G547" i="2"/>
  <c r="H546" i="2"/>
  <c r="G546" i="2"/>
  <c r="H545" i="2"/>
  <c r="G545" i="2"/>
  <c r="H544" i="2"/>
  <c r="G544" i="2"/>
  <c r="H543" i="2"/>
  <c r="G543" i="2"/>
  <c r="H542" i="2"/>
  <c r="G542" i="2"/>
  <c r="H541" i="2"/>
  <c r="G541" i="2"/>
  <c r="H540" i="2"/>
  <c r="G540" i="2"/>
  <c r="H539" i="2"/>
  <c r="G539" i="2"/>
  <c r="H538" i="2"/>
  <c r="G538" i="2"/>
  <c r="H537" i="2"/>
  <c r="G537" i="2"/>
  <c r="H536" i="2"/>
  <c r="G536" i="2"/>
  <c r="H535" i="2"/>
  <c r="G535" i="2"/>
  <c r="H534" i="2"/>
  <c r="G534" i="2"/>
  <c r="H533" i="2"/>
  <c r="G533" i="2"/>
  <c r="H532" i="2"/>
  <c r="G532" i="2"/>
  <c r="H531" i="2"/>
  <c r="G531" i="2"/>
  <c r="H530" i="2"/>
  <c r="G530" i="2"/>
  <c r="H529" i="2"/>
  <c r="G529" i="2"/>
  <c r="H528" i="2"/>
  <c r="G528" i="2"/>
  <c r="H527" i="2"/>
  <c r="G527" i="2"/>
  <c r="H526" i="2"/>
  <c r="G526" i="2"/>
  <c r="H525" i="2"/>
  <c r="G525" i="2"/>
  <c r="H524" i="2"/>
  <c r="G524" i="2"/>
  <c r="H523" i="2"/>
  <c r="G523" i="2"/>
  <c r="H522" i="2"/>
  <c r="G522" i="2"/>
  <c r="H521" i="2"/>
  <c r="G521" i="2"/>
  <c r="H520" i="2"/>
  <c r="G520" i="2"/>
  <c r="H519" i="2"/>
  <c r="G519" i="2"/>
  <c r="H518" i="2"/>
  <c r="G518" i="2"/>
  <c r="H517" i="2"/>
  <c r="G517" i="2"/>
  <c r="H516" i="2"/>
  <c r="G516" i="2"/>
  <c r="H515" i="2"/>
  <c r="G515" i="2"/>
  <c r="H514" i="2"/>
  <c r="G514" i="2"/>
  <c r="H513" i="2"/>
  <c r="G513" i="2"/>
  <c r="H512" i="2"/>
  <c r="G512" i="2"/>
  <c r="H511" i="2"/>
  <c r="G511" i="2"/>
  <c r="H510" i="2"/>
  <c r="G510" i="2"/>
  <c r="H509" i="2"/>
  <c r="G509" i="2"/>
  <c r="H508" i="2"/>
  <c r="G508" i="2"/>
  <c r="H507" i="2"/>
  <c r="G507" i="2"/>
  <c r="H506" i="2"/>
  <c r="G506" i="2"/>
  <c r="H505" i="2"/>
  <c r="G505" i="2"/>
  <c r="H504" i="2"/>
  <c r="G504" i="2"/>
  <c r="H503" i="2"/>
  <c r="G503" i="2"/>
  <c r="H502" i="2"/>
  <c r="G502" i="2"/>
  <c r="H501" i="2"/>
  <c r="G501" i="2"/>
  <c r="H500" i="2"/>
  <c r="G500" i="2"/>
  <c r="H499" i="2"/>
  <c r="G499" i="2"/>
  <c r="H498" i="2"/>
  <c r="G498" i="2"/>
  <c r="H497" i="2"/>
  <c r="G497" i="2"/>
  <c r="H496" i="2"/>
  <c r="G496" i="2"/>
  <c r="H495" i="2"/>
  <c r="G495" i="2"/>
  <c r="H494" i="2"/>
  <c r="G494" i="2"/>
  <c r="H493" i="2"/>
  <c r="G493" i="2"/>
  <c r="H492" i="2"/>
  <c r="G492" i="2"/>
  <c r="H491" i="2"/>
  <c r="G491" i="2"/>
  <c r="H490" i="2"/>
  <c r="G490" i="2"/>
  <c r="H489" i="2"/>
  <c r="G489" i="2"/>
  <c r="H488" i="2"/>
  <c r="G488" i="2"/>
  <c r="H487" i="2"/>
  <c r="G487" i="2"/>
  <c r="H486" i="2"/>
  <c r="G486" i="2"/>
  <c r="H485" i="2"/>
  <c r="G485" i="2"/>
  <c r="H484" i="2"/>
  <c r="G484" i="2"/>
  <c r="H483" i="2"/>
  <c r="G483" i="2"/>
  <c r="H482" i="2"/>
  <c r="G482" i="2"/>
  <c r="H481" i="2"/>
  <c r="G481" i="2"/>
  <c r="H480" i="2"/>
  <c r="G480" i="2"/>
  <c r="H479" i="2"/>
  <c r="G479" i="2"/>
  <c r="H478" i="2"/>
  <c r="G478" i="2"/>
  <c r="H477" i="2"/>
  <c r="G477" i="2"/>
  <c r="H476" i="2"/>
  <c r="G476" i="2"/>
  <c r="H475" i="2"/>
  <c r="G475" i="2"/>
  <c r="H474" i="2"/>
  <c r="G474" i="2"/>
  <c r="H473" i="2"/>
  <c r="G473" i="2"/>
  <c r="H472" i="2"/>
  <c r="G472" i="2"/>
  <c r="H471" i="2"/>
  <c r="G471" i="2"/>
  <c r="H470" i="2"/>
  <c r="G470" i="2"/>
  <c r="H469" i="2"/>
  <c r="G469" i="2"/>
  <c r="H468" i="2"/>
  <c r="G468" i="2"/>
  <c r="H467" i="2"/>
  <c r="G467" i="2"/>
  <c r="H466" i="2"/>
  <c r="G466" i="2"/>
  <c r="H465" i="2"/>
  <c r="G465" i="2"/>
  <c r="H464" i="2"/>
  <c r="G464" i="2"/>
  <c r="H463" i="2"/>
  <c r="G463" i="2"/>
  <c r="H462" i="2"/>
  <c r="G462" i="2"/>
  <c r="H461" i="2"/>
  <c r="G461" i="2"/>
  <c r="H460" i="2"/>
  <c r="G460" i="2"/>
  <c r="H459" i="2"/>
  <c r="G459" i="2"/>
  <c r="H458" i="2"/>
  <c r="G458" i="2"/>
  <c r="H457" i="2"/>
  <c r="G457" i="2"/>
  <c r="H456" i="2"/>
  <c r="G456" i="2"/>
  <c r="H455" i="2"/>
  <c r="G455" i="2"/>
  <c r="H454" i="2"/>
  <c r="G454" i="2"/>
  <c r="H453" i="2"/>
  <c r="G453" i="2"/>
  <c r="H452" i="2"/>
  <c r="G452" i="2"/>
  <c r="H451" i="2"/>
  <c r="G451" i="2"/>
  <c r="H450" i="2"/>
  <c r="G450" i="2"/>
  <c r="H449" i="2"/>
  <c r="G449" i="2"/>
  <c r="H448" i="2"/>
  <c r="G448" i="2"/>
  <c r="H447" i="2"/>
  <c r="G447" i="2"/>
  <c r="H446" i="2"/>
  <c r="G446" i="2"/>
  <c r="H445" i="2"/>
  <c r="G445" i="2"/>
  <c r="H444" i="2"/>
  <c r="G444" i="2"/>
  <c r="H443" i="2"/>
  <c r="G443" i="2"/>
  <c r="H442" i="2"/>
  <c r="G442" i="2"/>
  <c r="H441" i="2"/>
  <c r="G441" i="2"/>
  <c r="H440" i="2"/>
  <c r="G440" i="2"/>
  <c r="H439" i="2"/>
  <c r="G439" i="2"/>
  <c r="H438" i="2"/>
  <c r="G438" i="2"/>
  <c r="H437" i="2"/>
  <c r="G437" i="2"/>
  <c r="H436" i="2"/>
  <c r="G436" i="2"/>
  <c r="H435" i="2"/>
  <c r="G435" i="2"/>
  <c r="H434" i="2"/>
  <c r="G434" i="2"/>
  <c r="H433" i="2"/>
  <c r="G433" i="2"/>
  <c r="H432" i="2"/>
  <c r="G432" i="2"/>
  <c r="H431" i="2"/>
  <c r="G431" i="2"/>
  <c r="H430" i="2"/>
  <c r="G430" i="2"/>
  <c r="H429" i="2"/>
  <c r="G429" i="2"/>
  <c r="H428" i="2"/>
  <c r="G428" i="2"/>
  <c r="H427" i="2"/>
  <c r="G427" i="2"/>
  <c r="H426" i="2"/>
  <c r="G426" i="2"/>
  <c r="H425" i="2"/>
  <c r="G425" i="2"/>
  <c r="H424" i="2"/>
  <c r="G424" i="2"/>
  <c r="H423" i="2"/>
  <c r="G423" i="2"/>
  <c r="H422" i="2"/>
  <c r="G422" i="2"/>
  <c r="H421" i="2"/>
  <c r="G421" i="2"/>
  <c r="H420" i="2"/>
  <c r="G420" i="2"/>
  <c r="H419" i="2"/>
  <c r="G419" i="2"/>
  <c r="H418" i="2"/>
  <c r="G418" i="2"/>
  <c r="H417" i="2"/>
  <c r="G417" i="2"/>
  <c r="H416" i="2"/>
  <c r="G416" i="2"/>
  <c r="H415" i="2"/>
  <c r="G415" i="2"/>
  <c r="H414" i="2"/>
  <c r="G414" i="2"/>
  <c r="H413" i="2"/>
  <c r="G413" i="2"/>
  <c r="H412" i="2"/>
  <c r="G412" i="2"/>
  <c r="H411" i="2"/>
  <c r="G411" i="2"/>
  <c r="H410" i="2"/>
  <c r="G410" i="2"/>
  <c r="H409" i="2"/>
  <c r="G409" i="2"/>
  <c r="H408" i="2"/>
  <c r="G408" i="2"/>
  <c r="H407" i="2"/>
  <c r="G407" i="2"/>
  <c r="H406" i="2"/>
  <c r="G406" i="2"/>
  <c r="H405" i="2"/>
  <c r="G405" i="2"/>
  <c r="H404" i="2"/>
  <c r="G404" i="2"/>
  <c r="H403" i="2"/>
  <c r="G403" i="2"/>
  <c r="H402" i="2"/>
  <c r="G402" i="2"/>
  <c r="H401" i="2"/>
  <c r="G401" i="2"/>
  <c r="H400" i="2"/>
  <c r="G400" i="2"/>
  <c r="H399" i="2"/>
  <c r="G399" i="2"/>
  <c r="H398" i="2"/>
  <c r="G398" i="2"/>
  <c r="H397" i="2"/>
  <c r="G397" i="2"/>
  <c r="H396" i="2"/>
  <c r="G396" i="2"/>
  <c r="H395" i="2"/>
  <c r="G395" i="2"/>
  <c r="H394" i="2"/>
  <c r="G394" i="2"/>
  <c r="H393" i="2"/>
  <c r="G393" i="2"/>
  <c r="H392" i="2"/>
  <c r="G392" i="2"/>
  <c r="H391" i="2"/>
  <c r="G391" i="2"/>
  <c r="H390" i="2"/>
  <c r="G390" i="2"/>
  <c r="H389" i="2"/>
  <c r="G389" i="2"/>
  <c r="H388" i="2"/>
  <c r="G388" i="2"/>
  <c r="H387" i="2"/>
  <c r="G387" i="2"/>
  <c r="H386" i="2"/>
  <c r="G386" i="2"/>
  <c r="H385" i="2"/>
  <c r="G385" i="2"/>
  <c r="H384" i="2"/>
  <c r="G384" i="2"/>
  <c r="H383" i="2"/>
  <c r="G383" i="2"/>
  <c r="H382" i="2"/>
  <c r="G382" i="2"/>
  <c r="H381" i="2"/>
  <c r="G381" i="2"/>
  <c r="H380" i="2"/>
  <c r="G380" i="2"/>
  <c r="H379" i="2"/>
  <c r="G379" i="2"/>
  <c r="H378" i="2"/>
  <c r="G378" i="2"/>
  <c r="H377" i="2"/>
  <c r="G377" i="2"/>
  <c r="H376" i="2"/>
  <c r="G376" i="2"/>
  <c r="H375" i="2"/>
  <c r="G375" i="2"/>
  <c r="H374" i="2"/>
  <c r="G374" i="2"/>
  <c r="H373" i="2"/>
  <c r="G373" i="2"/>
  <c r="H372" i="2"/>
  <c r="G372" i="2"/>
  <c r="H371" i="2"/>
  <c r="G371" i="2"/>
  <c r="H370" i="2"/>
  <c r="G370" i="2"/>
  <c r="H369" i="2"/>
  <c r="G369" i="2"/>
  <c r="H368" i="2"/>
  <c r="G368" i="2"/>
  <c r="H367" i="2"/>
  <c r="G367" i="2"/>
  <c r="H366" i="2"/>
  <c r="G366" i="2"/>
  <c r="H365" i="2"/>
  <c r="G365" i="2"/>
  <c r="H364" i="2"/>
  <c r="G364" i="2"/>
  <c r="H363" i="2"/>
  <c r="G363" i="2"/>
  <c r="H362" i="2"/>
  <c r="G362" i="2"/>
  <c r="H361" i="2"/>
  <c r="G361" i="2"/>
  <c r="H360" i="2"/>
  <c r="G360" i="2"/>
  <c r="H359" i="2"/>
  <c r="G359" i="2"/>
  <c r="H358" i="2"/>
  <c r="G358" i="2"/>
  <c r="H357" i="2"/>
  <c r="G357" i="2"/>
  <c r="H356" i="2"/>
  <c r="G356" i="2"/>
  <c r="H355" i="2"/>
  <c r="G355" i="2"/>
  <c r="H354" i="2"/>
  <c r="G354" i="2"/>
  <c r="H353" i="2"/>
  <c r="G353" i="2"/>
  <c r="H352" i="2"/>
  <c r="G352" i="2"/>
  <c r="H351" i="2"/>
  <c r="G351" i="2"/>
  <c r="H350" i="2"/>
  <c r="G350" i="2"/>
  <c r="H349" i="2"/>
  <c r="G349" i="2"/>
  <c r="H348" i="2"/>
  <c r="G348" i="2"/>
  <c r="H347" i="2"/>
  <c r="G347" i="2"/>
  <c r="H346" i="2"/>
  <c r="G346" i="2"/>
  <c r="H345" i="2"/>
  <c r="G345" i="2"/>
  <c r="H344" i="2"/>
  <c r="G344" i="2"/>
  <c r="H343" i="2"/>
  <c r="G343" i="2"/>
  <c r="H342" i="2"/>
  <c r="G342" i="2"/>
  <c r="H341" i="2"/>
  <c r="G341" i="2"/>
  <c r="H340" i="2"/>
  <c r="G340" i="2"/>
  <c r="H339" i="2"/>
  <c r="G339" i="2"/>
  <c r="H338" i="2"/>
  <c r="G338" i="2"/>
  <c r="H337" i="2"/>
  <c r="G337" i="2"/>
  <c r="H336" i="2"/>
  <c r="G336" i="2"/>
  <c r="H335" i="2"/>
  <c r="G335" i="2"/>
  <c r="H334" i="2"/>
  <c r="G334" i="2"/>
  <c r="H333" i="2"/>
  <c r="G333" i="2"/>
  <c r="H332" i="2"/>
  <c r="G332" i="2"/>
  <c r="H331" i="2"/>
  <c r="G331" i="2"/>
  <c r="H330" i="2"/>
  <c r="G330" i="2"/>
  <c r="H329" i="2"/>
  <c r="G329" i="2"/>
  <c r="H328" i="2"/>
  <c r="G328" i="2"/>
  <c r="H327" i="2"/>
  <c r="G327" i="2"/>
  <c r="H326" i="2"/>
  <c r="G326" i="2"/>
  <c r="H325" i="2"/>
  <c r="G325" i="2"/>
  <c r="H324" i="2"/>
  <c r="G324" i="2"/>
  <c r="H323" i="2"/>
  <c r="G323" i="2"/>
  <c r="H322" i="2"/>
  <c r="G322" i="2"/>
  <c r="H321" i="2"/>
  <c r="G321" i="2"/>
  <c r="H320" i="2"/>
  <c r="G320" i="2"/>
  <c r="H319" i="2"/>
  <c r="G319" i="2"/>
  <c r="H318" i="2"/>
  <c r="G318" i="2"/>
  <c r="H317" i="2"/>
  <c r="G317" i="2"/>
  <c r="H316" i="2"/>
  <c r="G316" i="2"/>
  <c r="H315" i="2"/>
  <c r="G315" i="2"/>
  <c r="H314" i="2"/>
  <c r="G314" i="2"/>
  <c r="H313" i="2"/>
  <c r="G313" i="2"/>
  <c r="H312" i="2"/>
  <c r="G312" i="2"/>
  <c r="H311" i="2"/>
  <c r="G311" i="2"/>
  <c r="H310" i="2"/>
  <c r="G310" i="2"/>
  <c r="H309" i="2"/>
  <c r="G309" i="2"/>
  <c r="H308" i="2"/>
  <c r="G308" i="2"/>
  <c r="H307" i="2"/>
  <c r="G307" i="2"/>
  <c r="H306" i="2"/>
  <c r="G306" i="2"/>
  <c r="H305" i="2"/>
  <c r="G305" i="2"/>
  <c r="H304" i="2"/>
  <c r="G304" i="2"/>
  <c r="H303" i="2"/>
  <c r="G303" i="2"/>
  <c r="H302" i="2"/>
  <c r="G302" i="2"/>
  <c r="H301" i="2"/>
  <c r="G301" i="2"/>
  <c r="H300" i="2"/>
  <c r="G300" i="2"/>
  <c r="H299" i="2"/>
  <c r="G299" i="2"/>
  <c r="H298" i="2"/>
  <c r="G298" i="2"/>
  <c r="H297" i="2"/>
  <c r="G297" i="2"/>
  <c r="H296" i="2"/>
  <c r="G296" i="2"/>
  <c r="H295" i="2"/>
  <c r="G295" i="2"/>
  <c r="H294" i="2"/>
  <c r="G294" i="2"/>
  <c r="H293" i="2"/>
  <c r="G293" i="2"/>
  <c r="H292" i="2"/>
  <c r="G292" i="2"/>
  <c r="H291" i="2"/>
  <c r="G291" i="2"/>
  <c r="H290" i="2"/>
  <c r="G290" i="2"/>
  <c r="H289" i="2"/>
  <c r="G289" i="2"/>
  <c r="H288" i="2"/>
  <c r="G288" i="2"/>
  <c r="H287" i="2"/>
  <c r="G287" i="2"/>
  <c r="H286" i="2"/>
  <c r="G286" i="2"/>
  <c r="H285" i="2"/>
  <c r="G285" i="2"/>
  <c r="H284" i="2"/>
  <c r="G284" i="2"/>
  <c r="H283" i="2"/>
  <c r="G283" i="2"/>
  <c r="H282" i="2"/>
  <c r="G282" i="2"/>
  <c r="H281" i="2"/>
  <c r="G281" i="2"/>
  <c r="H280" i="2"/>
  <c r="G280" i="2"/>
  <c r="H279" i="2"/>
  <c r="G279" i="2"/>
  <c r="H278" i="2"/>
  <c r="G278" i="2"/>
  <c r="H277" i="2"/>
  <c r="G277" i="2"/>
  <c r="H276" i="2"/>
  <c r="G276" i="2"/>
  <c r="H275" i="2"/>
  <c r="G275" i="2"/>
  <c r="H274" i="2"/>
  <c r="G274" i="2"/>
  <c r="H273" i="2"/>
  <c r="G273" i="2"/>
  <c r="H272" i="2"/>
  <c r="G272" i="2"/>
  <c r="H271" i="2"/>
  <c r="G271" i="2"/>
  <c r="H270" i="2"/>
  <c r="G270" i="2"/>
  <c r="H269" i="2"/>
  <c r="G269" i="2"/>
  <c r="H268" i="2"/>
  <c r="G268" i="2"/>
  <c r="H267" i="2"/>
  <c r="G267" i="2"/>
  <c r="H266" i="2"/>
  <c r="G266" i="2"/>
  <c r="H265" i="2"/>
  <c r="G265" i="2"/>
  <c r="H264" i="2"/>
  <c r="G264" i="2"/>
  <c r="H263" i="2"/>
  <c r="G263" i="2"/>
  <c r="H262" i="2"/>
  <c r="G262" i="2"/>
  <c r="H261" i="2"/>
  <c r="G261" i="2"/>
  <c r="H260" i="2"/>
  <c r="G260" i="2"/>
  <c r="H259" i="2"/>
  <c r="G259" i="2"/>
  <c r="H258" i="2"/>
  <c r="G258" i="2"/>
  <c r="H257" i="2"/>
  <c r="G257" i="2"/>
  <c r="H256" i="2"/>
  <c r="G256" i="2"/>
  <c r="H255" i="2"/>
  <c r="G255" i="2"/>
  <c r="H254" i="2"/>
  <c r="G254" i="2"/>
  <c r="H253" i="2"/>
  <c r="G253" i="2"/>
  <c r="H252" i="2"/>
  <c r="G252" i="2"/>
  <c r="H251" i="2"/>
  <c r="G251" i="2"/>
  <c r="H250" i="2"/>
  <c r="G250" i="2"/>
  <c r="H249" i="2"/>
  <c r="G249" i="2"/>
  <c r="H248" i="2"/>
  <c r="G248" i="2"/>
  <c r="H247" i="2"/>
  <c r="G247" i="2"/>
  <c r="H246" i="2"/>
  <c r="G246" i="2"/>
  <c r="H245" i="2"/>
  <c r="G245" i="2"/>
  <c r="H244" i="2"/>
  <c r="G244" i="2"/>
  <c r="H243" i="2"/>
  <c r="G243" i="2"/>
  <c r="H242" i="2"/>
  <c r="G242" i="2"/>
  <c r="H241" i="2"/>
  <c r="G241" i="2"/>
  <c r="H240" i="2"/>
  <c r="G240" i="2"/>
  <c r="H239" i="2"/>
  <c r="G239" i="2"/>
  <c r="H238" i="2"/>
  <c r="G238" i="2"/>
  <c r="H237" i="2"/>
  <c r="G237" i="2"/>
  <c r="H236" i="2"/>
  <c r="G236" i="2"/>
  <c r="H235" i="2"/>
  <c r="G235" i="2"/>
  <c r="H234" i="2"/>
  <c r="G234" i="2"/>
  <c r="H233" i="2"/>
  <c r="G233" i="2"/>
  <c r="H232" i="2"/>
  <c r="G232" i="2"/>
  <c r="H231" i="2"/>
  <c r="G231" i="2"/>
  <c r="H230" i="2"/>
  <c r="G230" i="2"/>
  <c r="H229" i="2"/>
  <c r="G229" i="2"/>
  <c r="H228" i="2"/>
  <c r="G228" i="2"/>
  <c r="H227" i="2"/>
  <c r="G227" i="2"/>
  <c r="H226" i="2"/>
  <c r="G226" i="2"/>
  <c r="H225" i="2"/>
  <c r="G225" i="2"/>
  <c r="H224" i="2"/>
  <c r="G224" i="2"/>
  <c r="H223" i="2"/>
  <c r="G223" i="2"/>
  <c r="H222" i="2"/>
  <c r="G222" i="2"/>
  <c r="H221" i="2"/>
  <c r="G221" i="2"/>
  <c r="H220" i="2"/>
  <c r="G220" i="2"/>
  <c r="H219" i="2"/>
  <c r="G219" i="2"/>
  <c r="H218" i="2"/>
  <c r="G218" i="2"/>
  <c r="H217" i="2"/>
  <c r="G217" i="2"/>
  <c r="H216" i="2"/>
  <c r="G216" i="2"/>
  <c r="H215" i="2"/>
  <c r="G215" i="2"/>
  <c r="H214" i="2"/>
  <c r="G214" i="2"/>
  <c r="H213" i="2"/>
  <c r="G213" i="2"/>
  <c r="H212" i="2"/>
  <c r="G212" i="2"/>
  <c r="H211" i="2"/>
  <c r="G211" i="2"/>
  <c r="H210" i="2"/>
  <c r="G210" i="2"/>
  <c r="H209" i="2"/>
  <c r="G209" i="2"/>
  <c r="H208" i="2"/>
  <c r="G208" i="2"/>
  <c r="H207" i="2"/>
  <c r="G207" i="2"/>
  <c r="H206" i="2"/>
  <c r="G206" i="2"/>
  <c r="H205" i="2"/>
  <c r="G205" i="2"/>
  <c r="H204" i="2"/>
  <c r="G204" i="2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B4" i="3"/>
  <c r="AX28" i="3"/>
  <c r="B32" i="3" s="1"/>
  <c r="Y1010" i="2"/>
  <c r="Y1009" i="2"/>
  <c r="Y1008" i="2"/>
  <c r="Y1007" i="2"/>
  <c r="Y1006" i="2"/>
  <c r="Y1005" i="2"/>
  <c r="Y1004" i="2"/>
  <c r="Y1003" i="2"/>
  <c r="Y1002" i="2"/>
  <c r="Y1001" i="2"/>
  <c r="Y1000" i="2"/>
  <c r="Y999" i="2"/>
  <c r="Y998" i="2"/>
  <c r="Y997" i="2"/>
  <c r="Y996" i="2"/>
  <c r="Y995" i="2"/>
  <c r="Y994" i="2"/>
  <c r="Y993" i="2"/>
  <c r="Y992" i="2"/>
  <c r="Y991" i="2"/>
  <c r="Y990" i="2"/>
  <c r="Y989" i="2"/>
  <c r="Y988" i="2"/>
  <c r="Y987" i="2"/>
  <c r="Y986" i="2"/>
  <c r="Y985" i="2"/>
  <c r="Y984" i="2"/>
  <c r="Y983" i="2"/>
  <c r="Y982" i="2"/>
  <c r="Y981" i="2"/>
  <c r="Y980" i="2"/>
  <c r="Y979" i="2"/>
  <c r="Y978" i="2"/>
  <c r="Y977" i="2"/>
  <c r="Y976" i="2"/>
  <c r="Y975" i="2"/>
  <c r="Y974" i="2"/>
  <c r="Y973" i="2"/>
  <c r="Y972" i="2"/>
  <c r="Y971" i="2"/>
  <c r="Y970" i="2"/>
  <c r="Y969" i="2"/>
  <c r="Y968" i="2"/>
  <c r="Y967" i="2"/>
  <c r="Y966" i="2"/>
  <c r="Y965" i="2"/>
  <c r="Y964" i="2"/>
  <c r="Y963" i="2"/>
  <c r="Y962" i="2"/>
  <c r="Y961" i="2"/>
  <c r="Y960" i="2"/>
  <c r="Y959" i="2"/>
  <c r="Y958" i="2"/>
  <c r="Y957" i="2"/>
  <c r="Y956" i="2"/>
  <c r="Y955" i="2"/>
  <c r="Y954" i="2"/>
  <c r="Y953" i="2"/>
  <c r="Y952" i="2"/>
  <c r="Y951" i="2"/>
  <c r="Y950" i="2"/>
  <c r="Y949" i="2"/>
  <c r="Y948" i="2"/>
  <c r="Y947" i="2"/>
  <c r="Y946" i="2"/>
  <c r="Y945" i="2"/>
  <c r="Y944" i="2"/>
  <c r="Y943" i="2"/>
  <c r="Y942" i="2"/>
  <c r="Y941" i="2"/>
  <c r="Y940" i="2"/>
  <c r="Y939" i="2"/>
  <c r="Y938" i="2"/>
  <c r="Y937" i="2"/>
  <c r="Y936" i="2"/>
  <c r="Y935" i="2"/>
  <c r="Y934" i="2"/>
  <c r="Y933" i="2"/>
  <c r="Y932" i="2"/>
  <c r="Y931" i="2"/>
  <c r="Y930" i="2"/>
  <c r="Y929" i="2"/>
  <c r="Y928" i="2"/>
  <c r="Y927" i="2"/>
  <c r="Y926" i="2"/>
  <c r="Y925" i="2"/>
  <c r="Y924" i="2"/>
  <c r="Y923" i="2"/>
  <c r="Y922" i="2"/>
  <c r="Y921" i="2"/>
  <c r="Y920" i="2"/>
  <c r="Y919" i="2"/>
  <c r="Y918" i="2"/>
  <c r="Y917" i="2"/>
  <c r="Y916" i="2"/>
  <c r="Y915" i="2"/>
  <c r="Y914" i="2"/>
  <c r="Y913" i="2"/>
  <c r="Y912" i="2"/>
  <c r="Y911" i="2"/>
  <c r="Y910" i="2"/>
  <c r="Y909" i="2"/>
  <c r="Y908" i="2"/>
  <c r="Y907" i="2"/>
  <c r="Y906" i="2"/>
  <c r="Y905" i="2"/>
  <c r="Y904" i="2"/>
  <c r="Y903" i="2"/>
  <c r="Y902" i="2"/>
  <c r="Y901" i="2"/>
  <c r="Y900" i="2"/>
  <c r="Y899" i="2"/>
  <c r="Y898" i="2"/>
  <c r="Y897" i="2"/>
  <c r="Y896" i="2"/>
  <c r="Y895" i="2"/>
  <c r="Y894" i="2"/>
  <c r="Y893" i="2"/>
  <c r="Y892" i="2"/>
  <c r="Y891" i="2"/>
  <c r="Y890" i="2"/>
  <c r="Y889" i="2"/>
  <c r="Y888" i="2"/>
  <c r="Y887" i="2"/>
  <c r="Y886" i="2"/>
  <c r="Y885" i="2"/>
  <c r="Y884" i="2"/>
  <c r="Y883" i="2"/>
  <c r="Y882" i="2"/>
  <c r="Y881" i="2"/>
  <c r="Y880" i="2"/>
  <c r="Y879" i="2"/>
  <c r="Y878" i="2"/>
  <c r="Y877" i="2"/>
  <c r="Y876" i="2"/>
  <c r="Y875" i="2"/>
  <c r="Y874" i="2"/>
  <c r="Y873" i="2"/>
  <c r="Y872" i="2"/>
  <c r="Y871" i="2"/>
  <c r="Y870" i="2"/>
  <c r="Y869" i="2"/>
  <c r="Y868" i="2"/>
  <c r="Y867" i="2"/>
  <c r="Y866" i="2"/>
  <c r="Y865" i="2"/>
  <c r="Y864" i="2"/>
  <c r="Y863" i="2"/>
  <c r="Y862" i="2"/>
  <c r="Y861" i="2"/>
  <c r="Y860" i="2"/>
  <c r="Y859" i="2"/>
  <c r="Y858" i="2"/>
  <c r="Y857" i="2"/>
  <c r="Y856" i="2"/>
  <c r="Y855" i="2"/>
  <c r="Y854" i="2"/>
  <c r="Y853" i="2"/>
  <c r="Y852" i="2"/>
  <c r="Y851" i="2"/>
  <c r="Y850" i="2"/>
  <c r="Y849" i="2"/>
  <c r="Y848" i="2"/>
  <c r="Y847" i="2"/>
  <c r="Y846" i="2"/>
  <c r="Y845" i="2"/>
  <c r="Y844" i="2"/>
  <c r="Y843" i="2"/>
  <c r="Y842" i="2"/>
  <c r="Y841" i="2"/>
  <c r="Y840" i="2"/>
  <c r="Y839" i="2"/>
  <c r="Y838" i="2"/>
  <c r="Y837" i="2"/>
  <c r="Y836" i="2"/>
  <c r="Y835" i="2"/>
  <c r="Y834" i="2"/>
  <c r="Y833" i="2"/>
  <c r="Y832" i="2"/>
  <c r="Y831" i="2"/>
  <c r="Y830" i="2"/>
  <c r="Y829" i="2"/>
  <c r="Y828" i="2"/>
  <c r="Y827" i="2"/>
  <c r="Y826" i="2"/>
  <c r="Y825" i="2"/>
  <c r="Y824" i="2"/>
  <c r="Y823" i="2"/>
  <c r="Y822" i="2"/>
  <c r="Y821" i="2"/>
  <c r="Y820" i="2"/>
  <c r="Y819" i="2"/>
  <c r="Y818" i="2"/>
  <c r="Y817" i="2"/>
  <c r="Y816" i="2"/>
  <c r="Y815" i="2"/>
  <c r="Y814" i="2"/>
  <c r="Y813" i="2"/>
  <c r="Y812" i="2"/>
  <c r="Y811" i="2"/>
  <c r="Y810" i="2"/>
  <c r="Y809" i="2"/>
  <c r="Y808" i="2"/>
  <c r="Y807" i="2"/>
  <c r="Y806" i="2"/>
  <c r="Y805" i="2"/>
  <c r="Y804" i="2"/>
  <c r="Y803" i="2"/>
  <c r="Y802" i="2"/>
  <c r="Y801" i="2"/>
  <c r="Y800" i="2"/>
  <c r="Y799" i="2"/>
  <c r="Y798" i="2"/>
  <c r="Y797" i="2"/>
  <c r="Y796" i="2"/>
  <c r="Y795" i="2"/>
  <c r="Y794" i="2"/>
  <c r="Y793" i="2"/>
  <c r="Y792" i="2"/>
  <c r="Y791" i="2"/>
  <c r="Y790" i="2"/>
  <c r="Y789" i="2"/>
  <c r="Y788" i="2"/>
  <c r="Y787" i="2"/>
  <c r="Y786" i="2"/>
  <c r="Y785" i="2"/>
  <c r="Y784" i="2"/>
  <c r="Y783" i="2"/>
  <c r="Y782" i="2"/>
  <c r="Y781" i="2"/>
  <c r="Y780" i="2"/>
  <c r="Y779" i="2"/>
  <c r="Y778" i="2"/>
  <c r="Y777" i="2"/>
  <c r="Y776" i="2"/>
  <c r="Y775" i="2"/>
  <c r="Y774" i="2"/>
  <c r="Y773" i="2"/>
  <c r="Y772" i="2"/>
  <c r="Y771" i="2"/>
  <c r="Y770" i="2"/>
  <c r="Y769" i="2"/>
  <c r="Y768" i="2"/>
  <c r="Y767" i="2"/>
  <c r="Y766" i="2"/>
  <c r="Y765" i="2"/>
  <c r="Y764" i="2"/>
  <c r="Y763" i="2"/>
  <c r="Y762" i="2"/>
  <c r="Y761" i="2"/>
  <c r="Y760" i="2"/>
  <c r="Y759" i="2"/>
  <c r="Y758" i="2"/>
  <c r="Y757" i="2"/>
  <c r="Y756" i="2"/>
  <c r="Y755" i="2"/>
  <c r="Y754" i="2"/>
  <c r="Y753" i="2"/>
  <c r="Y752" i="2"/>
  <c r="Y751" i="2"/>
  <c r="Y750" i="2"/>
  <c r="Y749" i="2"/>
  <c r="Y748" i="2"/>
  <c r="Y747" i="2"/>
  <c r="Y746" i="2"/>
  <c r="Y745" i="2"/>
  <c r="Y744" i="2"/>
  <c r="Y743" i="2"/>
  <c r="Y742" i="2"/>
  <c r="Y741" i="2"/>
  <c r="Y740" i="2"/>
  <c r="Y739" i="2"/>
  <c r="Y738" i="2"/>
  <c r="Y737" i="2"/>
  <c r="Y736" i="2"/>
  <c r="Y735" i="2"/>
  <c r="Y734" i="2"/>
  <c r="Y733" i="2"/>
  <c r="Y732" i="2"/>
  <c r="Y731" i="2"/>
  <c r="Y730" i="2"/>
  <c r="Y729" i="2"/>
  <c r="Y728" i="2"/>
  <c r="Y727" i="2"/>
  <c r="Y726" i="2"/>
  <c r="Y725" i="2"/>
  <c r="Y724" i="2"/>
  <c r="Y723" i="2"/>
  <c r="Y722" i="2"/>
  <c r="Y721" i="2"/>
  <c r="Y720" i="2"/>
  <c r="Y719" i="2"/>
  <c r="Y718" i="2"/>
  <c r="Y717" i="2"/>
  <c r="Y716" i="2"/>
  <c r="Y715" i="2"/>
  <c r="Y714" i="2"/>
  <c r="Y713" i="2"/>
  <c r="Y712" i="2"/>
  <c r="Y711" i="2"/>
  <c r="Y710" i="2"/>
  <c r="Y709" i="2"/>
  <c r="Y708" i="2"/>
  <c r="Y707" i="2"/>
  <c r="Y706" i="2"/>
  <c r="Y705" i="2"/>
  <c r="Y704" i="2"/>
  <c r="Y703" i="2"/>
  <c r="Y702" i="2"/>
  <c r="Y701" i="2"/>
  <c r="Y700" i="2"/>
  <c r="Y699" i="2"/>
  <c r="Y698" i="2"/>
  <c r="Y697" i="2"/>
  <c r="Y696" i="2"/>
  <c r="Y695" i="2"/>
  <c r="Y694" i="2"/>
  <c r="Y693" i="2"/>
  <c r="Y692" i="2"/>
  <c r="Y691" i="2"/>
  <c r="Y690" i="2"/>
  <c r="Y689" i="2"/>
  <c r="Y688" i="2"/>
  <c r="Y687" i="2"/>
  <c r="Y686" i="2"/>
  <c r="Y685" i="2"/>
  <c r="Y684" i="2"/>
  <c r="Y683" i="2"/>
  <c r="Y682" i="2"/>
  <c r="Y681" i="2"/>
  <c r="Y680" i="2"/>
  <c r="Y679" i="2"/>
  <c r="Y678" i="2"/>
  <c r="Y677" i="2"/>
  <c r="Y676" i="2"/>
  <c r="Y675" i="2"/>
  <c r="Y674" i="2"/>
  <c r="Y673" i="2"/>
  <c r="Y672" i="2"/>
  <c r="Y671" i="2"/>
  <c r="Y670" i="2"/>
  <c r="Y669" i="2"/>
  <c r="Y668" i="2"/>
  <c r="Y667" i="2"/>
  <c r="Y666" i="2"/>
  <c r="Y665" i="2"/>
  <c r="Y664" i="2"/>
  <c r="Y663" i="2"/>
  <c r="Y662" i="2"/>
  <c r="Y661" i="2"/>
  <c r="Y660" i="2"/>
  <c r="Y659" i="2"/>
  <c r="Y658" i="2"/>
  <c r="Y657" i="2"/>
  <c r="Y656" i="2"/>
  <c r="Y655" i="2"/>
  <c r="Y654" i="2"/>
  <c r="Y653" i="2"/>
  <c r="Y652" i="2"/>
  <c r="Y651" i="2"/>
  <c r="Y650" i="2"/>
  <c r="Y649" i="2"/>
  <c r="Y648" i="2"/>
  <c r="Y647" i="2"/>
  <c r="Y646" i="2"/>
  <c r="Y645" i="2"/>
  <c r="Y644" i="2"/>
  <c r="Y643" i="2"/>
  <c r="Y642" i="2"/>
  <c r="Y641" i="2"/>
  <c r="Y640" i="2"/>
  <c r="Y639" i="2"/>
  <c r="Y638" i="2"/>
  <c r="Y637" i="2"/>
  <c r="Y636" i="2"/>
  <c r="Y635" i="2"/>
  <c r="Y634" i="2"/>
  <c r="Y633" i="2"/>
  <c r="Y632" i="2"/>
  <c r="Y631" i="2"/>
  <c r="Y630" i="2"/>
  <c r="Y629" i="2"/>
  <c r="Y628" i="2"/>
  <c r="Y627" i="2"/>
  <c r="Y626" i="2"/>
  <c r="Y625" i="2"/>
  <c r="Y624" i="2"/>
  <c r="Y623" i="2"/>
  <c r="Y622" i="2"/>
  <c r="Y621" i="2"/>
  <c r="Y620" i="2"/>
  <c r="Y619" i="2"/>
  <c r="Y618" i="2"/>
  <c r="Y617" i="2"/>
  <c r="Y616" i="2"/>
  <c r="Y615" i="2"/>
  <c r="Y614" i="2"/>
  <c r="Y613" i="2"/>
  <c r="Y612" i="2"/>
  <c r="Y611" i="2"/>
  <c r="Y610" i="2"/>
  <c r="Y609" i="2"/>
  <c r="Y608" i="2"/>
  <c r="Y607" i="2"/>
  <c r="Y606" i="2"/>
  <c r="Y605" i="2"/>
  <c r="Y604" i="2"/>
  <c r="Y603" i="2"/>
  <c r="Y602" i="2"/>
  <c r="Y601" i="2"/>
  <c r="Y600" i="2"/>
  <c r="Y599" i="2"/>
  <c r="Y598" i="2"/>
  <c r="Y597" i="2"/>
  <c r="Y596" i="2"/>
  <c r="Y595" i="2"/>
  <c r="Y594" i="2"/>
  <c r="Y593" i="2"/>
  <c r="Y592" i="2"/>
  <c r="Y591" i="2"/>
  <c r="Y590" i="2"/>
  <c r="Y589" i="2"/>
  <c r="Y588" i="2"/>
  <c r="Y587" i="2"/>
  <c r="Y586" i="2"/>
  <c r="Y585" i="2"/>
  <c r="Y584" i="2"/>
  <c r="Y583" i="2"/>
  <c r="Y582" i="2"/>
  <c r="Y581" i="2"/>
  <c r="Y580" i="2"/>
  <c r="Y579" i="2"/>
  <c r="Y578" i="2"/>
  <c r="Y577" i="2"/>
  <c r="Y576" i="2"/>
  <c r="Y575" i="2"/>
  <c r="Y574" i="2"/>
  <c r="Y573" i="2"/>
  <c r="Y572" i="2"/>
  <c r="Y571" i="2"/>
  <c r="Y570" i="2"/>
  <c r="Y569" i="2"/>
  <c r="Y568" i="2"/>
  <c r="Y567" i="2"/>
  <c r="Y566" i="2"/>
  <c r="Y565" i="2"/>
  <c r="Y564" i="2"/>
  <c r="Y563" i="2"/>
  <c r="Y562" i="2"/>
  <c r="Y561" i="2"/>
  <c r="Y560" i="2"/>
  <c r="Y559" i="2"/>
  <c r="Y558" i="2"/>
  <c r="Y557" i="2"/>
  <c r="Y556" i="2"/>
  <c r="Y555" i="2"/>
  <c r="Y554" i="2"/>
  <c r="Y553" i="2"/>
  <c r="Y552" i="2"/>
  <c r="Y551" i="2"/>
  <c r="Y550" i="2"/>
  <c r="Y549" i="2"/>
  <c r="Y548" i="2"/>
  <c r="Y547" i="2"/>
  <c r="Y546" i="2"/>
  <c r="Y545" i="2"/>
  <c r="Y544" i="2"/>
  <c r="Y543" i="2"/>
  <c r="Y542" i="2"/>
  <c r="Y541" i="2"/>
  <c r="Y540" i="2"/>
  <c r="Y539" i="2"/>
  <c r="Y538" i="2"/>
  <c r="Y537" i="2"/>
  <c r="Y536" i="2"/>
  <c r="Y535" i="2"/>
  <c r="Y534" i="2"/>
  <c r="Y533" i="2"/>
  <c r="Y532" i="2"/>
  <c r="Y531" i="2"/>
  <c r="Y530" i="2"/>
  <c r="Y529" i="2"/>
  <c r="Y528" i="2"/>
  <c r="Y527" i="2"/>
  <c r="Y526" i="2"/>
  <c r="Y525" i="2"/>
  <c r="Y524" i="2"/>
  <c r="Y523" i="2"/>
  <c r="Y522" i="2"/>
  <c r="Y521" i="2"/>
  <c r="Y520" i="2"/>
  <c r="Y519" i="2"/>
  <c r="Y518" i="2"/>
  <c r="Y517" i="2"/>
  <c r="Y516" i="2"/>
  <c r="Y515" i="2"/>
  <c r="Y514" i="2"/>
  <c r="Y513" i="2"/>
  <c r="Y512" i="2"/>
  <c r="Y511" i="2"/>
  <c r="Y510" i="2"/>
  <c r="Y509" i="2"/>
  <c r="Y508" i="2"/>
  <c r="Y507" i="2"/>
  <c r="Y506" i="2"/>
  <c r="Y505" i="2"/>
  <c r="Y504" i="2"/>
  <c r="Y503" i="2"/>
  <c r="Y502" i="2"/>
  <c r="Y501" i="2"/>
  <c r="Y500" i="2"/>
  <c r="Y499" i="2"/>
  <c r="Y498" i="2"/>
  <c r="Y497" i="2"/>
  <c r="Y496" i="2"/>
  <c r="Y495" i="2"/>
  <c r="Y494" i="2"/>
  <c r="Y493" i="2"/>
  <c r="Y492" i="2"/>
  <c r="Y491" i="2"/>
  <c r="Y490" i="2"/>
  <c r="Y489" i="2"/>
  <c r="Y488" i="2"/>
  <c r="Y487" i="2"/>
  <c r="Y486" i="2"/>
  <c r="Y485" i="2"/>
  <c r="Y484" i="2"/>
  <c r="Y483" i="2"/>
  <c r="Y482" i="2"/>
  <c r="Y481" i="2"/>
  <c r="Y480" i="2"/>
  <c r="Y479" i="2"/>
  <c r="Y478" i="2"/>
  <c r="Y477" i="2"/>
  <c r="Y476" i="2"/>
  <c r="Y475" i="2"/>
  <c r="Y474" i="2"/>
  <c r="Y473" i="2"/>
  <c r="Y472" i="2"/>
  <c r="Y471" i="2"/>
  <c r="Y470" i="2"/>
  <c r="Y469" i="2"/>
  <c r="Y468" i="2"/>
  <c r="Y467" i="2"/>
  <c r="Y466" i="2"/>
  <c r="Y465" i="2"/>
  <c r="Y464" i="2"/>
  <c r="Y463" i="2"/>
  <c r="Y462" i="2"/>
  <c r="Y461" i="2"/>
  <c r="Y460" i="2"/>
  <c r="Y459" i="2"/>
  <c r="Y458" i="2"/>
  <c r="Y457" i="2"/>
  <c r="Y456" i="2"/>
  <c r="Y455" i="2"/>
  <c r="Y454" i="2"/>
  <c r="Y453" i="2"/>
  <c r="Y452" i="2"/>
  <c r="Y451" i="2"/>
  <c r="Y450" i="2"/>
  <c r="Y449" i="2"/>
  <c r="Y448" i="2"/>
  <c r="Y447" i="2"/>
  <c r="Y446" i="2"/>
  <c r="Y445" i="2"/>
  <c r="Y444" i="2"/>
  <c r="Y443" i="2"/>
  <c r="Y442" i="2"/>
  <c r="Y441" i="2"/>
  <c r="Y440" i="2"/>
  <c r="Y439" i="2"/>
  <c r="Y438" i="2"/>
  <c r="Y437" i="2"/>
  <c r="Y436" i="2"/>
  <c r="Y435" i="2"/>
  <c r="Y434" i="2"/>
  <c r="Y433" i="2"/>
  <c r="Y432" i="2"/>
  <c r="Y431" i="2"/>
  <c r="Y430" i="2"/>
  <c r="Y429" i="2"/>
  <c r="Y428" i="2"/>
  <c r="Y427" i="2"/>
  <c r="Y426" i="2"/>
  <c r="Y425" i="2"/>
  <c r="Y424" i="2"/>
  <c r="Y423" i="2"/>
  <c r="Y422" i="2"/>
  <c r="Y421" i="2"/>
  <c r="Y420" i="2"/>
  <c r="Y419" i="2"/>
  <c r="Y418" i="2"/>
  <c r="Y417" i="2"/>
  <c r="Y416" i="2"/>
  <c r="Y415" i="2"/>
  <c r="Y414" i="2"/>
  <c r="Y413" i="2"/>
  <c r="Y412" i="2"/>
  <c r="Y411" i="2"/>
  <c r="Y410" i="2"/>
  <c r="Y409" i="2"/>
  <c r="Y408" i="2"/>
  <c r="Y407" i="2"/>
  <c r="Y406" i="2"/>
  <c r="Y405" i="2"/>
  <c r="Y404" i="2"/>
  <c r="Y403" i="2"/>
  <c r="Y402" i="2"/>
  <c r="Y401" i="2"/>
  <c r="Y400" i="2"/>
  <c r="Y399" i="2"/>
  <c r="Y398" i="2"/>
  <c r="Y397" i="2"/>
  <c r="Y396" i="2"/>
  <c r="Y395" i="2"/>
  <c r="Y394" i="2"/>
  <c r="Y393" i="2"/>
  <c r="Y392" i="2"/>
  <c r="Y391" i="2"/>
  <c r="Y390" i="2"/>
  <c r="Y389" i="2"/>
  <c r="Y388" i="2"/>
  <c r="Y387" i="2"/>
  <c r="Y386" i="2"/>
  <c r="Y385" i="2"/>
  <c r="Y384" i="2"/>
  <c r="Y383" i="2"/>
  <c r="Y382" i="2"/>
  <c r="Y381" i="2"/>
  <c r="Y380" i="2"/>
  <c r="Y379" i="2"/>
  <c r="Y378" i="2"/>
  <c r="Y377" i="2"/>
  <c r="Y376" i="2"/>
  <c r="Y375" i="2"/>
  <c r="Y374" i="2"/>
  <c r="Y373" i="2"/>
  <c r="Y372" i="2"/>
  <c r="Y371" i="2"/>
  <c r="Y370" i="2"/>
  <c r="Y369" i="2"/>
  <c r="Y368" i="2"/>
  <c r="Y367" i="2"/>
  <c r="Y366" i="2"/>
  <c r="Y365" i="2"/>
  <c r="Y364" i="2"/>
  <c r="Y363" i="2"/>
  <c r="Y362" i="2"/>
  <c r="Y361" i="2"/>
  <c r="Y360" i="2"/>
  <c r="Y359" i="2"/>
  <c r="Y358" i="2"/>
  <c r="Y357" i="2"/>
  <c r="Y356" i="2"/>
  <c r="Y355" i="2"/>
  <c r="Y354" i="2"/>
  <c r="Y353" i="2"/>
  <c r="Y352" i="2"/>
  <c r="Y351" i="2"/>
  <c r="Y350" i="2"/>
  <c r="Y349" i="2"/>
  <c r="Y348" i="2"/>
  <c r="Y347" i="2"/>
  <c r="Y346" i="2"/>
  <c r="Y345" i="2"/>
  <c r="Y344" i="2"/>
  <c r="Y343" i="2"/>
  <c r="Y342" i="2"/>
  <c r="Y341" i="2"/>
  <c r="Y340" i="2"/>
  <c r="Y339" i="2"/>
  <c r="Y338" i="2"/>
  <c r="Y337" i="2"/>
  <c r="Y336" i="2"/>
  <c r="Y335" i="2"/>
  <c r="Y334" i="2"/>
  <c r="Y333" i="2"/>
  <c r="Y332" i="2"/>
  <c r="Y331" i="2"/>
  <c r="Y330" i="2"/>
  <c r="Y329" i="2"/>
  <c r="Y328" i="2"/>
  <c r="Y327" i="2"/>
  <c r="Y326" i="2"/>
  <c r="Y325" i="2"/>
  <c r="Y324" i="2"/>
  <c r="Y323" i="2"/>
  <c r="Y322" i="2"/>
  <c r="Y321" i="2"/>
  <c r="Y320" i="2"/>
  <c r="Y319" i="2"/>
  <c r="Y318" i="2"/>
  <c r="Y317" i="2"/>
  <c r="Y316" i="2"/>
  <c r="Y315" i="2"/>
  <c r="Y314" i="2"/>
  <c r="Y313" i="2"/>
  <c r="Y312" i="2"/>
  <c r="Y311" i="2"/>
  <c r="Y310" i="2"/>
  <c r="Y309" i="2"/>
  <c r="Y308" i="2"/>
  <c r="Y307" i="2"/>
  <c r="Y306" i="2"/>
  <c r="Y305" i="2"/>
  <c r="Y304" i="2"/>
  <c r="Y303" i="2"/>
  <c r="Y302" i="2"/>
  <c r="Y301" i="2"/>
  <c r="Y300" i="2"/>
  <c r="Y299" i="2"/>
  <c r="Y298" i="2"/>
  <c r="Y297" i="2"/>
  <c r="Y296" i="2"/>
  <c r="Y295" i="2"/>
  <c r="Y294" i="2"/>
  <c r="Y293" i="2"/>
  <c r="Y292" i="2"/>
  <c r="Y291" i="2"/>
  <c r="Y290" i="2"/>
  <c r="Y289" i="2"/>
  <c r="Y288" i="2"/>
  <c r="Y287" i="2"/>
  <c r="Y286" i="2"/>
  <c r="Y285" i="2"/>
  <c r="Y284" i="2"/>
  <c r="Y283" i="2"/>
  <c r="Y282" i="2"/>
  <c r="Y281" i="2"/>
  <c r="Y280" i="2"/>
  <c r="Y279" i="2"/>
  <c r="Y278" i="2"/>
  <c r="Y277" i="2"/>
  <c r="Y276" i="2"/>
  <c r="Y275" i="2"/>
  <c r="Y274" i="2"/>
  <c r="Y273" i="2"/>
  <c r="Y272" i="2"/>
  <c r="Y271" i="2"/>
  <c r="Y270" i="2"/>
  <c r="Y269" i="2"/>
  <c r="Y268" i="2"/>
  <c r="Y267" i="2"/>
  <c r="Y266" i="2"/>
  <c r="Y265" i="2"/>
  <c r="Y264" i="2"/>
  <c r="Y263" i="2"/>
  <c r="Y262" i="2"/>
  <c r="Y261" i="2"/>
  <c r="Y260" i="2"/>
  <c r="Y259" i="2"/>
  <c r="Y258" i="2"/>
  <c r="Y257" i="2"/>
  <c r="Y256" i="2"/>
  <c r="Y255" i="2"/>
  <c r="Y254" i="2"/>
  <c r="Y253" i="2"/>
  <c r="Y252" i="2"/>
  <c r="Y251" i="2"/>
  <c r="Y250" i="2"/>
  <c r="Y249" i="2"/>
  <c r="Y248" i="2"/>
  <c r="Y247" i="2"/>
  <c r="Y246" i="2"/>
  <c r="Y245" i="2"/>
  <c r="Y244" i="2"/>
  <c r="Y243" i="2"/>
  <c r="Y242" i="2"/>
  <c r="Y241" i="2"/>
  <c r="Y240" i="2"/>
  <c r="Y239" i="2"/>
  <c r="Y238" i="2"/>
  <c r="Y237" i="2"/>
  <c r="Y236" i="2"/>
  <c r="Y235" i="2"/>
  <c r="Y234" i="2"/>
  <c r="Y233" i="2"/>
  <c r="Y232" i="2"/>
  <c r="Y231" i="2"/>
  <c r="Y230" i="2"/>
  <c r="Y229" i="2"/>
  <c r="Y228" i="2"/>
  <c r="Y227" i="2"/>
  <c r="Y226" i="2"/>
  <c r="Y225" i="2"/>
  <c r="Y224" i="2"/>
  <c r="Y223" i="2"/>
  <c r="Y222" i="2"/>
  <c r="Y221" i="2"/>
  <c r="Y220" i="2"/>
  <c r="Y219" i="2"/>
  <c r="Y218" i="2"/>
  <c r="Y217" i="2"/>
  <c r="Y216" i="2"/>
  <c r="Y215" i="2"/>
  <c r="Y214" i="2"/>
  <c r="Y213" i="2"/>
  <c r="Y212" i="2"/>
  <c r="Y211" i="2"/>
  <c r="Y210" i="2"/>
  <c r="Y209" i="2"/>
  <c r="Y208" i="2"/>
  <c r="Y207" i="2"/>
  <c r="Y206" i="2"/>
  <c r="Y205" i="2"/>
  <c r="Y204" i="2"/>
  <c r="Y203" i="2"/>
  <c r="Y202" i="2"/>
  <c r="Y201" i="2"/>
  <c r="Y200" i="2"/>
  <c r="Y199" i="2"/>
  <c r="Y198" i="2"/>
  <c r="Y197" i="2"/>
  <c r="Y196" i="2"/>
  <c r="Y195" i="2"/>
  <c r="Y194" i="2"/>
  <c r="Y193" i="2"/>
  <c r="Y192" i="2"/>
  <c r="Y191" i="2"/>
  <c r="Y190" i="2"/>
  <c r="Y189" i="2"/>
  <c r="Y188" i="2"/>
  <c r="Y187" i="2"/>
  <c r="Y186" i="2"/>
  <c r="Y185" i="2"/>
  <c r="Y184" i="2"/>
  <c r="Y183" i="2"/>
  <c r="Y182" i="2"/>
  <c r="Y181" i="2"/>
  <c r="Y180" i="2"/>
  <c r="Y179" i="2"/>
  <c r="Y178" i="2"/>
  <c r="Y177" i="2"/>
  <c r="Y176" i="2"/>
  <c r="Y175" i="2"/>
  <c r="Y174" i="2"/>
  <c r="Y173" i="2"/>
  <c r="Y172" i="2"/>
  <c r="Y171" i="2"/>
  <c r="Y170" i="2"/>
  <c r="Y169" i="2"/>
  <c r="Y168" i="2"/>
  <c r="Y167" i="2"/>
  <c r="Y166" i="2"/>
  <c r="Y165" i="2"/>
  <c r="Y164" i="2"/>
  <c r="Y163" i="2"/>
  <c r="Y162" i="2"/>
  <c r="Y161" i="2"/>
  <c r="Y160" i="2"/>
  <c r="Y159" i="2"/>
  <c r="Y158" i="2"/>
  <c r="Y157" i="2"/>
  <c r="Y156" i="2"/>
  <c r="Y155" i="2"/>
  <c r="Y154" i="2"/>
  <c r="Y153" i="2"/>
  <c r="Y152" i="2"/>
  <c r="Y151" i="2"/>
  <c r="Y150" i="2"/>
  <c r="Y149" i="2"/>
  <c r="Y148" i="2"/>
  <c r="Y147" i="2"/>
  <c r="Y146" i="2"/>
  <c r="Y145" i="2"/>
  <c r="Y144" i="2"/>
  <c r="Y143" i="2"/>
  <c r="Y142" i="2"/>
  <c r="Y141" i="2"/>
  <c r="Y140" i="2"/>
  <c r="Y139" i="2"/>
  <c r="Y138" i="2"/>
  <c r="Y137" i="2"/>
  <c r="Y136" i="2"/>
  <c r="Y135" i="2"/>
  <c r="Y134" i="2"/>
  <c r="Y133" i="2"/>
  <c r="Y132" i="2"/>
  <c r="Y131" i="2"/>
  <c r="Y130" i="2"/>
  <c r="Y129" i="2"/>
  <c r="Y128" i="2"/>
  <c r="Y127" i="2"/>
  <c r="Y126" i="2"/>
  <c r="Y125" i="2"/>
  <c r="Y124" i="2"/>
  <c r="Y123" i="2"/>
  <c r="Y122" i="2"/>
  <c r="Y121" i="2"/>
  <c r="Y120" i="2"/>
  <c r="Y119" i="2"/>
  <c r="Y118" i="2"/>
  <c r="Y117" i="2"/>
  <c r="Y116" i="2"/>
  <c r="Y115" i="2"/>
  <c r="Y114" i="2"/>
  <c r="Y113" i="2"/>
  <c r="Y112" i="2"/>
  <c r="Y111" i="2"/>
  <c r="Y110" i="2"/>
  <c r="Y109" i="2"/>
  <c r="Y108" i="2"/>
  <c r="Y107" i="2"/>
  <c r="Y106" i="2"/>
  <c r="Y105" i="2"/>
  <c r="Y104" i="2"/>
  <c r="Y103" i="2"/>
  <c r="Y102" i="2"/>
  <c r="Y101" i="2"/>
  <c r="Y100" i="2"/>
  <c r="Y99" i="2"/>
  <c r="Y98" i="2"/>
  <c r="Y97" i="2"/>
  <c r="Y96" i="2"/>
  <c r="Y95" i="2"/>
  <c r="Y94" i="2"/>
  <c r="Y93" i="2"/>
  <c r="Y92" i="2"/>
  <c r="Y91" i="2"/>
  <c r="Y90" i="2"/>
  <c r="Y89" i="2"/>
  <c r="Y88" i="2"/>
  <c r="Y87" i="2"/>
  <c r="Y86" i="2"/>
  <c r="Y85" i="2"/>
  <c r="Y84" i="2"/>
  <c r="Y83" i="2"/>
  <c r="Y82" i="2"/>
  <c r="Y81" i="2"/>
  <c r="Y80" i="2"/>
  <c r="Y79" i="2"/>
  <c r="Y78" i="2"/>
  <c r="Y77" i="2"/>
  <c r="Y76" i="2"/>
  <c r="Y75" i="2"/>
  <c r="Y74" i="2"/>
  <c r="Y73" i="2"/>
  <c r="Y72" i="2"/>
  <c r="Y71" i="2"/>
  <c r="Y70" i="2"/>
  <c r="Y69" i="2"/>
  <c r="Y68" i="2"/>
  <c r="Y67" i="2"/>
  <c r="Y66" i="2"/>
  <c r="Y65" i="2"/>
  <c r="Y64" i="2"/>
  <c r="Y63" i="2"/>
  <c r="Y62" i="2"/>
  <c r="Y61" i="2"/>
  <c r="Y60" i="2"/>
  <c r="Y59" i="2"/>
  <c r="Y58" i="2"/>
  <c r="Y57" i="2"/>
  <c r="Y56" i="2"/>
  <c r="Y55" i="2"/>
  <c r="Y54" i="2"/>
  <c r="Y53" i="2"/>
  <c r="Y52" i="2"/>
  <c r="Y51" i="2"/>
  <c r="Y50" i="2"/>
  <c r="Y49" i="2"/>
  <c r="Y48" i="2"/>
  <c r="Y47" i="2"/>
  <c r="Y46" i="2"/>
  <c r="Y45" i="2"/>
  <c r="Y44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AW15" i="3"/>
  <c r="AX15" i="3" s="1"/>
  <c r="B19" i="3" s="1"/>
  <c r="AW16" i="3"/>
  <c r="AX16" i="3" s="1"/>
  <c r="B20" i="3" s="1"/>
  <c r="AW17" i="3"/>
  <c r="AX17" i="3" s="1"/>
  <c r="B21" i="3" s="1"/>
  <c r="AW18" i="3"/>
  <c r="AX18" i="3" s="1"/>
  <c r="B22" i="3" s="1"/>
  <c r="AW19" i="3"/>
  <c r="AX19" i="3" s="1"/>
  <c r="B23" i="3" s="1"/>
  <c r="AW20" i="3"/>
  <c r="AX20" i="3" s="1"/>
  <c r="B24" i="3" s="1"/>
  <c r="AW21" i="3"/>
  <c r="AX21" i="3" s="1"/>
  <c r="B25" i="3" s="1"/>
  <c r="AW22" i="3"/>
  <c r="AX22" i="3" s="1"/>
  <c r="B26" i="3" s="1"/>
  <c r="AW23" i="3"/>
  <c r="AX23" i="3" s="1"/>
  <c r="B27" i="3" s="1"/>
  <c r="AW24" i="3"/>
  <c r="AX24" i="3" s="1"/>
  <c r="B28" i="3" s="1"/>
  <c r="AW26" i="3"/>
  <c r="AX26" i="3" s="1"/>
  <c r="B30" i="3" s="1"/>
  <c r="AW27" i="3"/>
  <c r="AX27" i="3" s="1"/>
  <c r="B31" i="3" s="1"/>
  <c r="AW14" i="3"/>
  <c r="AX14" i="3" s="1"/>
  <c r="B18" i="3" s="1"/>
  <c r="AC7" i="3"/>
  <c r="B7" i="3"/>
  <c r="P4" i="2"/>
  <c r="AA14" i="2" s="1"/>
  <c r="B4" i="2"/>
  <c r="H20" i="2" l="1"/>
  <c r="AA20" i="2"/>
  <c r="G19" i="2"/>
  <c r="G20" i="2"/>
  <c r="AA19" i="2"/>
  <c r="H19" i="2"/>
  <c r="H18" i="2"/>
  <c r="G18" i="2"/>
  <c r="AA18" i="2"/>
  <c r="G17" i="2"/>
  <c r="AA17" i="2"/>
  <c r="H17" i="2"/>
  <c r="AA15" i="2"/>
  <c r="G15" i="2"/>
  <c r="AA13" i="2"/>
  <c r="AA12" i="2"/>
  <c r="AA16" i="2"/>
  <c r="G13" i="2"/>
  <c r="AA11" i="2"/>
  <c r="H13" i="2"/>
  <c r="H15" i="2"/>
  <c r="G12" i="2"/>
  <c r="G14" i="2"/>
  <c r="G16" i="2"/>
  <c r="H12" i="2"/>
  <c r="H14" i="2"/>
  <c r="H16" i="2"/>
  <c r="H11" i="2"/>
  <c r="G11" i="2"/>
  <c r="AA6" i="2" l="1"/>
  <c r="AA2" i="2" l="1"/>
  <c r="AL7" i="3" s="1"/>
  <c r="AA4" i="2" l="1"/>
  <c r="AP7" i="3" s="1"/>
  <c r="W1010" i="2" l="1"/>
  <c r="W1009" i="2"/>
  <c r="W1008" i="2"/>
  <c r="W1007" i="2"/>
  <c r="W1006" i="2"/>
  <c r="W1005" i="2"/>
  <c r="W1004" i="2"/>
  <c r="W1003" i="2"/>
  <c r="W1002" i="2"/>
  <c r="W1001" i="2"/>
  <c r="W1000" i="2"/>
  <c r="W999" i="2"/>
  <c r="W998" i="2"/>
  <c r="W997" i="2"/>
  <c r="W996" i="2"/>
  <c r="W995" i="2"/>
  <c r="W994" i="2"/>
  <c r="W993" i="2"/>
  <c r="W992" i="2"/>
  <c r="W991" i="2"/>
  <c r="W990" i="2"/>
  <c r="W989" i="2"/>
  <c r="W988" i="2"/>
  <c r="W987" i="2"/>
  <c r="W986" i="2"/>
  <c r="W985" i="2"/>
  <c r="W984" i="2"/>
  <c r="W983" i="2"/>
  <c r="W982" i="2"/>
  <c r="W981" i="2"/>
  <c r="W980" i="2"/>
  <c r="W979" i="2"/>
  <c r="W978" i="2"/>
  <c r="W977" i="2"/>
  <c r="W976" i="2"/>
  <c r="W975" i="2"/>
  <c r="W974" i="2"/>
  <c r="W973" i="2"/>
  <c r="W972" i="2"/>
  <c r="W971" i="2"/>
  <c r="W970" i="2"/>
  <c r="W969" i="2"/>
  <c r="W968" i="2"/>
  <c r="W967" i="2"/>
  <c r="W966" i="2"/>
  <c r="W965" i="2"/>
  <c r="W964" i="2"/>
  <c r="W963" i="2"/>
  <c r="W962" i="2"/>
  <c r="W961" i="2"/>
  <c r="W960" i="2"/>
  <c r="W959" i="2"/>
  <c r="W958" i="2"/>
  <c r="W957" i="2"/>
  <c r="W956" i="2"/>
  <c r="W955" i="2"/>
  <c r="W954" i="2"/>
  <c r="W953" i="2"/>
  <c r="W952" i="2"/>
  <c r="W951" i="2"/>
  <c r="W950" i="2"/>
  <c r="W949" i="2"/>
  <c r="W948" i="2"/>
  <c r="W947" i="2"/>
  <c r="W946" i="2"/>
  <c r="W945" i="2"/>
  <c r="W944" i="2"/>
  <c r="W943" i="2"/>
  <c r="W942" i="2"/>
  <c r="W941" i="2"/>
  <c r="W940" i="2"/>
  <c r="W939" i="2"/>
  <c r="W938" i="2"/>
  <c r="W937" i="2"/>
  <c r="W936" i="2"/>
  <c r="W935" i="2"/>
  <c r="W934" i="2"/>
  <c r="W933" i="2"/>
  <c r="W932" i="2"/>
  <c r="W931" i="2"/>
  <c r="W930" i="2"/>
  <c r="W929" i="2"/>
  <c r="W928" i="2"/>
  <c r="W927" i="2"/>
  <c r="W926" i="2"/>
  <c r="W925" i="2"/>
  <c r="W924" i="2"/>
  <c r="W923" i="2"/>
  <c r="W922" i="2"/>
  <c r="W921" i="2"/>
  <c r="W920" i="2"/>
  <c r="W919" i="2"/>
  <c r="W918" i="2"/>
  <c r="W917" i="2"/>
  <c r="W916" i="2"/>
  <c r="W915" i="2"/>
  <c r="W914" i="2"/>
  <c r="W913" i="2"/>
  <c r="W912" i="2"/>
  <c r="W911" i="2"/>
  <c r="W910" i="2"/>
  <c r="W909" i="2"/>
  <c r="W908" i="2"/>
  <c r="W907" i="2"/>
  <c r="W906" i="2"/>
  <c r="W905" i="2"/>
  <c r="W904" i="2"/>
  <c r="W903" i="2"/>
  <c r="W902" i="2"/>
  <c r="W901" i="2"/>
  <c r="W900" i="2"/>
  <c r="W899" i="2"/>
  <c r="W898" i="2"/>
  <c r="W897" i="2"/>
  <c r="W896" i="2"/>
  <c r="W895" i="2"/>
  <c r="W894" i="2"/>
  <c r="W893" i="2"/>
  <c r="W892" i="2"/>
  <c r="W891" i="2"/>
  <c r="W890" i="2"/>
  <c r="W889" i="2"/>
  <c r="W888" i="2"/>
  <c r="W887" i="2"/>
  <c r="W886" i="2"/>
  <c r="W885" i="2"/>
  <c r="W884" i="2"/>
  <c r="W883" i="2"/>
  <c r="W882" i="2"/>
  <c r="W881" i="2"/>
  <c r="W880" i="2"/>
  <c r="W879" i="2"/>
  <c r="W878" i="2"/>
  <c r="W877" i="2"/>
  <c r="W876" i="2"/>
  <c r="W875" i="2"/>
  <c r="W874" i="2"/>
  <c r="W873" i="2"/>
  <c r="W872" i="2"/>
  <c r="W871" i="2"/>
  <c r="W870" i="2"/>
  <c r="W869" i="2"/>
  <c r="W868" i="2"/>
  <c r="W867" i="2"/>
  <c r="W866" i="2"/>
  <c r="W865" i="2"/>
  <c r="W864" i="2"/>
  <c r="W863" i="2"/>
  <c r="W862" i="2"/>
  <c r="W861" i="2"/>
  <c r="W860" i="2"/>
  <c r="W859" i="2"/>
  <c r="W858" i="2"/>
  <c r="W857" i="2"/>
  <c r="W856" i="2"/>
  <c r="W855" i="2"/>
  <c r="W854" i="2"/>
  <c r="W853" i="2"/>
  <c r="W852" i="2"/>
  <c r="W851" i="2"/>
  <c r="W850" i="2"/>
  <c r="W849" i="2"/>
  <c r="W848" i="2"/>
  <c r="W847" i="2"/>
  <c r="W846" i="2"/>
  <c r="W845" i="2"/>
  <c r="W844" i="2"/>
  <c r="W843" i="2"/>
  <c r="W842" i="2"/>
  <c r="W841" i="2"/>
  <c r="W840" i="2"/>
  <c r="W839" i="2"/>
  <c r="W838" i="2"/>
  <c r="W837" i="2"/>
  <c r="W836" i="2"/>
  <c r="W835" i="2"/>
  <c r="W834" i="2"/>
  <c r="W833" i="2"/>
  <c r="W832" i="2"/>
  <c r="W831" i="2"/>
  <c r="W830" i="2"/>
  <c r="W829" i="2"/>
  <c r="W828" i="2"/>
  <c r="W827" i="2"/>
  <c r="W826" i="2"/>
  <c r="W825" i="2"/>
  <c r="W824" i="2"/>
  <c r="W823" i="2"/>
  <c r="W822" i="2"/>
  <c r="W821" i="2"/>
  <c r="W820" i="2"/>
  <c r="W819" i="2"/>
  <c r="W818" i="2"/>
  <c r="W817" i="2"/>
  <c r="W816" i="2"/>
  <c r="W815" i="2"/>
  <c r="W814" i="2"/>
  <c r="W813" i="2"/>
  <c r="W812" i="2"/>
  <c r="W811" i="2"/>
  <c r="W810" i="2"/>
  <c r="W809" i="2"/>
  <c r="W808" i="2"/>
  <c r="W807" i="2"/>
  <c r="W806" i="2"/>
  <c r="W805" i="2"/>
  <c r="W804" i="2"/>
  <c r="W803" i="2"/>
  <c r="W802" i="2"/>
  <c r="W801" i="2"/>
  <c r="W800" i="2"/>
  <c r="W799" i="2"/>
  <c r="W798" i="2"/>
  <c r="W797" i="2"/>
  <c r="W796" i="2"/>
  <c r="W795" i="2"/>
  <c r="W794" i="2"/>
  <c r="W793" i="2"/>
  <c r="W792" i="2"/>
  <c r="W791" i="2"/>
  <c r="W790" i="2"/>
  <c r="W789" i="2"/>
  <c r="W788" i="2"/>
  <c r="W787" i="2"/>
  <c r="W786" i="2"/>
  <c r="W785" i="2"/>
  <c r="W784" i="2"/>
  <c r="W783" i="2"/>
  <c r="W782" i="2"/>
  <c r="W781" i="2"/>
  <c r="W780" i="2"/>
  <c r="W779" i="2"/>
  <c r="W778" i="2"/>
  <c r="W777" i="2"/>
  <c r="W776" i="2"/>
  <c r="W775" i="2"/>
  <c r="W774" i="2"/>
  <c r="W773" i="2"/>
  <c r="W772" i="2"/>
  <c r="W771" i="2"/>
  <c r="W770" i="2"/>
  <c r="W769" i="2"/>
  <c r="W768" i="2"/>
  <c r="W767" i="2"/>
  <c r="W766" i="2"/>
  <c r="W765" i="2"/>
  <c r="W764" i="2"/>
  <c r="W763" i="2"/>
  <c r="W762" i="2"/>
  <c r="W761" i="2"/>
  <c r="W760" i="2"/>
  <c r="W759" i="2"/>
  <c r="W758" i="2"/>
  <c r="W757" i="2"/>
  <c r="W756" i="2"/>
  <c r="W755" i="2"/>
  <c r="W754" i="2"/>
  <c r="W753" i="2"/>
  <c r="W752" i="2"/>
  <c r="W751" i="2"/>
  <c r="W750" i="2"/>
  <c r="W749" i="2"/>
  <c r="W748" i="2"/>
  <c r="W747" i="2"/>
  <c r="W746" i="2"/>
  <c r="W745" i="2"/>
  <c r="W744" i="2"/>
  <c r="W743" i="2"/>
  <c r="W742" i="2"/>
  <c r="W741" i="2"/>
  <c r="W740" i="2"/>
  <c r="W739" i="2"/>
  <c r="W738" i="2"/>
  <c r="W737" i="2"/>
  <c r="W736" i="2"/>
  <c r="W735" i="2"/>
  <c r="W734" i="2"/>
  <c r="W733" i="2"/>
  <c r="W732" i="2"/>
  <c r="W731" i="2"/>
  <c r="W730" i="2"/>
  <c r="W729" i="2"/>
  <c r="W728" i="2"/>
  <c r="W727" i="2"/>
  <c r="W726" i="2"/>
  <c r="W725" i="2"/>
  <c r="W724" i="2"/>
  <c r="W723" i="2"/>
  <c r="W722" i="2"/>
  <c r="W721" i="2"/>
  <c r="W720" i="2"/>
  <c r="W719" i="2"/>
  <c r="W718" i="2"/>
  <c r="W717" i="2"/>
  <c r="W716" i="2"/>
  <c r="W715" i="2"/>
  <c r="W714" i="2"/>
  <c r="W713" i="2"/>
  <c r="W712" i="2"/>
  <c r="W711" i="2"/>
  <c r="W710" i="2"/>
  <c r="W709" i="2"/>
  <c r="W708" i="2"/>
  <c r="W707" i="2"/>
  <c r="W706" i="2"/>
  <c r="W705" i="2"/>
  <c r="W704" i="2"/>
  <c r="W703" i="2"/>
  <c r="W702" i="2"/>
  <c r="W701" i="2"/>
  <c r="W700" i="2"/>
  <c r="W699" i="2"/>
  <c r="W698" i="2"/>
  <c r="W697" i="2"/>
  <c r="W696" i="2"/>
  <c r="W695" i="2"/>
  <c r="W694" i="2"/>
  <c r="W693" i="2"/>
  <c r="W692" i="2"/>
  <c r="W691" i="2"/>
  <c r="W690" i="2"/>
  <c r="W689" i="2"/>
  <c r="W688" i="2"/>
  <c r="W687" i="2"/>
  <c r="W686" i="2"/>
  <c r="W685" i="2"/>
  <c r="W684" i="2"/>
  <c r="W683" i="2"/>
  <c r="W682" i="2"/>
  <c r="W681" i="2"/>
  <c r="W680" i="2"/>
  <c r="W679" i="2"/>
  <c r="W678" i="2"/>
  <c r="W677" i="2"/>
  <c r="W676" i="2"/>
  <c r="W675" i="2"/>
  <c r="W674" i="2"/>
  <c r="W673" i="2"/>
  <c r="W672" i="2"/>
  <c r="W671" i="2"/>
  <c r="W670" i="2"/>
  <c r="W669" i="2"/>
  <c r="W668" i="2"/>
  <c r="W667" i="2"/>
  <c r="W666" i="2"/>
  <c r="W665" i="2"/>
  <c r="W664" i="2"/>
  <c r="W663" i="2"/>
  <c r="W662" i="2"/>
  <c r="W661" i="2"/>
  <c r="W660" i="2"/>
  <c r="W659" i="2"/>
  <c r="W658" i="2"/>
  <c r="W657" i="2"/>
  <c r="W656" i="2"/>
  <c r="W655" i="2"/>
  <c r="W654" i="2"/>
  <c r="W653" i="2"/>
  <c r="W652" i="2"/>
  <c r="W651" i="2"/>
  <c r="W650" i="2"/>
  <c r="W649" i="2"/>
  <c r="W648" i="2"/>
  <c r="W647" i="2"/>
  <c r="W646" i="2"/>
  <c r="W645" i="2"/>
  <c r="W644" i="2"/>
  <c r="W643" i="2"/>
  <c r="W642" i="2"/>
  <c r="W641" i="2"/>
  <c r="W640" i="2"/>
  <c r="W639" i="2"/>
  <c r="W638" i="2"/>
  <c r="W637" i="2"/>
  <c r="W636" i="2"/>
  <c r="W635" i="2"/>
  <c r="W634" i="2"/>
  <c r="W633" i="2"/>
  <c r="W632" i="2"/>
  <c r="W631" i="2"/>
  <c r="W630" i="2"/>
  <c r="W629" i="2"/>
  <c r="W628" i="2"/>
  <c r="W627" i="2"/>
  <c r="W626" i="2"/>
  <c r="W625" i="2"/>
  <c r="W624" i="2"/>
  <c r="W623" i="2"/>
  <c r="W622" i="2"/>
  <c r="W621" i="2"/>
  <c r="W620" i="2"/>
  <c r="W619" i="2"/>
  <c r="W618" i="2"/>
  <c r="W617" i="2"/>
  <c r="W616" i="2"/>
  <c r="W615" i="2"/>
  <c r="W614" i="2"/>
  <c r="W613" i="2"/>
  <c r="W612" i="2"/>
  <c r="W611" i="2"/>
  <c r="W610" i="2"/>
  <c r="W609" i="2"/>
  <c r="W608" i="2"/>
  <c r="W607" i="2"/>
  <c r="W606" i="2"/>
  <c r="W605" i="2"/>
  <c r="W604" i="2"/>
  <c r="W603" i="2"/>
  <c r="W602" i="2"/>
  <c r="W601" i="2"/>
  <c r="W600" i="2"/>
  <c r="W599" i="2"/>
  <c r="W598" i="2"/>
  <c r="W597" i="2"/>
  <c r="W596" i="2"/>
  <c r="W595" i="2"/>
  <c r="W594" i="2"/>
  <c r="W593" i="2"/>
  <c r="W592" i="2"/>
  <c r="W591" i="2"/>
  <c r="W590" i="2"/>
  <c r="W589" i="2"/>
  <c r="W588" i="2"/>
  <c r="W587" i="2"/>
  <c r="W586" i="2"/>
  <c r="W585" i="2"/>
  <c r="W584" i="2"/>
  <c r="W583" i="2"/>
  <c r="W582" i="2"/>
  <c r="W581" i="2"/>
  <c r="W580" i="2"/>
  <c r="W579" i="2"/>
  <c r="W578" i="2"/>
  <c r="W577" i="2"/>
  <c r="W576" i="2"/>
  <c r="W575" i="2"/>
  <c r="W574" i="2"/>
  <c r="W573" i="2"/>
  <c r="W572" i="2"/>
  <c r="W571" i="2"/>
  <c r="W570" i="2"/>
  <c r="W569" i="2"/>
  <c r="W568" i="2"/>
  <c r="W567" i="2"/>
  <c r="W566" i="2"/>
  <c r="W565" i="2"/>
  <c r="W564" i="2"/>
  <c r="W563" i="2"/>
  <c r="W562" i="2"/>
  <c r="W561" i="2"/>
  <c r="W560" i="2"/>
  <c r="W559" i="2"/>
  <c r="W558" i="2"/>
  <c r="W557" i="2"/>
  <c r="W556" i="2"/>
  <c r="W555" i="2"/>
  <c r="W554" i="2"/>
  <c r="W553" i="2"/>
  <c r="W552" i="2"/>
  <c r="W551" i="2"/>
  <c r="W550" i="2"/>
  <c r="W549" i="2"/>
  <c r="W548" i="2"/>
  <c r="W547" i="2"/>
  <c r="W546" i="2"/>
  <c r="W545" i="2"/>
  <c r="W544" i="2"/>
  <c r="W543" i="2"/>
  <c r="W542" i="2"/>
  <c r="W541" i="2"/>
  <c r="W540" i="2"/>
  <c r="W539" i="2"/>
  <c r="W538" i="2"/>
  <c r="W537" i="2"/>
  <c r="W536" i="2"/>
  <c r="W535" i="2"/>
  <c r="W534" i="2"/>
  <c r="W533" i="2"/>
  <c r="W532" i="2"/>
  <c r="W531" i="2"/>
  <c r="W530" i="2"/>
  <c r="W529" i="2"/>
  <c r="W528" i="2"/>
  <c r="W527" i="2"/>
  <c r="W526" i="2"/>
  <c r="W525" i="2"/>
  <c r="W524" i="2"/>
  <c r="W523" i="2"/>
  <c r="W522" i="2"/>
  <c r="W521" i="2"/>
  <c r="W520" i="2"/>
  <c r="W519" i="2"/>
  <c r="W518" i="2"/>
  <c r="W517" i="2"/>
  <c r="W516" i="2"/>
  <c r="W515" i="2"/>
  <c r="W514" i="2"/>
  <c r="W513" i="2"/>
  <c r="W512" i="2"/>
  <c r="W511" i="2"/>
  <c r="W510" i="2"/>
  <c r="W509" i="2"/>
  <c r="W508" i="2"/>
  <c r="W507" i="2"/>
  <c r="W506" i="2"/>
  <c r="W505" i="2"/>
  <c r="W504" i="2"/>
  <c r="W503" i="2"/>
  <c r="W502" i="2"/>
  <c r="W501" i="2"/>
  <c r="W500" i="2"/>
  <c r="W499" i="2"/>
  <c r="W498" i="2"/>
  <c r="W497" i="2"/>
  <c r="W496" i="2"/>
  <c r="W495" i="2"/>
  <c r="W494" i="2"/>
  <c r="W493" i="2"/>
  <c r="W492" i="2"/>
  <c r="W491" i="2"/>
  <c r="W490" i="2"/>
  <c r="W489" i="2"/>
  <c r="W488" i="2"/>
  <c r="W487" i="2"/>
  <c r="W486" i="2"/>
  <c r="W485" i="2"/>
  <c r="W484" i="2"/>
  <c r="W483" i="2"/>
  <c r="W482" i="2"/>
  <c r="W481" i="2"/>
  <c r="W480" i="2"/>
  <c r="W479" i="2"/>
  <c r="W478" i="2"/>
  <c r="W477" i="2"/>
  <c r="W476" i="2"/>
  <c r="W475" i="2"/>
  <c r="W474" i="2"/>
  <c r="W473" i="2"/>
  <c r="W472" i="2"/>
  <c r="W471" i="2"/>
  <c r="W470" i="2"/>
  <c r="W469" i="2"/>
  <c r="W468" i="2"/>
  <c r="W467" i="2"/>
  <c r="W466" i="2"/>
  <c r="W465" i="2"/>
  <c r="W464" i="2"/>
  <c r="W463" i="2"/>
  <c r="W462" i="2"/>
  <c r="W461" i="2"/>
  <c r="W460" i="2"/>
  <c r="W459" i="2"/>
  <c r="W458" i="2"/>
  <c r="W457" i="2"/>
  <c r="W456" i="2"/>
  <c r="W455" i="2"/>
  <c r="W454" i="2"/>
  <c r="W453" i="2"/>
  <c r="W452" i="2"/>
  <c r="W451" i="2"/>
  <c r="W450" i="2"/>
  <c r="W449" i="2"/>
  <c r="W448" i="2"/>
  <c r="W447" i="2"/>
  <c r="W446" i="2"/>
  <c r="W445" i="2"/>
  <c r="W444" i="2"/>
  <c r="W443" i="2"/>
  <c r="W442" i="2"/>
  <c r="W441" i="2"/>
  <c r="W440" i="2"/>
  <c r="W439" i="2"/>
  <c r="W438" i="2"/>
  <c r="W437" i="2"/>
  <c r="W436" i="2"/>
  <c r="W435" i="2"/>
  <c r="W434" i="2"/>
  <c r="W433" i="2"/>
  <c r="W432" i="2"/>
  <c r="W431" i="2"/>
  <c r="W430" i="2"/>
  <c r="W429" i="2"/>
  <c r="W428" i="2"/>
  <c r="W427" i="2"/>
  <c r="W426" i="2"/>
  <c r="W425" i="2"/>
  <c r="W424" i="2"/>
  <c r="W423" i="2"/>
  <c r="W422" i="2"/>
  <c r="W421" i="2"/>
  <c r="W420" i="2"/>
  <c r="W419" i="2"/>
  <c r="W418" i="2"/>
  <c r="W417" i="2"/>
  <c r="W416" i="2"/>
  <c r="W415" i="2"/>
  <c r="W414" i="2"/>
  <c r="W413" i="2"/>
  <c r="W412" i="2"/>
  <c r="W411" i="2"/>
  <c r="W410" i="2"/>
  <c r="W409" i="2"/>
  <c r="W408" i="2"/>
  <c r="W407" i="2"/>
  <c r="W406" i="2"/>
  <c r="W405" i="2"/>
  <c r="W404" i="2"/>
  <c r="W403" i="2"/>
  <c r="W402" i="2"/>
  <c r="W401" i="2"/>
  <c r="W400" i="2"/>
  <c r="W399" i="2"/>
  <c r="W398" i="2"/>
  <c r="W397" i="2"/>
  <c r="W396" i="2"/>
  <c r="W395" i="2"/>
  <c r="W394" i="2"/>
  <c r="W393" i="2"/>
  <c r="W392" i="2"/>
  <c r="W391" i="2"/>
  <c r="W390" i="2"/>
  <c r="W389" i="2"/>
  <c r="W388" i="2"/>
  <c r="W387" i="2"/>
  <c r="W386" i="2"/>
  <c r="W385" i="2"/>
  <c r="W384" i="2"/>
  <c r="W383" i="2"/>
  <c r="W382" i="2"/>
  <c r="W381" i="2"/>
  <c r="W380" i="2"/>
  <c r="W379" i="2"/>
  <c r="W378" i="2"/>
  <c r="W377" i="2"/>
  <c r="W376" i="2"/>
  <c r="W375" i="2"/>
  <c r="W374" i="2"/>
  <c r="W373" i="2"/>
  <c r="W372" i="2"/>
  <c r="W371" i="2"/>
  <c r="W370" i="2"/>
  <c r="W369" i="2"/>
  <c r="W368" i="2"/>
  <c r="W367" i="2"/>
  <c r="W366" i="2"/>
  <c r="W365" i="2"/>
  <c r="W364" i="2"/>
  <c r="W363" i="2"/>
  <c r="W362" i="2"/>
  <c r="W361" i="2"/>
  <c r="W360" i="2"/>
  <c r="W359" i="2"/>
  <c r="W358" i="2"/>
  <c r="W357" i="2"/>
  <c r="W356" i="2"/>
  <c r="W355" i="2"/>
  <c r="W354" i="2"/>
  <c r="W353" i="2"/>
  <c r="W352" i="2"/>
  <c r="W351" i="2"/>
  <c r="W350" i="2"/>
  <c r="W349" i="2"/>
  <c r="W348" i="2"/>
  <c r="W347" i="2"/>
  <c r="W346" i="2"/>
  <c r="W345" i="2"/>
  <c r="W344" i="2"/>
  <c r="W343" i="2"/>
  <c r="W342" i="2"/>
  <c r="W341" i="2"/>
  <c r="W340" i="2"/>
  <c r="W339" i="2"/>
  <c r="W338" i="2"/>
  <c r="W337" i="2"/>
  <c r="W336" i="2"/>
  <c r="W335" i="2"/>
  <c r="W334" i="2"/>
  <c r="W333" i="2"/>
  <c r="W332" i="2"/>
  <c r="W331" i="2"/>
  <c r="W330" i="2"/>
  <c r="W329" i="2"/>
  <c r="W328" i="2"/>
  <c r="W327" i="2"/>
  <c r="W326" i="2"/>
  <c r="W325" i="2"/>
  <c r="W324" i="2"/>
  <c r="W323" i="2"/>
  <c r="W322" i="2"/>
  <c r="W321" i="2"/>
  <c r="W320" i="2"/>
  <c r="W319" i="2"/>
  <c r="W318" i="2"/>
  <c r="W317" i="2"/>
  <c r="W316" i="2"/>
  <c r="W315" i="2"/>
  <c r="W314" i="2"/>
  <c r="W313" i="2"/>
  <c r="W312" i="2"/>
  <c r="W311" i="2"/>
  <c r="W310" i="2"/>
  <c r="W309" i="2"/>
  <c r="W308" i="2"/>
  <c r="W307" i="2"/>
  <c r="W306" i="2"/>
  <c r="W305" i="2"/>
  <c r="W304" i="2"/>
  <c r="W303" i="2"/>
  <c r="W302" i="2"/>
  <c r="W301" i="2"/>
  <c r="W300" i="2"/>
  <c r="W299" i="2"/>
  <c r="W298" i="2"/>
  <c r="W297" i="2"/>
  <c r="W296" i="2"/>
  <c r="W295" i="2"/>
  <c r="W294" i="2"/>
  <c r="W293" i="2"/>
  <c r="W292" i="2"/>
  <c r="W291" i="2"/>
  <c r="W290" i="2"/>
  <c r="W289" i="2"/>
  <c r="W288" i="2"/>
  <c r="W287" i="2"/>
  <c r="W286" i="2"/>
  <c r="W285" i="2"/>
  <c r="W284" i="2"/>
  <c r="W283" i="2"/>
  <c r="W282" i="2"/>
  <c r="W281" i="2"/>
  <c r="W280" i="2"/>
  <c r="W279" i="2"/>
  <c r="W278" i="2"/>
  <c r="W277" i="2"/>
  <c r="W276" i="2"/>
  <c r="W275" i="2"/>
  <c r="W274" i="2"/>
  <c r="W273" i="2"/>
  <c r="W272" i="2"/>
  <c r="W271" i="2"/>
  <c r="W270" i="2"/>
  <c r="W269" i="2"/>
  <c r="W268" i="2"/>
  <c r="W267" i="2"/>
  <c r="W266" i="2"/>
  <c r="W265" i="2"/>
  <c r="W264" i="2"/>
  <c r="W263" i="2"/>
  <c r="W262" i="2"/>
  <c r="W261" i="2"/>
  <c r="W260" i="2"/>
  <c r="W259" i="2"/>
  <c r="W258" i="2"/>
  <c r="W257" i="2"/>
  <c r="W256" i="2"/>
  <c r="W255" i="2"/>
  <c r="W254" i="2"/>
  <c r="W253" i="2"/>
  <c r="W252" i="2"/>
  <c r="W251" i="2"/>
  <c r="W250" i="2"/>
  <c r="W249" i="2"/>
  <c r="W248" i="2"/>
  <c r="W247" i="2"/>
  <c r="W246" i="2"/>
  <c r="W245" i="2"/>
  <c r="W244" i="2"/>
  <c r="W243" i="2"/>
  <c r="W242" i="2"/>
  <c r="W241" i="2"/>
  <c r="W240" i="2"/>
  <c r="W239" i="2"/>
  <c r="W238" i="2"/>
  <c r="W237" i="2"/>
  <c r="W236" i="2"/>
  <c r="W235" i="2"/>
  <c r="W234" i="2"/>
  <c r="W233" i="2"/>
  <c r="W232" i="2"/>
  <c r="W231" i="2"/>
  <c r="W230" i="2"/>
  <c r="W229" i="2"/>
  <c r="W228" i="2"/>
  <c r="W227" i="2"/>
  <c r="W226" i="2"/>
  <c r="W225" i="2"/>
  <c r="W224" i="2"/>
  <c r="W223" i="2"/>
  <c r="W222" i="2"/>
  <c r="W221" i="2"/>
  <c r="W220" i="2"/>
  <c r="W219" i="2"/>
  <c r="W218" i="2"/>
  <c r="W217" i="2"/>
  <c r="W216" i="2"/>
  <c r="W215" i="2"/>
  <c r="W214" i="2"/>
  <c r="W213" i="2"/>
  <c r="W212" i="2"/>
  <c r="W211" i="2"/>
  <c r="W210" i="2"/>
  <c r="W209" i="2"/>
  <c r="W208" i="2"/>
  <c r="W207" i="2"/>
  <c r="W206" i="2"/>
  <c r="W205" i="2"/>
  <c r="W204" i="2"/>
  <c r="W203" i="2"/>
  <c r="W202" i="2"/>
  <c r="W201" i="2"/>
  <c r="W200" i="2"/>
  <c r="W199" i="2"/>
  <c r="W198" i="2"/>
  <c r="W197" i="2"/>
  <c r="W196" i="2"/>
  <c r="W195" i="2"/>
  <c r="W194" i="2"/>
  <c r="W193" i="2"/>
  <c r="W192" i="2"/>
  <c r="W191" i="2"/>
  <c r="W190" i="2"/>
  <c r="W189" i="2"/>
  <c r="W188" i="2"/>
  <c r="W187" i="2"/>
  <c r="W186" i="2"/>
  <c r="W185" i="2"/>
  <c r="W184" i="2"/>
  <c r="W183" i="2"/>
  <c r="W182" i="2"/>
  <c r="W181" i="2"/>
  <c r="W180" i="2"/>
  <c r="W179" i="2"/>
  <c r="W178" i="2"/>
  <c r="W177" i="2"/>
  <c r="W176" i="2"/>
  <c r="W175" i="2"/>
  <c r="W174" i="2"/>
  <c r="W173" i="2"/>
  <c r="W172" i="2"/>
  <c r="W171" i="2"/>
  <c r="W170" i="2"/>
  <c r="W169" i="2"/>
  <c r="W168" i="2"/>
  <c r="W167" i="2"/>
  <c r="W166" i="2"/>
  <c r="W165" i="2"/>
  <c r="W164" i="2"/>
  <c r="W163" i="2"/>
  <c r="W162" i="2"/>
  <c r="W161" i="2"/>
  <c r="W160" i="2"/>
  <c r="W159" i="2"/>
  <c r="W158" i="2"/>
  <c r="W157" i="2"/>
  <c r="W156" i="2"/>
  <c r="W155" i="2"/>
  <c r="W154" i="2"/>
  <c r="W153" i="2"/>
  <c r="W152" i="2"/>
  <c r="W151" i="2"/>
  <c r="W150" i="2"/>
  <c r="W149" i="2"/>
  <c r="W148" i="2"/>
  <c r="W147" i="2"/>
  <c r="W146" i="2"/>
  <c r="W145" i="2"/>
  <c r="W144" i="2"/>
  <c r="W143" i="2"/>
  <c r="W142" i="2"/>
  <c r="W141" i="2"/>
  <c r="W140" i="2"/>
  <c r="W139" i="2"/>
  <c r="W138" i="2"/>
  <c r="W137" i="2"/>
  <c r="W136" i="2"/>
  <c r="W135" i="2"/>
  <c r="W134" i="2"/>
  <c r="W133" i="2"/>
  <c r="W132" i="2"/>
  <c r="W131" i="2"/>
  <c r="W130" i="2"/>
  <c r="W129" i="2"/>
  <c r="W128" i="2"/>
  <c r="W127" i="2"/>
  <c r="W126" i="2"/>
  <c r="W125" i="2"/>
  <c r="W124" i="2"/>
  <c r="W123" i="2"/>
  <c r="W122" i="2"/>
  <c r="W121" i="2"/>
  <c r="W120" i="2"/>
  <c r="W119" i="2"/>
  <c r="W118" i="2"/>
  <c r="W117" i="2"/>
  <c r="W116" i="2"/>
  <c r="W115" i="2"/>
  <c r="W114" i="2"/>
  <c r="W113" i="2"/>
  <c r="W112" i="2"/>
  <c r="W111" i="2"/>
  <c r="W110" i="2"/>
  <c r="W109" i="2"/>
  <c r="W108" i="2"/>
  <c r="W107" i="2"/>
  <c r="W106" i="2"/>
  <c r="W105" i="2"/>
  <c r="W104" i="2"/>
  <c r="W103" i="2"/>
  <c r="W102" i="2"/>
  <c r="W101" i="2"/>
  <c r="W100" i="2"/>
  <c r="W99" i="2"/>
  <c r="W98" i="2"/>
  <c r="W97" i="2"/>
  <c r="W96" i="2"/>
  <c r="W95" i="2"/>
  <c r="W94" i="2"/>
  <c r="W93" i="2"/>
  <c r="W92" i="2"/>
  <c r="W91" i="2"/>
  <c r="W90" i="2"/>
  <c r="W89" i="2"/>
  <c r="W88" i="2"/>
  <c r="W87" i="2"/>
  <c r="W86" i="2"/>
  <c r="W85" i="2"/>
  <c r="W84" i="2"/>
  <c r="W83" i="2"/>
  <c r="W82" i="2"/>
  <c r="W81" i="2"/>
  <c r="W80" i="2"/>
  <c r="W79" i="2"/>
  <c r="W78" i="2"/>
  <c r="W77" i="2"/>
  <c r="W76" i="2"/>
  <c r="W75" i="2"/>
  <c r="W74" i="2"/>
  <c r="W73" i="2"/>
  <c r="W72" i="2"/>
  <c r="W71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9" i="1"/>
  <c r="W20" i="1"/>
  <c r="W21" i="1"/>
  <c r="W22" i="1"/>
  <c r="W23" i="1"/>
  <c r="W24" i="1"/>
  <c r="W25" i="1"/>
  <c r="W26" i="1"/>
  <c r="W27" i="1"/>
  <c r="W28" i="1"/>
  <c r="W29" i="1"/>
  <c r="W30" i="1"/>
  <c r="AW25" i="3" s="1"/>
  <c r="AX25" i="3" s="1"/>
  <c r="B29" i="3" s="1"/>
  <c r="W31" i="1"/>
  <c r="W32" i="1"/>
  <c r="AX4" i="1"/>
  <c r="AX13" i="1" s="1"/>
  <c r="O1010" i="2"/>
  <c r="O1009" i="2"/>
  <c r="O1008" i="2"/>
  <c r="O1007" i="2"/>
  <c r="O1006" i="2"/>
  <c r="O1005" i="2"/>
  <c r="O1004" i="2"/>
  <c r="O1003" i="2"/>
  <c r="O1002" i="2"/>
  <c r="O1001" i="2"/>
  <c r="O1000" i="2"/>
  <c r="O999" i="2"/>
  <c r="O998" i="2"/>
  <c r="O997" i="2"/>
  <c r="O996" i="2"/>
  <c r="O995" i="2"/>
  <c r="O994" i="2"/>
  <c r="O993" i="2"/>
  <c r="O992" i="2"/>
  <c r="O991" i="2"/>
  <c r="O990" i="2"/>
  <c r="O989" i="2"/>
  <c r="O988" i="2"/>
  <c r="O987" i="2"/>
  <c r="O986" i="2"/>
  <c r="O985" i="2"/>
  <c r="O984" i="2"/>
  <c r="O983" i="2"/>
  <c r="O982" i="2"/>
  <c r="O981" i="2"/>
  <c r="O980" i="2"/>
  <c r="O979" i="2"/>
  <c r="O978" i="2"/>
  <c r="O977" i="2"/>
  <c r="O976" i="2"/>
  <c r="O975" i="2"/>
  <c r="O974" i="2"/>
  <c r="O973" i="2"/>
  <c r="O972" i="2"/>
  <c r="O971" i="2"/>
  <c r="O970" i="2"/>
  <c r="O969" i="2"/>
  <c r="O968" i="2"/>
  <c r="O967" i="2"/>
  <c r="O966" i="2"/>
  <c r="O965" i="2"/>
  <c r="O964" i="2"/>
  <c r="O963" i="2"/>
  <c r="O962" i="2"/>
  <c r="O961" i="2"/>
  <c r="O960" i="2"/>
  <c r="O959" i="2"/>
  <c r="O958" i="2"/>
  <c r="O957" i="2"/>
  <c r="O956" i="2"/>
  <c r="O955" i="2"/>
  <c r="O954" i="2"/>
  <c r="O953" i="2"/>
  <c r="O952" i="2"/>
  <c r="O951" i="2"/>
  <c r="O950" i="2"/>
  <c r="O949" i="2"/>
  <c r="O948" i="2"/>
  <c r="O947" i="2"/>
  <c r="O946" i="2"/>
  <c r="O945" i="2"/>
  <c r="O944" i="2"/>
  <c r="O943" i="2"/>
  <c r="O942" i="2"/>
  <c r="O941" i="2"/>
  <c r="O940" i="2"/>
  <c r="O939" i="2"/>
  <c r="O938" i="2"/>
  <c r="O937" i="2"/>
  <c r="O936" i="2"/>
  <c r="O935" i="2"/>
  <c r="O934" i="2"/>
  <c r="O933" i="2"/>
  <c r="O932" i="2"/>
  <c r="O931" i="2"/>
  <c r="O930" i="2"/>
  <c r="O929" i="2"/>
  <c r="O928" i="2"/>
  <c r="O927" i="2"/>
  <c r="O926" i="2"/>
  <c r="O925" i="2"/>
  <c r="O924" i="2"/>
  <c r="O923" i="2"/>
  <c r="O922" i="2"/>
  <c r="O921" i="2"/>
  <c r="O920" i="2"/>
  <c r="O919" i="2"/>
  <c r="O918" i="2"/>
  <c r="O917" i="2"/>
  <c r="O916" i="2"/>
  <c r="O915" i="2"/>
  <c r="O914" i="2"/>
  <c r="O913" i="2"/>
  <c r="O912" i="2"/>
  <c r="O911" i="2"/>
  <c r="O910" i="2"/>
  <c r="O909" i="2"/>
  <c r="O908" i="2"/>
  <c r="O907" i="2"/>
  <c r="O906" i="2"/>
  <c r="O905" i="2"/>
  <c r="O904" i="2"/>
  <c r="O903" i="2"/>
  <c r="O902" i="2"/>
  <c r="O901" i="2"/>
  <c r="O900" i="2"/>
  <c r="O899" i="2"/>
  <c r="O898" i="2"/>
  <c r="O897" i="2"/>
  <c r="O896" i="2"/>
  <c r="O895" i="2"/>
  <c r="O894" i="2"/>
  <c r="O893" i="2"/>
  <c r="O892" i="2"/>
  <c r="O891" i="2"/>
  <c r="O890" i="2"/>
  <c r="O889" i="2"/>
  <c r="O888" i="2"/>
  <c r="O887" i="2"/>
  <c r="O886" i="2"/>
  <c r="O885" i="2"/>
  <c r="O884" i="2"/>
  <c r="O883" i="2"/>
  <c r="O882" i="2"/>
  <c r="O881" i="2"/>
  <c r="O880" i="2"/>
  <c r="O879" i="2"/>
  <c r="O878" i="2"/>
  <c r="O877" i="2"/>
  <c r="O876" i="2"/>
  <c r="O875" i="2"/>
  <c r="O874" i="2"/>
  <c r="O873" i="2"/>
  <c r="O872" i="2"/>
  <c r="O871" i="2"/>
  <c r="O870" i="2"/>
  <c r="O869" i="2"/>
  <c r="O868" i="2"/>
  <c r="O867" i="2"/>
  <c r="O866" i="2"/>
  <c r="O865" i="2"/>
  <c r="O864" i="2"/>
  <c r="O863" i="2"/>
  <c r="O862" i="2"/>
  <c r="O861" i="2"/>
  <c r="O860" i="2"/>
  <c r="O859" i="2"/>
  <c r="O858" i="2"/>
  <c r="O857" i="2"/>
  <c r="O856" i="2"/>
  <c r="O855" i="2"/>
  <c r="O854" i="2"/>
  <c r="O853" i="2"/>
  <c r="O852" i="2"/>
  <c r="O851" i="2"/>
  <c r="O850" i="2"/>
  <c r="O849" i="2"/>
  <c r="O848" i="2"/>
  <c r="O847" i="2"/>
  <c r="O846" i="2"/>
  <c r="O845" i="2"/>
  <c r="O844" i="2"/>
  <c r="O843" i="2"/>
  <c r="O842" i="2"/>
  <c r="O841" i="2"/>
  <c r="O840" i="2"/>
  <c r="O839" i="2"/>
  <c r="O838" i="2"/>
  <c r="O837" i="2"/>
  <c r="O836" i="2"/>
  <c r="O835" i="2"/>
  <c r="O834" i="2"/>
  <c r="O833" i="2"/>
  <c r="O832" i="2"/>
  <c r="O831" i="2"/>
  <c r="O830" i="2"/>
  <c r="O829" i="2"/>
  <c r="O828" i="2"/>
  <c r="O827" i="2"/>
  <c r="O826" i="2"/>
  <c r="O825" i="2"/>
  <c r="O824" i="2"/>
  <c r="O823" i="2"/>
  <c r="O822" i="2"/>
  <c r="O821" i="2"/>
  <c r="O820" i="2"/>
  <c r="O819" i="2"/>
  <c r="O818" i="2"/>
  <c r="O817" i="2"/>
  <c r="O816" i="2"/>
  <c r="O815" i="2"/>
  <c r="O814" i="2"/>
  <c r="O813" i="2"/>
  <c r="O812" i="2"/>
  <c r="O811" i="2"/>
  <c r="O810" i="2"/>
  <c r="O809" i="2"/>
  <c r="O808" i="2"/>
  <c r="O807" i="2"/>
  <c r="O806" i="2"/>
  <c r="O805" i="2"/>
  <c r="O804" i="2"/>
  <c r="O803" i="2"/>
  <c r="O802" i="2"/>
  <c r="O801" i="2"/>
  <c r="O800" i="2"/>
  <c r="O799" i="2"/>
  <c r="O798" i="2"/>
  <c r="O797" i="2"/>
  <c r="O796" i="2"/>
  <c r="O795" i="2"/>
  <c r="O794" i="2"/>
  <c r="O793" i="2"/>
  <c r="O792" i="2"/>
  <c r="O791" i="2"/>
  <c r="O790" i="2"/>
  <c r="O789" i="2"/>
  <c r="O788" i="2"/>
  <c r="O787" i="2"/>
  <c r="O786" i="2"/>
  <c r="O785" i="2"/>
  <c r="O784" i="2"/>
  <c r="O783" i="2"/>
  <c r="O782" i="2"/>
  <c r="O781" i="2"/>
  <c r="O780" i="2"/>
  <c r="O779" i="2"/>
  <c r="O778" i="2"/>
  <c r="O777" i="2"/>
  <c r="O776" i="2"/>
  <c r="O775" i="2"/>
  <c r="O774" i="2"/>
  <c r="O773" i="2"/>
  <c r="O772" i="2"/>
  <c r="O771" i="2"/>
  <c r="O770" i="2"/>
  <c r="O769" i="2"/>
  <c r="O768" i="2"/>
  <c r="O767" i="2"/>
  <c r="O766" i="2"/>
  <c r="O765" i="2"/>
  <c r="O764" i="2"/>
  <c r="O763" i="2"/>
  <c r="O762" i="2"/>
  <c r="O761" i="2"/>
  <c r="O760" i="2"/>
  <c r="O759" i="2"/>
  <c r="O758" i="2"/>
  <c r="O757" i="2"/>
  <c r="O756" i="2"/>
  <c r="O755" i="2"/>
  <c r="O754" i="2"/>
  <c r="O753" i="2"/>
  <c r="O752" i="2"/>
  <c r="O751" i="2"/>
  <c r="O750" i="2"/>
  <c r="O749" i="2"/>
  <c r="O748" i="2"/>
  <c r="O747" i="2"/>
  <c r="O746" i="2"/>
  <c r="O745" i="2"/>
  <c r="O744" i="2"/>
  <c r="O743" i="2"/>
  <c r="O742" i="2"/>
  <c r="O741" i="2"/>
  <c r="O740" i="2"/>
  <c r="O739" i="2"/>
  <c r="O738" i="2"/>
  <c r="O737" i="2"/>
  <c r="O736" i="2"/>
  <c r="O735" i="2"/>
  <c r="O734" i="2"/>
  <c r="O733" i="2"/>
  <c r="O732" i="2"/>
  <c r="O731" i="2"/>
  <c r="O730" i="2"/>
  <c r="O729" i="2"/>
  <c r="O728" i="2"/>
  <c r="O727" i="2"/>
  <c r="O726" i="2"/>
  <c r="O725" i="2"/>
  <c r="O724" i="2"/>
  <c r="O723" i="2"/>
  <c r="O722" i="2"/>
  <c r="O721" i="2"/>
  <c r="O720" i="2"/>
  <c r="O719" i="2"/>
  <c r="O718" i="2"/>
  <c r="O717" i="2"/>
  <c r="O716" i="2"/>
  <c r="O715" i="2"/>
  <c r="O714" i="2"/>
  <c r="O713" i="2"/>
  <c r="O712" i="2"/>
  <c r="O711" i="2"/>
  <c r="O710" i="2"/>
  <c r="O709" i="2"/>
  <c r="O708" i="2"/>
  <c r="O707" i="2"/>
  <c r="O706" i="2"/>
  <c r="O705" i="2"/>
  <c r="O704" i="2"/>
  <c r="O703" i="2"/>
  <c r="O702" i="2"/>
  <c r="O701" i="2"/>
  <c r="O700" i="2"/>
  <c r="O699" i="2"/>
  <c r="O698" i="2"/>
  <c r="O697" i="2"/>
  <c r="O696" i="2"/>
  <c r="O695" i="2"/>
  <c r="O694" i="2"/>
  <c r="O693" i="2"/>
  <c r="O692" i="2"/>
  <c r="O691" i="2"/>
  <c r="O690" i="2"/>
  <c r="O689" i="2"/>
  <c r="O688" i="2"/>
  <c r="O687" i="2"/>
  <c r="O686" i="2"/>
  <c r="O685" i="2"/>
  <c r="O684" i="2"/>
  <c r="O683" i="2"/>
  <c r="O682" i="2"/>
  <c r="O681" i="2"/>
  <c r="O680" i="2"/>
  <c r="O679" i="2"/>
  <c r="O678" i="2"/>
  <c r="O677" i="2"/>
  <c r="O676" i="2"/>
  <c r="O675" i="2"/>
  <c r="O674" i="2"/>
  <c r="O673" i="2"/>
  <c r="O672" i="2"/>
  <c r="O671" i="2"/>
  <c r="O670" i="2"/>
  <c r="O669" i="2"/>
  <c r="O668" i="2"/>
  <c r="O667" i="2"/>
  <c r="O666" i="2"/>
  <c r="O665" i="2"/>
  <c r="O664" i="2"/>
  <c r="O663" i="2"/>
  <c r="O662" i="2"/>
  <c r="O661" i="2"/>
  <c r="O660" i="2"/>
  <c r="O659" i="2"/>
  <c r="O658" i="2"/>
  <c r="O657" i="2"/>
  <c r="O656" i="2"/>
  <c r="O655" i="2"/>
  <c r="O654" i="2"/>
  <c r="O653" i="2"/>
  <c r="O652" i="2"/>
  <c r="O651" i="2"/>
  <c r="O650" i="2"/>
  <c r="O649" i="2"/>
  <c r="O648" i="2"/>
  <c r="O647" i="2"/>
  <c r="O646" i="2"/>
  <c r="O645" i="2"/>
  <c r="O644" i="2"/>
  <c r="O643" i="2"/>
  <c r="O642" i="2"/>
  <c r="O641" i="2"/>
  <c r="O640" i="2"/>
  <c r="O639" i="2"/>
  <c r="O638" i="2"/>
  <c r="O637" i="2"/>
  <c r="O636" i="2"/>
  <c r="O635" i="2"/>
  <c r="O634" i="2"/>
  <c r="O633" i="2"/>
  <c r="O632" i="2"/>
  <c r="O631" i="2"/>
  <c r="O630" i="2"/>
  <c r="O629" i="2"/>
  <c r="O628" i="2"/>
  <c r="O627" i="2"/>
  <c r="O626" i="2"/>
  <c r="O625" i="2"/>
  <c r="O624" i="2"/>
  <c r="O623" i="2"/>
  <c r="O622" i="2"/>
  <c r="O621" i="2"/>
  <c r="O620" i="2"/>
  <c r="O619" i="2"/>
  <c r="O618" i="2"/>
  <c r="O617" i="2"/>
  <c r="O616" i="2"/>
  <c r="O615" i="2"/>
  <c r="O614" i="2"/>
  <c r="O613" i="2"/>
  <c r="O612" i="2"/>
  <c r="O611" i="2"/>
  <c r="O610" i="2"/>
  <c r="O609" i="2"/>
  <c r="O608" i="2"/>
  <c r="O607" i="2"/>
  <c r="O606" i="2"/>
  <c r="O605" i="2"/>
  <c r="O604" i="2"/>
  <c r="O603" i="2"/>
  <c r="O602" i="2"/>
  <c r="O601" i="2"/>
  <c r="O600" i="2"/>
  <c r="O599" i="2"/>
  <c r="O598" i="2"/>
  <c r="O597" i="2"/>
  <c r="O596" i="2"/>
  <c r="O595" i="2"/>
  <c r="O594" i="2"/>
  <c r="O593" i="2"/>
  <c r="O592" i="2"/>
  <c r="O591" i="2"/>
  <c r="O590" i="2"/>
  <c r="O589" i="2"/>
  <c r="O588" i="2"/>
  <c r="O587" i="2"/>
  <c r="O586" i="2"/>
  <c r="O585" i="2"/>
  <c r="O584" i="2"/>
  <c r="O583" i="2"/>
  <c r="O582" i="2"/>
  <c r="O581" i="2"/>
  <c r="O580" i="2"/>
  <c r="O579" i="2"/>
  <c r="O578" i="2"/>
  <c r="O577" i="2"/>
  <c r="O576" i="2"/>
  <c r="O575" i="2"/>
  <c r="O574" i="2"/>
  <c r="O573" i="2"/>
  <c r="O572" i="2"/>
  <c r="O571" i="2"/>
  <c r="O570" i="2"/>
  <c r="O569" i="2"/>
  <c r="O568" i="2"/>
  <c r="O567" i="2"/>
  <c r="O566" i="2"/>
  <c r="O565" i="2"/>
  <c r="O564" i="2"/>
  <c r="O563" i="2"/>
  <c r="O562" i="2"/>
  <c r="O561" i="2"/>
  <c r="O560" i="2"/>
  <c r="O559" i="2"/>
  <c r="O558" i="2"/>
  <c r="O557" i="2"/>
  <c r="O556" i="2"/>
  <c r="O555" i="2"/>
  <c r="O554" i="2"/>
  <c r="O553" i="2"/>
  <c r="O552" i="2"/>
  <c r="O551" i="2"/>
  <c r="O550" i="2"/>
  <c r="O549" i="2"/>
  <c r="O548" i="2"/>
  <c r="O547" i="2"/>
  <c r="O546" i="2"/>
  <c r="O545" i="2"/>
  <c r="O544" i="2"/>
  <c r="O543" i="2"/>
  <c r="O542" i="2"/>
  <c r="O541" i="2"/>
  <c r="O540" i="2"/>
  <c r="O539" i="2"/>
  <c r="O538" i="2"/>
  <c r="O537" i="2"/>
  <c r="O536" i="2"/>
  <c r="O535" i="2"/>
  <c r="O534" i="2"/>
  <c r="O533" i="2"/>
  <c r="O532" i="2"/>
  <c r="O531" i="2"/>
  <c r="O530" i="2"/>
  <c r="O529" i="2"/>
  <c r="O528" i="2"/>
  <c r="O527" i="2"/>
  <c r="O526" i="2"/>
  <c r="O525" i="2"/>
  <c r="O524" i="2"/>
  <c r="O523" i="2"/>
  <c r="O522" i="2"/>
  <c r="O521" i="2"/>
  <c r="O520" i="2"/>
  <c r="O519" i="2"/>
  <c r="O518" i="2"/>
  <c r="O517" i="2"/>
  <c r="O516" i="2"/>
  <c r="O515" i="2"/>
  <c r="O514" i="2"/>
  <c r="O513" i="2"/>
  <c r="O512" i="2"/>
  <c r="O511" i="2"/>
  <c r="O510" i="2"/>
  <c r="O509" i="2"/>
  <c r="O508" i="2"/>
  <c r="O507" i="2"/>
  <c r="O506" i="2"/>
  <c r="O505" i="2"/>
  <c r="O504" i="2"/>
  <c r="O503" i="2"/>
  <c r="O502" i="2"/>
  <c r="O501" i="2"/>
  <c r="O500" i="2"/>
  <c r="O499" i="2"/>
  <c r="O498" i="2"/>
  <c r="O497" i="2"/>
  <c r="O496" i="2"/>
  <c r="O495" i="2"/>
  <c r="O494" i="2"/>
  <c r="O493" i="2"/>
  <c r="O492" i="2"/>
  <c r="O491" i="2"/>
  <c r="O490" i="2"/>
  <c r="O489" i="2"/>
  <c r="O488" i="2"/>
  <c r="O487" i="2"/>
  <c r="O486" i="2"/>
  <c r="O485" i="2"/>
  <c r="O484" i="2"/>
  <c r="O483" i="2"/>
  <c r="O482" i="2"/>
  <c r="O481" i="2"/>
  <c r="O480" i="2"/>
  <c r="O479" i="2"/>
  <c r="O478" i="2"/>
  <c r="O477" i="2"/>
  <c r="O476" i="2"/>
  <c r="O475" i="2"/>
  <c r="O474" i="2"/>
  <c r="O473" i="2"/>
  <c r="O472" i="2"/>
  <c r="O471" i="2"/>
  <c r="O470" i="2"/>
  <c r="O469" i="2"/>
  <c r="O468" i="2"/>
  <c r="O467" i="2"/>
  <c r="O466" i="2"/>
  <c r="O465" i="2"/>
  <c r="O464" i="2"/>
  <c r="O463" i="2"/>
  <c r="O462" i="2"/>
  <c r="O461" i="2"/>
  <c r="O460" i="2"/>
  <c r="O459" i="2"/>
  <c r="O458" i="2"/>
  <c r="O457" i="2"/>
  <c r="O456" i="2"/>
  <c r="O455" i="2"/>
  <c r="O454" i="2"/>
  <c r="O453" i="2"/>
  <c r="O452" i="2"/>
  <c r="O451" i="2"/>
  <c r="O450" i="2"/>
  <c r="O449" i="2"/>
  <c r="O448" i="2"/>
  <c r="O447" i="2"/>
  <c r="O446" i="2"/>
  <c r="O445" i="2"/>
  <c r="O444" i="2"/>
  <c r="O443" i="2"/>
  <c r="O442" i="2"/>
  <c r="O441" i="2"/>
  <c r="O440" i="2"/>
  <c r="O439" i="2"/>
  <c r="O438" i="2"/>
  <c r="O437" i="2"/>
  <c r="O436" i="2"/>
  <c r="O435" i="2"/>
  <c r="O434" i="2"/>
  <c r="O433" i="2"/>
  <c r="O432" i="2"/>
  <c r="O431" i="2"/>
  <c r="O430" i="2"/>
  <c r="O429" i="2"/>
  <c r="O428" i="2"/>
  <c r="O427" i="2"/>
  <c r="O426" i="2"/>
  <c r="O425" i="2"/>
  <c r="O424" i="2"/>
  <c r="O423" i="2"/>
  <c r="O422" i="2"/>
  <c r="O421" i="2"/>
  <c r="O420" i="2"/>
  <c r="O419" i="2"/>
  <c r="O418" i="2"/>
  <c r="O417" i="2"/>
  <c r="O416" i="2"/>
  <c r="O415" i="2"/>
  <c r="O414" i="2"/>
  <c r="O413" i="2"/>
  <c r="O412" i="2"/>
  <c r="O411" i="2"/>
  <c r="O410" i="2"/>
  <c r="O409" i="2"/>
  <c r="O408" i="2"/>
  <c r="O407" i="2"/>
  <c r="O406" i="2"/>
  <c r="O405" i="2"/>
  <c r="O404" i="2"/>
  <c r="O403" i="2"/>
  <c r="O402" i="2"/>
  <c r="O401" i="2"/>
  <c r="O400" i="2"/>
  <c r="O399" i="2"/>
  <c r="O398" i="2"/>
  <c r="O397" i="2"/>
  <c r="O396" i="2"/>
  <c r="O395" i="2"/>
  <c r="O394" i="2"/>
  <c r="O393" i="2"/>
  <c r="O392" i="2"/>
  <c r="O391" i="2"/>
  <c r="O390" i="2"/>
  <c r="O389" i="2"/>
  <c r="O388" i="2"/>
  <c r="O387" i="2"/>
  <c r="O386" i="2"/>
  <c r="O385" i="2"/>
  <c r="O384" i="2"/>
  <c r="O383" i="2"/>
  <c r="O382" i="2"/>
  <c r="O381" i="2"/>
  <c r="O380" i="2"/>
  <c r="O379" i="2"/>
  <c r="O378" i="2"/>
  <c r="O377" i="2"/>
  <c r="O376" i="2"/>
  <c r="O375" i="2"/>
  <c r="O374" i="2"/>
  <c r="O373" i="2"/>
  <c r="O372" i="2"/>
  <c r="O371" i="2"/>
  <c r="O370" i="2"/>
  <c r="O369" i="2"/>
  <c r="O368" i="2"/>
  <c r="O367" i="2"/>
  <c r="O366" i="2"/>
  <c r="O365" i="2"/>
  <c r="O364" i="2"/>
  <c r="O363" i="2"/>
  <c r="O362" i="2"/>
  <c r="O361" i="2"/>
  <c r="O360" i="2"/>
  <c r="O359" i="2"/>
  <c r="O358" i="2"/>
  <c r="O357" i="2"/>
  <c r="O356" i="2"/>
  <c r="O355" i="2"/>
  <c r="O354" i="2"/>
  <c r="O353" i="2"/>
  <c r="O352" i="2"/>
  <c r="O351" i="2"/>
  <c r="O350" i="2"/>
  <c r="O349" i="2"/>
  <c r="O348" i="2"/>
  <c r="O347" i="2"/>
  <c r="O346" i="2"/>
  <c r="O345" i="2"/>
  <c r="O344" i="2"/>
  <c r="O343" i="2"/>
  <c r="O342" i="2"/>
  <c r="O341" i="2"/>
  <c r="O340" i="2"/>
  <c r="O339" i="2"/>
  <c r="O338" i="2"/>
  <c r="O337" i="2"/>
  <c r="O336" i="2"/>
  <c r="O335" i="2"/>
  <c r="O334" i="2"/>
  <c r="O333" i="2"/>
  <c r="O332" i="2"/>
  <c r="O331" i="2"/>
  <c r="O330" i="2"/>
  <c r="O329" i="2"/>
  <c r="O328" i="2"/>
  <c r="O327" i="2"/>
  <c r="O326" i="2"/>
  <c r="O325" i="2"/>
  <c r="O324" i="2"/>
  <c r="O323" i="2"/>
  <c r="O322" i="2"/>
  <c r="O321" i="2"/>
  <c r="O320" i="2"/>
  <c r="O319" i="2"/>
  <c r="O318" i="2"/>
  <c r="O317" i="2"/>
  <c r="O316" i="2"/>
  <c r="O315" i="2"/>
  <c r="O314" i="2"/>
  <c r="O313" i="2"/>
  <c r="O312" i="2"/>
  <c r="O311" i="2"/>
  <c r="O310" i="2"/>
  <c r="O309" i="2"/>
  <c r="O308" i="2"/>
  <c r="O307" i="2"/>
  <c r="O306" i="2"/>
  <c r="O305" i="2"/>
  <c r="O304" i="2"/>
  <c r="O303" i="2"/>
  <c r="O302" i="2"/>
  <c r="O301" i="2"/>
  <c r="O300" i="2"/>
  <c r="O299" i="2"/>
  <c r="O298" i="2"/>
  <c r="O297" i="2"/>
  <c r="O296" i="2"/>
  <c r="O295" i="2"/>
  <c r="O294" i="2"/>
  <c r="O293" i="2"/>
  <c r="O292" i="2"/>
  <c r="O291" i="2"/>
  <c r="O290" i="2"/>
  <c r="O289" i="2"/>
  <c r="O288" i="2"/>
  <c r="O287" i="2"/>
  <c r="O286" i="2"/>
  <c r="O285" i="2"/>
  <c r="O284" i="2"/>
  <c r="O283" i="2"/>
  <c r="O282" i="2"/>
  <c r="O281" i="2"/>
  <c r="O280" i="2"/>
  <c r="O279" i="2"/>
  <c r="O278" i="2"/>
  <c r="O277" i="2"/>
  <c r="O276" i="2"/>
  <c r="O275" i="2"/>
  <c r="O274" i="2"/>
  <c r="O273" i="2"/>
  <c r="O272" i="2"/>
  <c r="O271" i="2"/>
  <c r="O270" i="2"/>
  <c r="O269" i="2"/>
  <c r="O268" i="2"/>
  <c r="O267" i="2"/>
  <c r="O266" i="2"/>
  <c r="O265" i="2"/>
  <c r="O264" i="2"/>
  <c r="O263" i="2"/>
  <c r="O262" i="2"/>
  <c r="O261" i="2"/>
  <c r="O260" i="2"/>
  <c r="O259" i="2"/>
  <c r="O258" i="2"/>
  <c r="O257" i="2"/>
  <c r="O256" i="2"/>
  <c r="O255" i="2"/>
  <c r="O254" i="2"/>
  <c r="O253" i="2"/>
  <c r="O252" i="2"/>
  <c r="O251" i="2"/>
  <c r="O250" i="2"/>
  <c r="O249" i="2"/>
  <c r="O248" i="2"/>
  <c r="O247" i="2"/>
  <c r="O246" i="2"/>
  <c r="O245" i="2"/>
  <c r="O244" i="2"/>
  <c r="O243" i="2"/>
  <c r="O242" i="2"/>
  <c r="O241" i="2"/>
  <c r="O240" i="2"/>
  <c r="O239" i="2"/>
  <c r="O238" i="2"/>
  <c r="O237" i="2"/>
  <c r="O236" i="2"/>
  <c r="O235" i="2"/>
  <c r="O234" i="2"/>
  <c r="O233" i="2"/>
  <c r="O232" i="2"/>
  <c r="O231" i="2"/>
  <c r="O230" i="2"/>
  <c r="O229" i="2"/>
  <c r="O228" i="2"/>
  <c r="O227" i="2"/>
  <c r="O226" i="2"/>
  <c r="O225" i="2"/>
  <c r="O224" i="2"/>
  <c r="O223" i="2"/>
  <c r="O222" i="2"/>
  <c r="O221" i="2"/>
  <c r="O220" i="2"/>
  <c r="O219" i="2"/>
  <c r="O218" i="2"/>
  <c r="O217" i="2"/>
  <c r="O216" i="2"/>
  <c r="O215" i="2"/>
  <c r="O214" i="2"/>
  <c r="O213" i="2"/>
  <c r="O212" i="2"/>
  <c r="O211" i="2"/>
  <c r="O210" i="2"/>
  <c r="O209" i="2"/>
  <c r="O208" i="2"/>
  <c r="O207" i="2"/>
  <c r="O206" i="2"/>
  <c r="O205" i="2"/>
  <c r="O204" i="2"/>
  <c r="O203" i="2"/>
  <c r="O202" i="2"/>
  <c r="O201" i="2"/>
  <c r="O200" i="2"/>
  <c r="O199" i="2"/>
  <c r="O198" i="2"/>
  <c r="O197" i="2"/>
  <c r="O196" i="2"/>
  <c r="O195" i="2"/>
  <c r="O194" i="2"/>
  <c r="O193" i="2"/>
  <c r="O192" i="2"/>
  <c r="O191" i="2"/>
  <c r="O190" i="2"/>
  <c r="O189" i="2"/>
  <c r="O188" i="2"/>
  <c r="O187" i="2"/>
  <c r="O186" i="2"/>
  <c r="O185" i="2"/>
  <c r="O184" i="2"/>
  <c r="O183" i="2"/>
  <c r="O182" i="2"/>
  <c r="O181" i="2"/>
  <c r="O180" i="2"/>
  <c r="O179" i="2"/>
  <c r="O178" i="2"/>
  <c r="O177" i="2"/>
  <c r="O176" i="2"/>
  <c r="O175" i="2"/>
  <c r="O174" i="2"/>
  <c r="O173" i="2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58" i="2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O129" i="2"/>
  <c r="O128" i="2"/>
  <c r="O127" i="2"/>
  <c r="O126" i="2"/>
  <c r="O125" i="2"/>
  <c r="O124" i="2"/>
  <c r="O123" i="2"/>
  <c r="O122" i="2"/>
  <c r="O121" i="2"/>
  <c r="O120" i="2"/>
  <c r="O119" i="2"/>
  <c r="O118" i="2"/>
  <c r="O117" i="2"/>
  <c r="O116" i="2"/>
  <c r="O115" i="2"/>
  <c r="O114" i="2"/>
  <c r="O113" i="2"/>
  <c r="O112" i="2"/>
  <c r="O111" i="2"/>
  <c r="O110" i="2"/>
  <c r="O109" i="2"/>
  <c r="O108" i="2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T18" i="2" s="1"/>
  <c r="U18" i="2" s="1"/>
  <c r="O17" i="2"/>
  <c r="T17" i="2" s="1"/>
  <c r="U17" i="2" s="1"/>
  <c r="O16" i="2"/>
  <c r="T16" i="2" s="1"/>
  <c r="U16" i="2" s="1"/>
  <c r="O15" i="2"/>
  <c r="O14" i="2"/>
  <c r="O13" i="2"/>
  <c r="T13" i="2" s="1"/>
  <c r="U13" i="2" s="1"/>
  <c r="O12" i="2"/>
  <c r="O11" i="2"/>
  <c r="T20" i="2" l="1"/>
  <c r="T19" i="2"/>
  <c r="AW13" i="3"/>
  <c r="AX6" i="1"/>
  <c r="W6" i="2"/>
  <c r="B8" i="2" s="1"/>
  <c r="L82" i="2"/>
  <c r="L34" i="2"/>
  <c r="L98" i="2"/>
  <c r="L50" i="2"/>
  <c r="L114" i="2"/>
  <c r="L66" i="2"/>
  <c r="L130" i="2"/>
  <c r="L22" i="2"/>
  <c r="L38" i="2"/>
  <c r="L54" i="2"/>
  <c r="L70" i="2"/>
  <c r="L86" i="2"/>
  <c r="L102" i="2"/>
  <c r="L118" i="2"/>
  <c r="L26" i="2"/>
  <c r="L42" i="2"/>
  <c r="L58" i="2"/>
  <c r="L74" i="2"/>
  <c r="L90" i="2"/>
  <c r="L106" i="2"/>
  <c r="L122" i="2"/>
  <c r="L30" i="2"/>
  <c r="L46" i="2"/>
  <c r="L62" i="2"/>
  <c r="L78" i="2"/>
  <c r="L94" i="2"/>
  <c r="L110" i="2"/>
  <c r="L126" i="2"/>
  <c r="L727" i="2"/>
  <c r="L332" i="2"/>
  <c r="L336" i="2"/>
  <c r="L340" i="2"/>
  <c r="L344" i="2"/>
  <c r="L348" i="2"/>
  <c r="L352" i="2"/>
  <c r="L356" i="2"/>
  <c r="L360" i="2"/>
  <c r="L364" i="2"/>
  <c r="L368" i="2"/>
  <c r="L372" i="2"/>
  <c r="L376" i="2"/>
  <c r="L380" i="2"/>
  <c r="L384" i="2"/>
  <c r="L388" i="2"/>
  <c r="L392" i="2"/>
  <c r="L396" i="2"/>
  <c r="L400" i="2"/>
  <c r="L404" i="2"/>
  <c r="L408" i="2"/>
  <c r="L23" i="2"/>
  <c r="L27" i="2"/>
  <c r="L31" i="2"/>
  <c r="L35" i="2"/>
  <c r="L39" i="2"/>
  <c r="L43" i="2"/>
  <c r="L47" i="2"/>
  <c r="L51" i="2"/>
  <c r="L55" i="2"/>
  <c r="L59" i="2"/>
  <c r="L63" i="2"/>
  <c r="L67" i="2"/>
  <c r="L71" i="2"/>
  <c r="L75" i="2"/>
  <c r="L79" i="2"/>
  <c r="L83" i="2"/>
  <c r="L87" i="2"/>
  <c r="L91" i="2"/>
  <c r="L95" i="2"/>
  <c r="L99" i="2"/>
  <c r="L103" i="2"/>
  <c r="L107" i="2"/>
  <c r="L111" i="2"/>
  <c r="L115" i="2"/>
  <c r="L119" i="2"/>
  <c r="L123" i="2"/>
  <c r="L127" i="2"/>
  <c r="L131" i="2"/>
  <c r="L135" i="2"/>
  <c r="L139" i="2"/>
  <c r="L143" i="2"/>
  <c r="L147" i="2"/>
  <c r="L151" i="2"/>
  <c r="L155" i="2"/>
  <c r="L159" i="2"/>
  <c r="L163" i="2"/>
  <c r="L167" i="2"/>
  <c r="L679" i="2"/>
  <c r="L695" i="2"/>
  <c r="L413" i="2"/>
  <c r="L429" i="2"/>
  <c r="L445" i="2"/>
  <c r="L461" i="2"/>
  <c r="L477" i="2"/>
  <c r="L493" i="2"/>
  <c r="L509" i="2"/>
  <c r="L525" i="2"/>
  <c r="L541" i="2"/>
  <c r="L557" i="2"/>
  <c r="L573" i="2"/>
  <c r="L589" i="2"/>
  <c r="L605" i="2"/>
  <c r="L621" i="2"/>
  <c r="L637" i="2"/>
  <c r="L653" i="2"/>
  <c r="L669" i="2"/>
  <c r="L685" i="2"/>
  <c r="L701" i="2"/>
  <c r="L717" i="2"/>
  <c r="L737" i="2"/>
  <c r="L753" i="2"/>
  <c r="L769" i="2"/>
  <c r="L785" i="2"/>
  <c r="L801" i="2"/>
  <c r="L817" i="2"/>
  <c r="L833" i="2"/>
  <c r="L849" i="2"/>
  <c r="L865" i="2"/>
  <c r="L881" i="2"/>
  <c r="L897" i="2"/>
  <c r="L913" i="2"/>
  <c r="L929" i="2"/>
  <c r="L945" i="2"/>
  <c r="L961" i="2"/>
  <c r="L977" i="2"/>
  <c r="L993" i="2"/>
  <c r="L1009" i="2"/>
  <c r="L24" i="2"/>
  <c r="L28" i="2"/>
  <c r="L32" i="2"/>
  <c r="L36" i="2"/>
  <c r="L40" i="2"/>
  <c r="L44" i="2"/>
  <c r="L48" i="2"/>
  <c r="L52" i="2"/>
  <c r="L60" i="2"/>
  <c r="L64" i="2"/>
  <c r="L68" i="2"/>
  <c r="L72" i="2"/>
  <c r="L76" i="2"/>
  <c r="L80" i="2"/>
  <c r="L84" i="2"/>
  <c r="L88" i="2"/>
  <c r="L92" i="2"/>
  <c r="L96" i="2"/>
  <c r="L100" i="2"/>
  <c r="L104" i="2"/>
  <c r="L108" i="2"/>
  <c r="L112" i="2"/>
  <c r="L116" i="2"/>
  <c r="L124" i="2"/>
  <c r="L128" i="2"/>
  <c r="L132" i="2"/>
  <c r="L136" i="2"/>
  <c r="L140" i="2"/>
  <c r="L144" i="2"/>
  <c r="L148" i="2"/>
  <c r="L152" i="2"/>
  <c r="L156" i="2"/>
  <c r="L160" i="2"/>
  <c r="L164" i="2"/>
  <c r="L168" i="2"/>
  <c r="L172" i="2"/>
  <c r="L176" i="2"/>
  <c r="L180" i="2"/>
  <c r="L188" i="2"/>
  <c r="L192" i="2"/>
  <c r="L196" i="2"/>
  <c r="L200" i="2"/>
  <c r="L204" i="2"/>
  <c r="L208" i="2"/>
  <c r="L212" i="2"/>
  <c r="L216" i="2"/>
  <c r="L220" i="2"/>
  <c r="L224" i="2"/>
  <c r="L228" i="2"/>
  <c r="L232" i="2"/>
  <c r="L236" i="2"/>
  <c r="L240" i="2"/>
  <c r="L244" i="2"/>
  <c r="L252" i="2"/>
  <c r="L256" i="2"/>
  <c r="L260" i="2"/>
  <c r="L264" i="2"/>
  <c r="L268" i="2"/>
  <c r="L272" i="2"/>
  <c r="L276" i="2"/>
  <c r="L280" i="2"/>
  <c r="L284" i="2"/>
  <c r="L288" i="2"/>
  <c r="L292" i="2"/>
  <c r="L296" i="2"/>
  <c r="L300" i="2"/>
  <c r="L304" i="2"/>
  <c r="L308" i="2"/>
  <c r="L312" i="2"/>
  <c r="L316" i="2"/>
  <c r="L320" i="2"/>
  <c r="L324" i="2"/>
  <c r="L328" i="2"/>
  <c r="L423" i="2"/>
  <c r="L439" i="2"/>
  <c r="L455" i="2"/>
  <c r="L471" i="2"/>
  <c r="L487" i="2"/>
  <c r="L503" i="2"/>
  <c r="L519" i="2"/>
  <c r="L535" i="2"/>
  <c r="L551" i="2"/>
  <c r="L567" i="2"/>
  <c r="L583" i="2"/>
  <c r="L599" i="2"/>
  <c r="L615" i="2"/>
  <c r="L631" i="2"/>
  <c r="L647" i="2"/>
  <c r="L663" i="2"/>
  <c r="L711" i="2"/>
  <c r="L418" i="2"/>
  <c r="L434" i="2"/>
  <c r="L450" i="2"/>
  <c r="L466" i="2"/>
  <c r="L482" i="2"/>
  <c r="L498" i="2"/>
  <c r="L514" i="2"/>
  <c r="L530" i="2"/>
  <c r="L546" i="2"/>
  <c r="L562" i="2"/>
  <c r="L578" i="2"/>
  <c r="L594" i="2"/>
  <c r="L610" i="2"/>
  <c r="L626" i="2"/>
  <c r="L642" i="2"/>
  <c r="L658" i="2"/>
  <c r="L674" i="2"/>
  <c r="L690" i="2"/>
  <c r="L706" i="2"/>
  <c r="L722" i="2"/>
  <c r="L21" i="2"/>
  <c r="L25" i="2"/>
  <c r="L29" i="2"/>
  <c r="L33" i="2"/>
  <c r="L37" i="2"/>
  <c r="L41" i="2"/>
  <c r="L45" i="2"/>
  <c r="L49" i="2"/>
  <c r="L53" i="2"/>
  <c r="L57" i="2"/>
  <c r="L61" i="2"/>
  <c r="L65" i="2"/>
  <c r="L69" i="2"/>
  <c r="L73" i="2"/>
  <c r="L77" i="2"/>
  <c r="L81" i="2"/>
  <c r="L85" i="2"/>
  <c r="L89" i="2"/>
  <c r="L93" i="2"/>
  <c r="L97" i="2"/>
  <c r="L101" i="2"/>
  <c r="L105" i="2"/>
  <c r="L109" i="2"/>
  <c r="L113" i="2"/>
  <c r="L117" i="2"/>
  <c r="L121" i="2"/>
  <c r="L125" i="2"/>
  <c r="L129" i="2"/>
  <c r="L133" i="2"/>
  <c r="L137" i="2"/>
  <c r="T4" i="2"/>
  <c r="U20" i="2" l="1"/>
  <c r="U19" i="2"/>
  <c r="AX13" i="3"/>
  <c r="B17" i="3" s="1"/>
  <c r="AW12" i="3"/>
  <c r="C19" i="1"/>
  <c r="R12" i="2" s="1"/>
  <c r="AX8" i="1"/>
  <c r="L997" i="2"/>
  <c r="L953" i="2"/>
  <c r="L869" i="2"/>
  <c r="L805" i="2"/>
  <c r="L741" i="2"/>
  <c r="L697" i="2"/>
  <c r="L633" i="2"/>
  <c r="L569" i="2"/>
  <c r="L529" i="2"/>
  <c r="L465" i="2"/>
  <c r="L421" i="2"/>
  <c r="L353" i="2"/>
  <c r="L317" i="2"/>
  <c r="L269" i="2"/>
  <c r="L221" i="2"/>
  <c r="L173" i="2"/>
  <c r="L141" i="2"/>
  <c r="L1000" i="2"/>
  <c r="L952" i="2"/>
  <c r="L904" i="2"/>
  <c r="L872" i="2"/>
  <c r="L824" i="2"/>
  <c r="L776" i="2"/>
  <c r="L744" i="2"/>
  <c r="L696" i="2"/>
  <c r="L648" i="2"/>
  <c r="L600" i="2"/>
  <c r="L552" i="2"/>
  <c r="L500" i="2"/>
  <c r="L468" i="2"/>
  <c r="L420" i="2"/>
  <c r="L582" i="2"/>
  <c r="L446" i="2"/>
  <c r="L334" i="2"/>
  <c r="L238" i="2"/>
  <c r="L174" i="2"/>
  <c r="L979" i="2"/>
  <c r="L931" i="2"/>
  <c r="L899" i="2"/>
  <c r="L851" i="2"/>
  <c r="L803" i="2"/>
  <c r="L755" i="2"/>
  <c r="L699" i="2"/>
  <c r="L635" i="2"/>
  <c r="L571" i="2"/>
  <c r="L507" i="2"/>
  <c r="L443" i="2"/>
  <c r="L403" i="2"/>
  <c r="L351" i="2"/>
  <c r="L319" i="2"/>
  <c r="L271" i="2"/>
  <c r="L239" i="2"/>
  <c r="L191" i="2"/>
  <c r="L1006" i="2"/>
  <c r="L974" i="2"/>
  <c r="L926" i="2"/>
  <c r="L894" i="2"/>
  <c r="L846" i="2"/>
  <c r="L798" i="2"/>
  <c r="L766" i="2"/>
  <c r="L714" i="2"/>
  <c r="L666" i="2"/>
  <c r="L550" i="2"/>
  <c r="L490" i="2"/>
  <c r="L382" i="2"/>
  <c r="L290" i="2"/>
  <c r="L226" i="2"/>
  <c r="L536" i="2"/>
  <c r="L989" i="2"/>
  <c r="L949" i="2"/>
  <c r="L905" i="2"/>
  <c r="L841" i="2"/>
  <c r="L797" i="2"/>
  <c r="L777" i="2"/>
  <c r="L733" i="2"/>
  <c r="L713" i="2"/>
  <c r="L693" i="2"/>
  <c r="L673" i="2"/>
  <c r="L649" i="2"/>
  <c r="L629" i="2"/>
  <c r="L609" i="2"/>
  <c r="L585" i="2"/>
  <c r="L565" i="2"/>
  <c r="L545" i="2"/>
  <c r="L521" i="2"/>
  <c r="L501" i="2"/>
  <c r="L481" i="2"/>
  <c r="L457" i="2"/>
  <c r="L437" i="2"/>
  <c r="L417" i="2"/>
  <c r="L397" i="2"/>
  <c r="L381" i="2"/>
  <c r="L365" i="2"/>
  <c r="L349" i="2"/>
  <c r="L333" i="2"/>
  <c r="L313" i="2"/>
  <c r="L297" i="2"/>
  <c r="L281" i="2"/>
  <c r="L265" i="2"/>
  <c r="L249" i="2"/>
  <c r="L233" i="2"/>
  <c r="L217" i="2"/>
  <c r="L201" i="2"/>
  <c r="L185" i="2"/>
  <c r="L169" i="2"/>
  <c r="L153" i="2"/>
  <c r="L186" i="2"/>
  <c r="L138" i="2"/>
  <c r="L996" i="2"/>
  <c r="L980" i="2"/>
  <c r="L964" i="2"/>
  <c r="L948" i="2"/>
  <c r="L932" i="2"/>
  <c r="L916" i="2"/>
  <c r="L900" i="2"/>
  <c r="L884" i="2"/>
  <c r="L868" i="2"/>
  <c r="L852" i="2"/>
  <c r="L836" i="2"/>
  <c r="L820" i="2"/>
  <c r="L804" i="2"/>
  <c r="L788" i="2"/>
  <c r="L772" i="2"/>
  <c r="L756" i="2"/>
  <c r="L740" i="2"/>
  <c r="L724" i="2"/>
  <c r="L708" i="2"/>
  <c r="L692" i="2"/>
  <c r="L676" i="2"/>
  <c r="L660" i="2"/>
  <c r="L644" i="2"/>
  <c r="L628" i="2"/>
  <c r="L612" i="2"/>
  <c r="L596" i="2"/>
  <c r="L580" i="2"/>
  <c r="L564" i="2"/>
  <c r="L548" i="2"/>
  <c r="L528" i="2"/>
  <c r="L512" i="2"/>
  <c r="L496" i="2"/>
  <c r="L480" i="2"/>
  <c r="L464" i="2"/>
  <c r="L448" i="2"/>
  <c r="L432" i="2"/>
  <c r="L416" i="2"/>
  <c r="L646" i="2"/>
  <c r="L574" i="2"/>
  <c r="L554" i="2"/>
  <c r="L462" i="2"/>
  <c r="L442" i="2"/>
  <c r="L394" i="2"/>
  <c r="L358" i="2"/>
  <c r="L326" i="2"/>
  <c r="L294" i="2"/>
  <c r="L262" i="2"/>
  <c r="L230" i="2"/>
  <c r="L198" i="2"/>
  <c r="L162" i="2"/>
  <c r="L1007" i="2"/>
  <c r="L991" i="2"/>
  <c r="L975" i="2"/>
  <c r="L959" i="2"/>
  <c r="L943" i="2"/>
  <c r="L927" i="2"/>
  <c r="L911" i="2"/>
  <c r="L895" i="2"/>
  <c r="L879" i="2"/>
  <c r="L863" i="2"/>
  <c r="L847" i="2"/>
  <c r="L831" i="2"/>
  <c r="L815" i="2"/>
  <c r="L799" i="2"/>
  <c r="L783" i="2"/>
  <c r="L767" i="2"/>
  <c r="L751" i="2"/>
  <c r="L735" i="2"/>
  <c r="L715" i="2"/>
  <c r="L691" i="2"/>
  <c r="L671" i="2"/>
  <c r="L651" i="2"/>
  <c r="L627" i="2"/>
  <c r="L607" i="2"/>
  <c r="L587" i="2"/>
  <c r="L563" i="2"/>
  <c r="L543" i="2"/>
  <c r="L523" i="2"/>
  <c r="L499" i="2"/>
  <c r="L479" i="2"/>
  <c r="L459" i="2"/>
  <c r="L435" i="2"/>
  <c r="L415" i="2"/>
  <c r="L399" i="2"/>
  <c r="L383" i="2"/>
  <c r="L367" i="2"/>
  <c r="L347" i="2"/>
  <c r="L331" i="2"/>
  <c r="L315" i="2"/>
  <c r="L299" i="2"/>
  <c r="L283" i="2"/>
  <c r="L267" i="2"/>
  <c r="L251" i="2"/>
  <c r="L235" i="2"/>
  <c r="L219" i="2"/>
  <c r="L203" i="2"/>
  <c r="L187" i="2"/>
  <c r="L171" i="2"/>
  <c r="L120" i="2"/>
  <c r="L1002" i="2"/>
  <c r="L986" i="2"/>
  <c r="L970" i="2"/>
  <c r="L954" i="2"/>
  <c r="L938" i="2"/>
  <c r="L922" i="2"/>
  <c r="L906" i="2"/>
  <c r="L890" i="2"/>
  <c r="L874" i="2"/>
  <c r="L858" i="2"/>
  <c r="L842" i="2"/>
  <c r="L826" i="2"/>
  <c r="L810" i="2"/>
  <c r="L794" i="2"/>
  <c r="L778" i="2"/>
  <c r="L762" i="2"/>
  <c r="L746" i="2"/>
  <c r="L730" i="2"/>
  <c r="L710" i="2"/>
  <c r="L686" i="2"/>
  <c r="L662" i="2"/>
  <c r="L630" i="2"/>
  <c r="L606" i="2"/>
  <c r="L542" i="2"/>
  <c r="L506" i="2"/>
  <c r="L486" i="2"/>
  <c r="L430" i="2"/>
  <c r="L406" i="2"/>
  <c r="L374" i="2"/>
  <c r="L346" i="2"/>
  <c r="L314" i="2"/>
  <c r="L282" i="2"/>
  <c r="L250" i="2"/>
  <c r="L218" i="2"/>
  <c r="L178" i="2"/>
  <c r="L909" i="2"/>
  <c r="L845" i="2"/>
  <c r="L781" i="2"/>
  <c r="L677" i="2"/>
  <c r="L593" i="2"/>
  <c r="L505" i="2"/>
  <c r="L441" i="2"/>
  <c r="L385" i="2"/>
  <c r="L301" i="2"/>
  <c r="L253" i="2"/>
  <c r="L205" i="2"/>
  <c r="L146" i="2"/>
  <c r="L968" i="2"/>
  <c r="L920" i="2"/>
  <c r="L856" i="2"/>
  <c r="L792" i="2"/>
  <c r="L728" i="2"/>
  <c r="L664" i="2"/>
  <c r="L616" i="2"/>
  <c r="L568" i="2"/>
  <c r="L516" i="2"/>
  <c r="L436" i="2"/>
  <c r="L522" i="2"/>
  <c r="L366" i="2"/>
  <c r="L270" i="2"/>
  <c r="L995" i="2"/>
  <c r="L947" i="2"/>
  <c r="L867" i="2"/>
  <c r="L819" i="2"/>
  <c r="L739" i="2"/>
  <c r="L675" i="2"/>
  <c r="L611" i="2"/>
  <c r="L547" i="2"/>
  <c r="L483" i="2"/>
  <c r="L387" i="2"/>
  <c r="L335" i="2"/>
  <c r="L287" i="2"/>
  <c r="L207" i="2"/>
  <c r="L184" i="2"/>
  <c r="L958" i="2"/>
  <c r="L878" i="2"/>
  <c r="L814" i="2"/>
  <c r="L750" i="2"/>
  <c r="L634" i="2"/>
  <c r="L470" i="2"/>
  <c r="L322" i="2"/>
  <c r="L194" i="2"/>
  <c r="L969" i="2"/>
  <c r="L925" i="2"/>
  <c r="L885" i="2"/>
  <c r="L861" i="2"/>
  <c r="L821" i="2"/>
  <c r="L757" i="2"/>
  <c r="L1005" i="2"/>
  <c r="L985" i="2"/>
  <c r="L965" i="2"/>
  <c r="L941" i="2"/>
  <c r="L921" i="2"/>
  <c r="L901" i="2"/>
  <c r="L877" i="2"/>
  <c r="L857" i="2"/>
  <c r="L837" i="2"/>
  <c r="L813" i="2"/>
  <c r="L793" i="2"/>
  <c r="L773" i="2"/>
  <c r="L749" i="2"/>
  <c r="L729" i="2"/>
  <c r="L709" i="2"/>
  <c r="L689" i="2"/>
  <c r="L665" i="2"/>
  <c r="L645" i="2"/>
  <c r="L625" i="2"/>
  <c r="L601" i="2"/>
  <c r="L581" i="2"/>
  <c r="L561" i="2"/>
  <c r="L537" i="2"/>
  <c r="L517" i="2"/>
  <c r="L497" i="2"/>
  <c r="L473" i="2"/>
  <c r="L453" i="2"/>
  <c r="L433" i="2"/>
  <c r="L409" i="2"/>
  <c r="L393" i="2"/>
  <c r="L377" i="2"/>
  <c r="L361" i="2"/>
  <c r="L345" i="2"/>
  <c r="L325" i="2"/>
  <c r="L309" i="2"/>
  <c r="L293" i="2"/>
  <c r="L277" i="2"/>
  <c r="L261" i="2"/>
  <c r="L245" i="2"/>
  <c r="L229" i="2"/>
  <c r="L213" i="2"/>
  <c r="L197" i="2"/>
  <c r="L181" i="2"/>
  <c r="L165" i="2"/>
  <c r="L149" i="2"/>
  <c r="L170" i="2"/>
  <c r="L1008" i="2"/>
  <c r="L992" i="2"/>
  <c r="L976" i="2"/>
  <c r="L960" i="2"/>
  <c r="L944" i="2"/>
  <c r="L928" i="2"/>
  <c r="L912" i="2"/>
  <c r="L896" i="2"/>
  <c r="L880" i="2"/>
  <c r="L864" i="2"/>
  <c r="L848" i="2"/>
  <c r="L832" i="2"/>
  <c r="L816" i="2"/>
  <c r="L800" i="2"/>
  <c r="L784" i="2"/>
  <c r="L768" i="2"/>
  <c r="L752" i="2"/>
  <c r="L736" i="2"/>
  <c r="L720" i="2"/>
  <c r="L704" i="2"/>
  <c r="L688" i="2"/>
  <c r="L672" i="2"/>
  <c r="L656" i="2"/>
  <c r="L640" i="2"/>
  <c r="L624" i="2"/>
  <c r="L608" i="2"/>
  <c r="L592" i="2"/>
  <c r="L576" i="2"/>
  <c r="L560" i="2"/>
  <c r="L544" i="2"/>
  <c r="L524" i="2"/>
  <c r="L508" i="2"/>
  <c r="L492" i="2"/>
  <c r="L476" i="2"/>
  <c r="L460" i="2"/>
  <c r="L444" i="2"/>
  <c r="L428" i="2"/>
  <c r="L412" i="2"/>
  <c r="L590" i="2"/>
  <c r="L570" i="2"/>
  <c r="L534" i="2"/>
  <c r="L458" i="2"/>
  <c r="L438" i="2"/>
  <c r="L386" i="2"/>
  <c r="L350" i="2"/>
  <c r="L318" i="2"/>
  <c r="L286" i="2"/>
  <c r="L254" i="2"/>
  <c r="L222" i="2"/>
  <c r="L190" i="2"/>
  <c r="L150" i="2"/>
  <c r="L1003" i="2"/>
  <c r="L987" i="2"/>
  <c r="L971" i="2"/>
  <c r="L955" i="2"/>
  <c r="L939" i="2"/>
  <c r="L923" i="2"/>
  <c r="L907" i="2"/>
  <c r="L891" i="2"/>
  <c r="L875" i="2"/>
  <c r="L859" i="2"/>
  <c r="L843" i="2"/>
  <c r="L827" i="2"/>
  <c r="L811" i="2"/>
  <c r="L795" i="2"/>
  <c r="L779" i="2"/>
  <c r="L763" i="2"/>
  <c r="L747" i="2"/>
  <c r="L731" i="2"/>
  <c r="L707" i="2"/>
  <c r="L687" i="2"/>
  <c r="L667" i="2"/>
  <c r="L643" i="2"/>
  <c r="L623" i="2"/>
  <c r="L603" i="2"/>
  <c r="L579" i="2"/>
  <c r="L559" i="2"/>
  <c r="L539" i="2"/>
  <c r="L515" i="2"/>
  <c r="L495" i="2"/>
  <c r="L475" i="2"/>
  <c r="L451" i="2"/>
  <c r="L431" i="2"/>
  <c r="L411" i="2"/>
  <c r="L395" i="2"/>
  <c r="L379" i="2"/>
  <c r="L363" i="2"/>
  <c r="L343" i="2"/>
  <c r="L327" i="2"/>
  <c r="L311" i="2"/>
  <c r="L295" i="2"/>
  <c r="L279" i="2"/>
  <c r="L263" i="2"/>
  <c r="L247" i="2"/>
  <c r="L231" i="2"/>
  <c r="L215" i="2"/>
  <c r="L199" i="2"/>
  <c r="L183" i="2"/>
  <c r="L329" i="2"/>
  <c r="L56" i="2"/>
  <c r="L998" i="2"/>
  <c r="L982" i="2"/>
  <c r="L966" i="2"/>
  <c r="L950" i="2"/>
  <c r="L934" i="2"/>
  <c r="L918" i="2"/>
  <c r="L902" i="2"/>
  <c r="L886" i="2"/>
  <c r="L870" i="2"/>
  <c r="L854" i="2"/>
  <c r="L838" i="2"/>
  <c r="L822" i="2"/>
  <c r="L806" i="2"/>
  <c r="L790" i="2"/>
  <c r="L774" i="2"/>
  <c r="L758" i="2"/>
  <c r="L742" i="2"/>
  <c r="L726" i="2"/>
  <c r="L702" i="2"/>
  <c r="L682" i="2"/>
  <c r="L650" i="2"/>
  <c r="L622" i="2"/>
  <c r="L602" i="2"/>
  <c r="L538" i="2"/>
  <c r="L502" i="2"/>
  <c r="L478" i="2"/>
  <c r="L422" i="2"/>
  <c r="L398" i="2"/>
  <c r="L370" i="2"/>
  <c r="L338" i="2"/>
  <c r="L306" i="2"/>
  <c r="L274" i="2"/>
  <c r="L242" i="2"/>
  <c r="L210" i="2"/>
  <c r="L166" i="2"/>
  <c r="L973" i="2"/>
  <c r="L933" i="2"/>
  <c r="L889" i="2"/>
  <c r="L825" i="2"/>
  <c r="L761" i="2"/>
  <c r="L721" i="2"/>
  <c r="L657" i="2"/>
  <c r="L613" i="2"/>
  <c r="L549" i="2"/>
  <c r="L485" i="2"/>
  <c r="L401" i="2"/>
  <c r="L369" i="2"/>
  <c r="L337" i="2"/>
  <c r="L285" i="2"/>
  <c r="L237" i="2"/>
  <c r="L189" i="2"/>
  <c r="L157" i="2"/>
  <c r="L984" i="2"/>
  <c r="L936" i="2"/>
  <c r="L888" i="2"/>
  <c r="L840" i="2"/>
  <c r="L808" i="2"/>
  <c r="L760" i="2"/>
  <c r="L712" i="2"/>
  <c r="L680" i="2"/>
  <c r="L632" i="2"/>
  <c r="L584" i="2"/>
  <c r="L532" i="2"/>
  <c r="L484" i="2"/>
  <c r="L452" i="2"/>
  <c r="L654" i="2"/>
  <c r="L558" i="2"/>
  <c r="L402" i="2"/>
  <c r="L302" i="2"/>
  <c r="L206" i="2"/>
  <c r="L355" i="2"/>
  <c r="L963" i="2"/>
  <c r="L915" i="2"/>
  <c r="L883" i="2"/>
  <c r="L835" i="2"/>
  <c r="L787" i="2"/>
  <c r="L771" i="2"/>
  <c r="L719" i="2"/>
  <c r="L655" i="2"/>
  <c r="L591" i="2"/>
  <c r="L527" i="2"/>
  <c r="L463" i="2"/>
  <c r="L419" i="2"/>
  <c r="L371" i="2"/>
  <c r="L303" i="2"/>
  <c r="L255" i="2"/>
  <c r="L223" i="2"/>
  <c r="L175" i="2"/>
  <c r="L990" i="2"/>
  <c r="L942" i="2"/>
  <c r="L910" i="2"/>
  <c r="L862" i="2"/>
  <c r="L830" i="2"/>
  <c r="L782" i="2"/>
  <c r="L734" i="2"/>
  <c r="L694" i="2"/>
  <c r="L614" i="2"/>
  <c r="L510" i="2"/>
  <c r="L410" i="2"/>
  <c r="L354" i="2"/>
  <c r="L258" i="2"/>
  <c r="L134" i="2"/>
  <c r="L1001" i="2"/>
  <c r="L981" i="2"/>
  <c r="L957" i="2"/>
  <c r="L937" i="2"/>
  <c r="L917" i="2"/>
  <c r="L893" i="2"/>
  <c r="L873" i="2"/>
  <c r="L853" i="2"/>
  <c r="L829" i="2"/>
  <c r="L809" i="2"/>
  <c r="L789" i="2"/>
  <c r="L765" i="2"/>
  <c r="L745" i="2"/>
  <c r="L725" i="2"/>
  <c r="L705" i="2"/>
  <c r="L681" i="2"/>
  <c r="L661" i="2"/>
  <c r="L641" i="2"/>
  <c r="L617" i="2"/>
  <c r="L597" i="2"/>
  <c r="L577" i="2"/>
  <c r="L553" i="2"/>
  <c r="L533" i="2"/>
  <c r="L513" i="2"/>
  <c r="L489" i="2"/>
  <c r="L469" i="2"/>
  <c r="L449" i="2"/>
  <c r="L425" i="2"/>
  <c r="L405" i="2"/>
  <c r="L389" i="2"/>
  <c r="L373" i="2"/>
  <c r="L357" i="2"/>
  <c r="L341" i="2"/>
  <c r="L321" i="2"/>
  <c r="L305" i="2"/>
  <c r="L289" i="2"/>
  <c r="L273" i="2"/>
  <c r="L257" i="2"/>
  <c r="L241" i="2"/>
  <c r="L225" i="2"/>
  <c r="L209" i="2"/>
  <c r="L193" i="2"/>
  <c r="L177" i="2"/>
  <c r="L161" i="2"/>
  <c r="L145" i="2"/>
  <c r="L158" i="2"/>
  <c r="L1004" i="2"/>
  <c r="L988" i="2"/>
  <c r="L972" i="2"/>
  <c r="L956" i="2"/>
  <c r="L940" i="2"/>
  <c r="L924" i="2"/>
  <c r="L908" i="2"/>
  <c r="L892" i="2"/>
  <c r="L876" i="2"/>
  <c r="L860" i="2"/>
  <c r="L844" i="2"/>
  <c r="L828" i="2"/>
  <c r="L812" i="2"/>
  <c r="L796" i="2"/>
  <c r="L780" i="2"/>
  <c r="L764" i="2"/>
  <c r="L748" i="2"/>
  <c r="L732" i="2"/>
  <c r="L716" i="2"/>
  <c r="L700" i="2"/>
  <c r="L684" i="2"/>
  <c r="L668" i="2"/>
  <c r="L652" i="2"/>
  <c r="L636" i="2"/>
  <c r="L620" i="2"/>
  <c r="L604" i="2"/>
  <c r="L588" i="2"/>
  <c r="L572" i="2"/>
  <c r="L556" i="2"/>
  <c r="L540" i="2"/>
  <c r="L520" i="2"/>
  <c r="L504" i="2"/>
  <c r="L488" i="2"/>
  <c r="L472" i="2"/>
  <c r="L456" i="2"/>
  <c r="L440" i="2"/>
  <c r="L424" i="2"/>
  <c r="L670" i="2"/>
  <c r="L586" i="2"/>
  <c r="L566" i="2"/>
  <c r="L526" i="2"/>
  <c r="L454" i="2"/>
  <c r="L426" i="2"/>
  <c r="L378" i="2"/>
  <c r="L342" i="2"/>
  <c r="L310" i="2"/>
  <c r="L278" i="2"/>
  <c r="L246" i="2"/>
  <c r="L214" i="2"/>
  <c r="L182" i="2"/>
  <c r="L142" i="2"/>
  <c r="L999" i="2"/>
  <c r="L983" i="2"/>
  <c r="L967" i="2"/>
  <c r="L951" i="2"/>
  <c r="L935" i="2"/>
  <c r="L919" i="2"/>
  <c r="L903" i="2"/>
  <c r="L887" i="2"/>
  <c r="L871" i="2"/>
  <c r="L855" i="2"/>
  <c r="L839" i="2"/>
  <c r="L823" i="2"/>
  <c r="L807" i="2"/>
  <c r="L791" i="2"/>
  <c r="L775" i="2"/>
  <c r="L759" i="2"/>
  <c r="L743" i="2"/>
  <c r="L723" i="2"/>
  <c r="L703" i="2"/>
  <c r="L683" i="2"/>
  <c r="L659" i="2"/>
  <c r="L639" i="2"/>
  <c r="L619" i="2"/>
  <c r="L595" i="2"/>
  <c r="L575" i="2"/>
  <c r="L555" i="2"/>
  <c r="L531" i="2"/>
  <c r="L511" i="2"/>
  <c r="L491" i="2"/>
  <c r="L467" i="2"/>
  <c r="L447" i="2"/>
  <c r="L427" i="2"/>
  <c r="L407" i="2"/>
  <c r="L391" i="2"/>
  <c r="L375" i="2"/>
  <c r="L359" i="2"/>
  <c r="L339" i="2"/>
  <c r="L323" i="2"/>
  <c r="L307" i="2"/>
  <c r="L291" i="2"/>
  <c r="L275" i="2"/>
  <c r="L259" i="2"/>
  <c r="L243" i="2"/>
  <c r="L227" i="2"/>
  <c r="L211" i="2"/>
  <c r="L195" i="2"/>
  <c r="L179" i="2"/>
  <c r="L248" i="2"/>
  <c r="L1010" i="2"/>
  <c r="L994" i="2"/>
  <c r="L978" i="2"/>
  <c r="L962" i="2"/>
  <c r="L946" i="2"/>
  <c r="L930" i="2"/>
  <c r="L914" i="2"/>
  <c r="L898" i="2"/>
  <c r="L882" i="2"/>
  <c r="L866" i="2"/>
  <c r="L850" i="2"/>
  <c r="L834" i="2"/>
  <c r="L818" i="2"/>
  <c r="L802" i="2"/>
  <c r="L786" i="2"/>
  <c r="L770" i="2"/>
  <c r="L754" i="2"/>
  <c r="L738" i="2"/>
  <c r="L718" i="2"/>
  <c r="L698" i="2"/>
  <c r="L678" i="2"/>
  <c r="L638" i="2"/>
  <c r="L618" i="2"/>
  <c r="L598" i="2"/>
  <c r="L518" i="2"/>
  <c r="L494" i="2"/>
  <c r="L474" i="2"/>
  <c r="L414" i="2"/>
  <c r="L390" i="2"/>
  <c r="L362" i="2"/>
  <c r="L330" i="2"/>
  <c r="L298" i="2"/>
  <c r="L266" i="2"/>
  <c r="L234" i="2"/>
  <c r="L202" i="2"/>
  <c r="L154" i="2"/>
  <c r="U4" i="2"/>
  <c r="U6" i="2" s="1"/>
  <c r="R20" i="2" l="1"/>
  <c r="L20" i="2" s="1"/>
  <c r="R19" i="2"/>
  <c r="L19" i="2" s="1"/>
  <c r="R11" i="2"/>
  <c r="R13" i="2"/>
  <c r="R15" i="2"/>
  <c r="R18" i="2"/>
  <c r="R16" i="2"/>
  <c r="R14" i="2"/>
  <c r="R17" i="2"/>
  <c r="AX12" i="3"/>
  <c r="B16" i="3" s="1"/>
  <c r="AW11" i="3"/>
  <c r="AX11" i="3" s="1"/>
  <c r="B15" i="3" s="1"/>
  <c r="AX9" i="1"/>
  <c r="AX11" i="1" s="1"/>
  <c r="W18" i="1" s="1"/>
  <c r="C20" i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M19" i="1"/>
  <c r="Y19" i="2" l="1"/>
  <c r="Y20" i="2"/>
  <c r="M20" i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Y17" i="2"/>
  <c r="Y18" i="2"/>
  <c r="Y15" i="2"/>
  <c r="Y16" i="2"/>
  <c r="Y13" i="2"/>
  <c r="Y14" i="2"/>
  <c r="Y11" i="2"/>
  <c r="Y12" i="2"/>
  <c r="AW10" i="3"/>
  <c r="P12" i="2" l="1" a="1"/>
  <c r="P12" i="2" s="1"/>
  <c r="AX10" i="3"/>
  <c r="B14" i="3" s="1"/>
  <c r="AY28" i="3"/>
  <c r="BA28" i="3" s="1"/>
  <c r="AW9" i="3"/>
  <c r="P183" i="2" a="1"/>
  <c r="P183" i="2" s="1"/>
  <c r="J183" i="2" s="1"/>
  <c r="P11" i="2" a="1"/>
  <c r="P11" i="2" s="1"/>
  <c r="P374" i="2" a="1"/>
  <c r="P374" i="2" s="1"/>
  <c r="J374" i="2" s="1"/>
  <c r="P246" i="2" a="1"/>
  <c r="P246" i="2" s="1"/>
  <c r="J246" i="2" s="1"/>
  <c r="P136" i="2" a="1"/>
  <c r="P136" i="2" s="1"/>
  <c r="J136" i="2" s="1"/>
  <c r="P220" i="2" a="1"/>
  <c r="P220" i="2" s="1"/>
  <c r="J220" i="2" s="1"/>
  <c r="P980" i="2" a="1"/>
  <c r="P980" i="2" s="1"/>
  <c r="J980" i="2" s="1"/>
  <c r="P759" i="2" a="1"/>
  <c r="P759" i="2" s="1"/>
  <c r="J759" i="2" s="1"/>
  <c r="P519" i="2" a="1"/>
  <c r="P519" i="2" s="1"/>
  <c r="J519" i="2" s="1"/>
  <c r="P127" i="2" a="1"/>
  <c r="P127" i="2" s="1"/>
  <c r="J127" i="2" s="1"/>
  <c r="P843" i="2" a="1"/>
  <c r="P843" i="2" s="1"/>
  <c r="J843" i="2" s="1"/>
  <c r="P113" i="2" a="1"/>
  <c r="P113" i="2" s="1"/>
  <c r="J113" i="2" s="1"/>
  <c r="P962" i="2" a="1"/>
  <c r="P962" i="2" s="1"/>
  <c r="J962" i="2" s="1"/>
  <c r="P482" i="2" a="1"/>
  <c r="P482" i="2" s="1"/>
  <c r="J482" i="2" s="1"/>
  <c r="P888" i="2" a="1"/>
  <c r="P888" i="2" s="1"/>
  <c r="J888" i="2" s="1"/>
  <c r="P432" i="2" a="1"/>
  <c r="P432" i="2" s="1"/>
  <c r="J432" i="2" s="1"/>
  <c r="P523" i="2" a="1"/>
  <c r="P523" i="2" s="1"/>
  <c r="J523" i="2" s="1"/>
  <c r="P221" i="2" a="1"/>
  <c r="P221" i="2" s="1"/>
  <c r="J221" i="2" s="1"/>
  <c r="P837" i="2" a="1"/>
  <c r="P837" i="2" s="1"/>
  <c r="J837" i="2" s="1"/>
  <c r="P734" i="2" a="1"/>
  <c r="P734" i="2" s="1"/>
  <c r="J734" i="2" s="1"/>
  <c r="P959" i="2" a="1"/>
  <c r="P959" i="2" s="1"/>
  <c r="J959" i="2" s="1"/>
  <c r="P943" i="2" a="1"/>
  <c r="P943" i="2" s="1"/>
  <c r="J943" i="2" s="1"/>
  <c r="P910" i="2" a="1"/>
  <c r="P910" i="2" s="1"/>
  <c r="J910" i="2" s="1"/>
  <c r="P479" i="2" a="1"/>
  <c r="P479" i="2" s="1"/>
  <c r="J479" i="2" s="1"/>
  <c r="P890" i="2" a="1"/>
  <c r="P890" i="2" s="1"/>
  <c r="J890" i="2" s="1"/>
  <c r="P680" i="2" a="1"/>
  <c r="P680" i="2" s="1"/>
  <c r="J680" i="2" s="1"/>
  <c r="P265" i="2" a="1"/>
  <c r="P265" i="2" s="1"/>
  <c r="J265" i="2" s="1"/>
  <c r="P743" i="2" a="1"/>
  <c r="P743" i="2" s="1"/>
  <c r="J743" i="2" s="1"/>
  <c r="P958" i="2" a="1"/>
  <c r="P958" i="2" s="1"/>
  <c r="J958" i="2" s="1"/>
  <c r="P306" i="2" a="1"/>
  <c r="P306" i="2" s="1"/>
  <c r="J306" i="2" s="1"/>
  <c r="P921" i="2" a="1"/>
  <c r="P921" i="2" s="1"/>
  <c r="J921" i="2" s="1"/>
  <c r="P271" i="2" a="1"/>
  <c r="P271" i="2" s="1"/>
  <c r="J271" i="2" s="1"/>
  <c r="P435" i="2" a="1"/>
  <c r="P435" i="2" s="1"/>
  <c r="J435" i="2" s="1"/>
  <c r="P445" i="2" a="1"/>
  <c r="P445" i="2" s="1"/>
  <c r="J445" i="2" s="1"/>
  <c r="P195" i="2" a="1"/>
  <c r="P195" i="2" s="1"/>
  <c r="J195" i="2" s="1"/>
  <c r="P1002" i="2" a="1"/>
  <c r="P1002" i="2" s="1"/>
  <c r="J1002" i="2" s="1"/>
  <c r="P165" i="2" a="1"/>
  <c r="P165" i="2" s="1"/>
  <c r="J165" i="2" s="1"/>
  <c r="P288" i="2" a="1"/>
  <c r="P288" i="2" s="1"/>
  <c r="J288" i="2" s="1"/>
  <c r="P526" i="2" a="1"/>
  <c r="P526" i="2" s="1"/>
  <c r="J526" i="2" s="1"/>
  <c r="P531" i="2" a="1"/>
  <c r="P531" i="2" s="1"/>
  <c r="J531" i="2" s="1"/>
  <c r="P541" i="2" a="1"/>
  <c r="P541" i="2" s="1"/>
  <c r="J541" i="2" s="1"/>
  <c r="P918" i="2" a="1"/>
  <c r="P918" i="2" s="1"/>
  <c r="J918" i="2" s="1"/>
  <c r="P560" i="2" a="1"/>
  <c r="P560" i="2" s="1"/>
  <c r="J560" i="2" s="1"/>
  <c r="P515" i="2" a="1"/>
  <c r="P515" i="2" s="1"/>
  <c r="J515" i="2" s="1"/>
  <c r="P971" i="2" a="1"/>
  <c r="P971" i="2" s="1"/>
  <c r="J971" i="2" s="1"/>
  <c r="P641" i="2" a="1"/>
  <c r="P641" i="2" s="1"/>
  <c r="J641" i="2" s="1"/>
  <c r="P223" i="2" a="1"/>
  <c r="P223" i="2" s="1"/>
  <c r="J223" i="2" s="1"/>
  <c r="P694" i="2" a="1"/>
  <c r="P694" i="2" s="1"/>
  <c r="J694" i="2" s="1"/>
  <c r="P873" i="2" a="1"/>
  <c r="P873" i="2" s="1"/>
  <c r="J873" i="2" s="1"/>
  <c r="P753" i="2" a="1"/>
  <c r="P753" i="2" s="1"/>
  <c r="J753" i="2" s="1"/>
  <c r="P586" i="2" a="1"/>
  <c r="P586" i="2" s="1"/>
  <c r="J586" i="2" s="1"/>
  <c r="P911" i="2" a="1"/>
  <c r="P911" i="2" s="1"/>
  <c r="J911" i="2" s="1"/>
  <c r="P768" i="2" a="1"/>
  <c r="P768" i="2" s="1"/>
  <c r="J768" i="2" s="1"/>
  <c r="P415" i="2" a="1"/>
  <c r="P415" i="2" s="1"/>
  <c r="J415" i="2" s="1"/>
  <c r="P379" i="2" a="1"/>
  <c r="P379" i="2" s="1"/>
  <c r="J379" i="2" s="1"/>
  <c r="P864" i="2" a="1"/>
  <c r="P864" i="2" s="1"/>
  <c r="J864" i="2" s="1"/>
  <c r="P780" i="2" a="1"/>
  <c r="P780" i="2" s="1"/>
  <c r="J780" i="2" s="1"/>
  <c r="P513" i="2" a="1"/>
  <c r="P513" i="2" s="1"/>
  <c r="J513" i="2" s="1"/>
  <c r="P778" i="2" a="1"/>
  <c r="P778" i="2" s="1"/>
  <c r="J778" i="2" s="1"/>
  <c r="P471" i="2" a="1"/>
  <c r="P471" i="2" s="1"/>
  <c r="J471" i="2" s="1"/>
  <c r="P336" i="2" a="1"/>
  <c r="P336" i="2" s="1"/>
  <c r="J336" i="2" s="1"/>
  <c r="P263" i="2" a="1"/>
  <c r="P263" i="2" s="1"/>
  <c r="J263" i="2" s="1"/>
  <c r="P808" i="2" a="1"/>
  <c r="P808" i="2" s="1"/>
  <c r="J808" i="2" s="1"/>
  <c r="P929" i="2" a="1"/>
  <c r="P929" i="2" s="1"/>
  <c r="J929" i="2" s="1"/>
  <c r="P211" i="2" a="1"/>
  <c r="P211" i="2" s="1"/>
  <c r="J211" i="2" s="1"/>
  <c r="P51" i="2" a="1"/>
  <c r="P51" i="2" s="1"/>
  <c r="J51" i="2" s="1"/>
  <c r="P773" i="2" a="1"/>
  <c r="P773" i="2" s="1"/>
  <c r="J773" i="2" s="1"/>
  <c r="P874" i="2" a="1"/>
  <c r="P874" i="2" s="1"/>
  <c r="J874" i="2" s="1"/>
  <c r="P798" i="2" a="1"/>
  <c r="P798" i="2" s="1"/>
  <c r="J798" i="2" s="1"/>
  <c r="P811" i="2" a="1"/>
  <c r="P811" i="2" s="1"/>
  <c r="J811" i="2" s="1"/>
  <c r="P342" i="2" a="1"/>
  <c r="P342" i="2" s="1"/>
  <c r="J342" i="2" s="1"/>
  <c r="P146" i="2" a="1"/>
  <c r="P146" i="2" s="1"/>
  <c r="J146" i="2" s="1"/>
  <c r="P828" i="2" a="1"/>
  <c r="P828" i="2" s="1"/>
  <c r="J828" i="2" s="1"/>
  <c r="P838" i="2" a="1"/>
  <c r="P838" i="2" s="1"/>
  <c r="J838" i="2" s="1"/>
  <c r="P59" i="2" a="1"/>
  <c r="P59" i="2" s="1"/>
  <c r="J59" i="2" s="1"/>
  <c r="P383" i="2" a="1"/>
  <c r="P383" i="2" s="1"/>
  <c r="J383" i="2" s="1"/>
  <c r="P626" i="2" a="1"/>
  <c r="P626" i="2" s="1"/>
  <c r="J626" i="2" s="1"/>
  <c r="P272" i="2" a="1"/>
  <c r="P272" i="2" s="1"/>
  <c r="J272" i="2" s="1"/>
  <c r="P978" i="2" a="1"/>
  <c r="P978" i="2" s="1"/>
  <c r="J978" i="2" s="1"/>
  <c r="P496" i="2" a="1"/>
  <c r="P496" i="2" s="1"/>
  <c r="J496" i="2" s="1"/>
  <c r="P173" i="2" a="1"/>
  <c r="P173" i="2" s="1"/>
  <c r="J173" i="2" s="1"/>
  <c r="P539" i="2" a="1"/>
  <c r="P539" i="2" s="1"/>
  <c r="J539" i="2" s="1"/>
  <c r="P594" i="2" a="1"/>
  <c r="P594" i="2" s="1"/>
  <c r="J594" i="2" s="1"/>
  <c r="P668" i="2" a="1"/>
  <c r="P668" i="2" s="1"/>
  <c r="J668" i="2" s="1"/>
  <c r="P822" i="2" a="1"/>
  <c r="P822" i="2" s="1"/>
  <c r="J822" i="2" s="1"/>
  <c r="P919" i="2" a="1"/>
  <c r="P919" i="2" s="1"/>
  <c r="J919" i="2" s="1"/>
  <c r="P1001" i="2" a="1"/>
  <c r="P1001" i="2" s="1"/>
  <c r="J1001" i="2" s="1"/>
  <c r="P161" i="2" a="1"/>
  <c r="P161" i="2" s="1"/>
  <c r="J161" i="2" s="1"/>
  <c r="P868" i="2" a="1"/>
  <c r="P868" i="2" s="1"/>
  <c r="J868" i="2" s="1"/>
  <c r="P103" i="2" a="1"/>
  <c r="P103" i="2" s="1"/>
  <c r="J103" i="2" s="1"/>
  <c r="P270" i="2" a="1"/>
  <c r="P270" i="2" s="1"/>
  <c r="J270" i="2" s="1"/>
  <c r="P504" i="2" a="1"/>
  <c r="P504" i="2" s="1"/>
  <c r="J504" i="2" s="1"/>
  <c r="P396" i="2" a="1"/>
  <c r="P396" i="2" s="1"/>
  <c r="J396" i="2" s="1"/>
  <c r="P282" i="2" a="1"/>
  <c r="P282" i="2" s="1"/>
  <c r="J282" i="2" s="1"/>
  <c r="P733" i="2" a="1"/>
  <c r="P733" i="2" s="1"/>
  <c r="J733" i="2" s="1"/>
  <c r="P118" i="2" a="1"/>
  <c r="P118" i="2" s="1"/>
  <c r="J118" i="2" s="1"/>
  <c r="P917" i="2" a="1"/>
  <c r="P917" i="2" s="1"/>
  <c r="J917" i="2" s="1"/>
  <c r="P599" i="2" a="1"/>
  <c r="P599" i="2" s="1"/>
  <c r="J599" i="2" s="1"/>
  <c r="P600" i="2" a="1"/>
  <c r="P600" i="2" s="1"/>
  <c r="J600" i="2" s="1"/>
  <c r="P87" i="2" a="1"/>
  <c r="P87" i="2" s="1"/>
  <c r="J87" i="2" s="1"/>
  <c r="P736" i="2" a="1"/>
  <c r="P736" i="2" s="1"/>
  <c r="J736" i="2" s="1"/>
  <c r="P98" i="2" a="1"/>
  <c r="P98" i="2" s="1"/>
  <c r="J98" i="2" s="1"/>
  <c r="P883" i="2" a="1"/>
  <c r="P883" i="2" s="1"/>
  <c r="J883" i="2" s="1"/>
  <c r="P981" i="2" a="1"/>
  <c r="P981" i="2" s="1"/>
  <c r="J981" i="2" s="1"/>
  <c r="P478" i="2" a="1"/>
  <c r="P478" i="2" s="1"/>
  <c r="J478" i="2" s="1"/>
  <c r="P993" i="2" a="1"/>
  <c r="P993" i="2" s="1"/>
  <c r="J993" i="2" s="1"/>
  <c r="P424" i="2" a="1"/>
  <c r="P424" i="2" s="1"/>
  <c r="J424" i="2" s="1"/>
  <c r="P159" i="2" a="1"/>
  <c r="P159" i="2" s="1"/>
  <c r="J159" i="2" s="1"/>
  <c r="P202" i="2" a="1"/>
  <c r="P202" i="2" s="1"/>
  <c r="J202" i="2" s="1"/>
  <c r="P653" i="2" a="1"/>
  <c r="P653" i="2" s="1"/>
  <c r="J653" i="2" s="1"/>
  <c r="P709" i="2" a="1"/>
  <c r="P709" i="2" s="1"/>
  <c r="J709" i="2" s="1"/>
  <c r="P597" i="2" a="1"/>
  <c r="P597" i="2" s="1"/>
  <c r="J597" i="2" s="1"/>
  <c r="P879" i="2" a="1"/>
  <c r="P879" i="2" s="1"/>
  <c r="J879" i="2" s="1"/>
  <c r="P640" i="2" a="1"/>
  <c r="P640" i="2" s="1"/>
  <c r="J640" i="2" s="1"/>
  <c r="P351" i="2" a="1"/>
  <c r="P351" i="2" s="1"/>
  <c r="J351" i="2" s="1"/>
  <c r="P421" i="2" a="1"/>
  <c r="P421" i="2" s="1"/>
  <c r="J421" i="2" s="1"/>
  <c r="P987" i="2" a="1"/>
  <c r="P987" i="2" s="1"/>
  <c r="J987" i="2" s="1"/>
  <c r="P961" i="2" a="1"/>
  <c r="P961" i="2" s="1"/>
  <c r="J961" i="2" s="1"/>
  <c r="P658" i="2" a="1"/>
  <c r="P658" i="2" s="1"/>
  <c r="J658" i="2" s="1"/>
  <c r="P975" i="2" a="1"/>
  <c r="P975" i="2" s="1"/>
  <c r="J975" i="2" s="1"/>
  <c r="P900" i="2" a="1"/>
  <c r="P900" i="2" s="1"/>
  <c r="J900" i="2" s="1"/>
  <c r="P543" i="2" a="1"/>
  <c r="P543" i="2" s="1"/>
  <c r="J543" i="2" s="1"/>
  <c r="P944" i="2" a="1"/>
  <c r="P944" i="2" s="1"/>
  <c r="J944" i="2" s="1"/>
  <c r="P562" i="2" a="1"/>
  <c r="P562" i="2" s="1"/>
  <c r="J562" i="2" s="1"/>
  <c r="P986" i="2" a="1"/>
  <c r="P986" i="2" s="1"/>
  <c r="J986" i="2" s="1"/>
  <c r="P835" i="2" a="1"/>
  <c r="P835" i="2" s="1"/>
  <c r="J835" i="2" s="1"/>
  <c r="P371" i="2" a="1"/>
  <c r="P371" i="2" s="1"/>
  <c r="J371" i="2" s="1"/>
  <c r="P381" i="2" a="1"/>
  <c r="P381" i="2" s="1"/>
  <c r="J381" i="2" s="1"/>
  <c r="P969" i="2" a="1"/>
  <c r="P969" i="2" s="1"/>
  <c r="J969" i="2" s="1"/>
  <c r="P940" i="2" a="1"/>
  <c r="P940" i="2" s="1"/>
  <c r="J940" i="2" s="1"/>
  <c r="P101" i="2" a="1"/>
  <c r="P101" i="2" s="1"/>
  <c r="J101" i="2" s="1"/>
  <c r="P172" i="2" a="1"/>
  <c r="P172" i="2" s="1"/>
  <c r="J172" i="2" s="1"/>
  <c r="P105" i="2" a="1"/>
  <c r="P105" i="2" s="1"/>
  <c r="J105" i="2" s="1"/>
  <c r="P467" i="2" a="1"/>
  <c r="P467" i="2" s="1"/>
  <c r="J467" i="2" s="1"/>
  <c r="P477" i="2" a="1"/>
  <c r="P477" i="2" s="1"/>
  <c r="J477" i="2" s="1"/>
  <c r="P434" i="2" a="1"/>
  <c r="P434" i="2" s="1"/>
  <c r="J434" i="2" s="1"/>
  <c r="P842" i="2" a="1"/>
  <c r="P842" i="2" s="1"/>
  <c r="J842" i="2" s="1"/>
  <c r="P574" i="2" a="1"/>
  <c r="P574" i="2" s="1"/>
  <c r="J574" i="2" s="1"/>
  <c r="P269" i="2" a="1"/>
  <c r="P269" i="2" s="1"/>
  <c r="J269" i="2" s="1"/>
  <c r="P920" i="2" a="1"/>
  <c r="P920" i="2" s="1"/>
  <c r="J920" i="2" s="1"/>
  <c r="P927" i="2" a="1"/>
  <c r="P927" i="2" s="1"/>
  <c r="J927" i="2" s="1"/>
  <c r="P447" i="2" a="1"/>
  <c r="P447" i="2" s="1"/>
  <c r="J447" i="2" s="1"/>
  <c r="P722" i="2" a="1"/>
  <c r="P722" i="2" s="1"/>
  <c r="J722" i="2" s="1"/>
  <c r="P212" i="2" a="1"/>
  <c r="P212" i="2" s="1"/>
  <c r="J212" i="2" s="1"/>
  <c r="P892" i="2" a="1"/>
  <c r="P892" i="2" s="1"/>
  <c r="J892" i="2" s="1"/>
  <c r="P124" i="2" a="1"/>
  <c r="P124" i="2" s="1"/>
  <c r="J124" i="2" s="1"/>
  <c r="P429" i="2" a="1"/>
  <c r="P429" i="2" s="1"/>
  <c r="J429" i="2" s="1"/>
  <c r="P149" i="2" a="1"/>
  <c r="P149" i="2" s="1"/>
  <c r="J149" i="2" s="1"/>
  <c r="P180" i="2" a="1"/>
  <c r="P180" i="2" s="1"/>
  <c r="J180" i="2" s="1"/>
  <c r="P279" i="2" a="1"/>
  <c r="P279" i="2" s="1"/>
  <c r="J279" i="2" s="1"/>
  <c r="P853" i="2" a="1"/>
  <c r="P853" i="2" s="1"/>
  <c r="J853" i="2" s="1"/>
  <c r="P617" i="2" a="1"/>
  <c r="P617" i="2" s="1"/>
  <c r="J617" i="2" s="1"/>
  <c r="P992" i="2" a="1"/>
  <c r="P992" i="2" s="1"/>
  <c r="J992" i="2" s="1"/>
  <c r="P757" i="2" a="1"/>
  <c r="P757" i="2" s="1"/>
  <c r="J757" i="2" s="1"/>
  <c r="P347" i="2" a="1"/>
  <c r="P347" i="2" s="1"/>
  <c r="J347" i="2" s="1"/>
  <c r="P598" i="2" a="1"/>
  <c r="P598" i="2" s="1"/>
  <c r="J598" i="2" s="1"/>
  <c r="P785" i="2" a="1"/>
  <c r="P785" i="2" s="1"/>
  <c r="J785" i="2" s="1"/>
  <c r="P671" i="2" a="1"/>
  <c r="P671" i="2" s="1"/>
  <c r="J671" i="2" s="1"/>
  <c r="P446" i="2" a="1"/>
  <c r="P446" i="2" s="1"/>
  <c r="J446" i="2" s="1"/>
  <c r="P912" i="2" a="1"/>
  <c r="P912" i="2" s="1"/>
  <c r="J912" i="2" s="1"/>
  <c r="P525" i="2" a="1"/>
  <c r="P525" i="2" s="1"/>
  <c r="J525" i="2" s="1"/>
  <c r="P629" i="2" a="1"/>
  <c r="P629" i="2" s="1"/>
  <c r="J629" i="2" s="1"/>
  <c r="P537" i="2" a="1"/>
  <c r="P537" i="2" s="1"/>
  <c r="J537" i="2" s="1"/>
  <c r="P215" i="2" a="1"/>
  <c r="P215" i="2" s="1"/>
  <c r="J215" i="2" s="1"/>
  <c r="P725" i="2" a="1"/>
  <c r="P725" i="2" s="1"/>
  <c r="J725" i="2" s="1"/>
  <c r="P114" i="2" a="1"/>
  <c r="P114" i="2" s="1"/>
  <c r="J114" i="2" s="1"/>
  <c r="P932" i="2" a="1"/>
  <c r="P932" i="2" s="1"/>
  <c r="J932" i="2" s="1"/>
  <c r="P909" i="2" a="1"/>
  <c r="P909" i="2" s="1"/>
  <c r="J909" i="2" s="1"/>
  <c r="P857" i="2" a="1"/>
  <c r="P857" i="2" s="1"/>
  <c r="J857" i="2" s="1"/>
  <c r="P364" i="2" a="1"/>
  <c r="P364" i="2" s="1"/>
  <c r="J364" i="2" s="1"/>
  <c r="P410" i="2" a="1"/>
  <c r="P410" i="2" s="1"/>
  <c r="J410" i="2" s="1"/>
  <c r="P320" i="2" a="1"/>
  <c r="P320" i="2" s="1"/>
  <c r="J320" i="2" s="1"/>
  <c r="P250" i="2" a="1"/>
  <c r="P250" i="2" s="1"/>
  <c r="J250" i="2" s="1"/>
  <c r="P553" i="2" a="1"/>
  <c r="P553" i="2" s="1"/>
  <c r="J553" i="2" s="1"/>
  <c r="P758" i="2" a="1"/>
  <c r="P758" i="2" s="1"/>
  <c r="J758" i="2" s="1"/>
  <c r="P913" i="2" a="1"/>
  <c r="P913" i="2" s="1"/>
  <c r="J913" i="2" s="1"/>
  <c r="P947" i="2" a="1"/>
  <c r="P947" i="2" s="1"/>
  <c r="J947" i="2" s="1"/>
  <c r="P140" i="2" a="1"/>
  <c r="P140" i="2" s="1"/>
  <c r="J140" i="2" s="1"/>
  <c r="P420" i="2" a="1"/>
  <c r="P420" i="2" s="1"/>
  <c r="J420" i="2" s="1"/>
  <c r="P691" i="2" a="1"/>
  <c r="P691" i="2" s="1"/>
  <c r="J691" i="2" s="1"/>
  <c r="P106" i="2" a="1"/>
  <c r="P106" i="2" s="1"/>
  <c r="J106" i="2" s="1"/>
  <c r="P225" i="2" a="1"/>
  <c r="P225" i="2" s="1"/>
  <c r="J225" i="2" s="1"/>
  <c r="P580" i="2" a="1"/>
  <c r="P580" i="2" s="1"/>
  <c r="J580" i="2" s="1"/>
  <c r="P499" i="2" a="1"/>
  <c r="P499" i="2" s="1"/>
  <c r="J499" i="2" s="1"/>
  <c r="P795" i="2" a="1"/>
  <c r="P795" i="2" s="1"/>
  <c r="J795" i="2" s="1"/>
  <c r="P260" i="2" a="1"/>
  <c r="P260" i="2" s="1"/>
  <c r="J260" i="2" s="1"/>
  <c r="P998" i="2" a="1"/>
  <c r="P998" i="2" s="1"/>
  <c r="J998" i="2" s="1"/>
  <c r="P259" i="2" a="1"/>
  <c r="P259" i="2" s="1"/>
  <c r="J259" i="2" s="1"/>
  <c r="P497" i="2" a="1"/>
  <c r="P497" i="2" s="1"/>
  <c r="J497" i="2" s="1"/>
  <c r="P62" i="2" a="1"/>
  <c r="P62" i="2" s="1"/>
  <c r="J62" i="2" s="1"/>
  <c r="P338" i="2" a="1"/>
  <c r="P338" i="2" s="1"/>
  <c r="J338" i="2" s="1"/>
  <c r="P33" i="2" a="1"/>
  <c r="P33" i="2" s="1"/>
  <c r="J33" i="2" s="1"/>
  <c r="P128" i="2" a="1"/>
  <c r="P128" i="2" s="1"/>
  <c r="J128" i="2" s="1"/>
  <c r="P197" i="2" a="1"/>
  <c r="P197" i="2" s="1"/>
  <c r="J197" i="2" s="1"/>
  <c r="P389" i="2" a="1"/>
  <c r="P389" i="2" s="1"/>
  <c r="J389" i="2" s="1"/>
  <c r="P884" i="2" a="1"/>
  <c r="P884" i="2" s="1"/>
  <c r="J884" i="2" s="1"/>
  <c r="P766" i="2" a="1"/>
  <c r="P766" i="2" s="1"/>
  <c r="J766" i="2" s="1"/>
  <c r="P318" i="2" a="1"/>
  <c r="P318" i="2" s="1"/>
  <c r="J318" i="2" s="1"/>
  <c r="P344" i="2" a="1"/>
  <c r="P344" i="2" s="1"/>
  <c r="J344" i="2" s="1"/>
  <c r="P407" i="2" a="1"/>
  <c r="P407" i="2" s="1"/>
  <c r="J407" i="2" s="1"/>
  <c r="P548" i="2" a="1"/>
  <c r="P548" i="2" s="1"/>
  <c r="J548" i="2" s="1"/>
  <c r="P797" i="2" a="1"/>
  <c r="P797" i="2" s="1"/>
  <c r="J797" i="2" s="1"/>
  <c r="P65" i="2" a="1"/>
  <c r="P65" i="2" s="1"/>
  <c r="J65" i="2" s="1"/>
  <c r="P673" i="2" a="1"/>
  <c r="P673" i="2" s="1"/>
  <c r="J673" i="2" s="1"/>
  <c r="P480" i="2" a="1"/>
  <c r="P480" i="2" s="1"/>
  <c r="J480" i="2" s="1"/>
  <c r="P510" i="2" a="1"/>
  <c r="P510" i="2" s="1"/>
  <c r="J510" i="2" s="1"/>
  <c r="P916" i="2" a="1"/>
  <c r="P916" i="2" s="1"/>
  <c r="J916" i="2" s="1"/>
  <c r="P248" i="2" a="1"/>
  <c r="P248" i="2" s="1"/>
  <c r="J248" i="2" s="1"/>
  <c r="P78" i="2" a="1"/>
  <c r="P78" i="2" s="1"/>
  <c r="J78" i="2" s="1"/>
  <c r="P476" i="2" a="1"/>
  <c r="P476" i="2" s="1"/>
  <c r="J476" i="2" s="1"/>
  <c r="P855" i="2" a="1"/>
  <c r="P855" i="2" s="1"/>
  <c r="J855" i="2" s="1"/>
  <c r="P400" i="2" a="1"/>
  <c r="P400" i="2" s="1"/>
  <c r="J400" i="2" s="1"/>
  <c r="P293" i="2" a="1"/>
  <c r="P293" i="2" s="1"/>
  <c r="J293" i="2" s="1"/>
  <c r="P247" i="2" a="1"/>
  <c r="P247" i="2" s="1"/>
  <c r="J247" i="2" s="1"/>
  <c r="P299" i="2" a="1"/>
  <c r="P299" i="2" s="1"/>
  <c r="J299" i="2" s="1"/>
  <c r="P354" i="2" a="1"/>
  <c r="P354" i="2" s="1"/>
  <c r="J354" i="2" s="1"/>
  <c r="P492" i="2" a="1"/>
  <c r="P492" i="2" s="1"/>
  <c r="J492" i="2" s="1"/>
  <c r="P582" i="2" a="1"/>
  <c r="P582" i="2" s="1"/>
  <c r="J582" i="2" s="1"/>
  <c r="P805" i="2" a="1"/>
  <c r="P805" i="2" s="1"/>
  <c r="J805" i="2" s="1"/>
  <c r="P144" i="2" a="1"/>
  <c r="P144" i="2" s="1"/>
  <c r="J144" i="2" s="1"/>
  <c r="P1003" i="2" a="1"/>
  <c r="P1003" i="2" s="1"/>
  <c r="J1003" i="2" s="1"/>
  <c r="P395" i="2" a="1"/>
  <c r="P395" i="2" s="1"/>
  <c r="J395" i="2" s="1"/>
  <c r="P251" i="2" a="1"/>
  <c r="P251" i="2" s="1"/>
  <c r="J251" i="2" s="1"/>
  <c r="P787" i="2" a="1"/>
  <c r="P787" i="2" s="1"/>
  <c r="J787" i="2" s="1"/>
  <c r="P862" i="2" a="1"/>
  <c r="P862" i="2" s="1"/>
  <c r="J862" i="2" s="1"/>
  <c r="P350" i="2" a="1"/>
  <c r="P350" i="2" s="1"/>
  <c r="J350" i="2" s="1"/>
  <c r="P367" i="2" a="1"/>
  <c r="P367" i="2" s="1"/>
  <c r="J367" i="2" s="1"/>
  <c r="P360" i="2" a="1"/>
  <c r="P360" i="2" s="1"/>
  <c r="J360" i="2" s="1"/>
  <c r="P47" i="2" a="1"/>
  <c r="P47" i="2" s="1"/>
  <c r="J47" i="2" s="1"/>
  <c r="P799" i="2" a="1"/>
  <c r="P799" i="2" s="1"/>
  <c r="J799" i="2" s="1"/>
  <c r="P954" i="2" a="1"/>
  <c r="P954" i="2" s="1"/>
  <c r="J954" i="2" s="1"/>
  <c r="P22" i="2" a="1"/>
  <c r="P22" i="2" s="1"/>
  <c r="J22" i="2" s="1"/>
  <c r="P542" i="2" a="1"/>
  <c r="P542" i="2" s="1"/>
  <c r="J542" i="2" s="1"/>
  <c r="P162" i="2" a="1"/>
  <c r="P162" i="2" s="1"/>
  <c r="J162" i="2" s="1"/>
  <c r="P1009" i="2" a="1"/>
  <c r="P1009" i="2" s="1"/>
  <c r="J1009" i="2" s="1"/>
  <c r="P649" i="2" a="1"/>
  <c r="P649" i="2" s="1"/>
  <c r="J649" i="2" s="1"/>
  <c r="P186" i="2" a="1"/>
  <c r="P186" i="2" s="1"/>
  <c r="J186" i="2" s="1"/>
  <c r="P226" i="2" a="1"/>
  <c r="P226" i="2" s="1"/>
  <c r="J226" i="2" s="1"/>
  <c r="P123" i="2" a="1"/>
  <c r="P123" i="2" s="1"/>
  <c r="J123" i="2" s="1"/>
  <c r="P209" i="2" a="1"/>
  <c r="P209" i="2" s="1"/>
  <c r="J209" i="2" s="1"/>
  <c r="P677" i="2" a="1"/>
  <c r="P677" i="2" s="1"/>
  <c r="J677" i="2" s="1"/>
  <c r="P52" i="2" a="1"/>
  <c r="P52" i="2" s="1"/>
  <c r="J52" i="2" s="1"/>
  <c r="P628" i="2" a="1"/>
  <c r="P628" i="2" s="1"/>
  <c r="J628" i="2" s="1"/>
  <c r="P267" i="2" a="1"/>
  <c r="P267" i="2" s="1"/>
  <c r="J267" i="2" s="1"/>
  <c r="P322" i="2" a="1"/>
  <c r="P322" i="2" s="1"/>
  <c r="J322" i="2" s="1"/>
  <c r="P558" i="2" a="1"/>
  <c r="P558" i="2" s="1"/>
  <c r="J558" i="2" s="1"/>
  <c r="P132" i="2" a="1"/>
  <c r="P132" i="2" s="1"/>
  <c r="J132" i="2" s="1"/>
  <c r="P390" i="2" a="1"/>
  <c r="P390" i="2" s="1"/>
  <c r="J390" i="2" s="1"/>
  <c r="P650" i="2" a="1"/>
  <c r="P650" i="2" s="1"/>
  <c r="J650" i="2" s="1"/>
  <c r="P375" i="2" a="1"/>
  <c r="P375" i="2" s="1"/>
  <c r="J375" i="2" s="1"/>
  <c r="P858" i="2" a="1"/>
  <c r="P858" i="2" s="1"/>
  <c r="J858" i="2" s="1"/>
  <c r="P205" i="2" a="1"/>
  <c r="P205" i="2" s="1"/>
  <c r="J205" i="2" s="1"/>
  <c r="P760" i="2" a="1"/>
  <c r="P760" i="2" s="1"/>
  <c r="J760" i="2" s="1"/>
  <c r="P109" i="2" a="1"/>
  <c r="P109" i="2" s="1"/>
  <c r="J109" i="2" s="1"/>
  <c r="P182" i="2" a="1"/>
  <c r="P182" i="2" s="1"/>
  <c r="J182" i="2" s="1"/>
  <c r="P110" i="2" a="1"/>
  <c r="P110" i="2" s="1"/>
  <c r="J110" i="2" s="1"/>
  <c r="P624" i="2" a="1"/>
  <c r="P624" i="2" s="1"/>
  <c r="J624" i="2" s="1"/>
  <c r="P584" i="2" a="1"/>
  <c r="P584" i="2" s="1"/>
  <c r="J584" i="2" s="1"/>
  <c r="P310" i="2" a="1"/>
  <c r="P310" i="2" s="1"/>
  <c r="J310" i="2" s="1"/>
  <c r="P813" i="2" a="1"/>
  <c r="P813" i="2" s="1"/>
  <c r="J813" i="2" s="1"/>
  <c r="P196" i="2" a="1"/>
  <c r="P196" i="2" s="1"/>
  <c r="J196" i="2" s="1"/>
  <c r="P81" i="2" a="1"/>
  <c r="P81" i="2" s="1"/>
  <c r="J81" i="2" s="1"/>
  <c r="P63" i="2" a="1"/>
  <c r="P63" i="2" s="1"/>
  <c r="J63" i="2" s="1"/>
  <c r="P698" i="2" a="1"/>
  <c r="P698" i="2" s="1"/>
  <c r="J698" i="2" s="1"/>
  <c r="P348" i="2" a="1"/>
  <c r="P348" i="2" s="1"/>
  <c r="J348" i="2" s="1"/>
  <c r="P458" i="2" a="1"/>
  <c r="P458" i="2" s="1"/>
  <c r="J458" i="2" s="1"/>
  <c r="P925" i="2" a="1"/>
  <c r="P925" i="2" s="1"/>
  <c r="J925" i="2" s="1"/>
  <c r="P704" i="2" a="1"/>
  <c r="P704" i="2" s="1"/>
  <c r="J704" i="2" s="1"/>
  <c r="P571" i="2" a="1"/>
  <c r="P571" i="2" s="1"/>
  <c r="J571" i="2" s="1"/>
  <c r="P36" i="2" a="1"/>
  <c r="P36" i="2" s="1"/>
  <c r="J36" i="2" s="1"/>
  <c r="P190" i="2" a="1"/>
  <c r="P190" i="2" s="1"/>
  <c r="J190" i="2" s="1"/>
  <c r="P984" i="2" a="1"/>
  <c r="P984" i="2" s="1"/>
  <c r="J984" i="2" s="1"/>
  <c r="P302" i="2" a="1"/>
  <c r="P302" i="2" s="1"/>
  <c r="J302" i="2" s="1"/>
  <c r="P878" i="2" a="1"/>
  <c r="P878" i="2" s="1"/>
  <c r="J878" i="2" s="1"/>
  <c r="P642" i="2" a="1"/>
  <c r="P642" i="2" s="1"/>
  <c r="J642" i="2" s="1"/>
  <c r="P28" i="2" a="1"/>
  <c r="P28" i="2" s="1"/>
  <c r="J28" i="2" s="1"/>
  <c r="P533" i="2" a="1"/>
  <c r="P533" i="2" s="1"/>
  <c r="J533" i="2" s="1"/>
  <c r="P275" i="2" a="1"/>
  <c r="P275" i="2" s="1"/>
  <c r="J275" i="2" s="1"/>
  <c r="P285" i="2" a="1"/>
  <c r="P285" i="2" s="1"/>
  <c r="J285" i="2" s="1"/>
  <c r="P448" i="2" a="1"/>
  <c r="P448" i="2" s="1"/>
  <c r="J448" i="2" s="1"/>
  <c r="P585" i="2" a="1"/>
  <c r="P585" i="2" s="1"/>
  <c r="J585" i="2" s="1"/>
  <c r="P392" i="2" a="1"/>
  <c r="P392" i="2" s="1"/>
  <c r="J392" i="2" s="1"/>
  <c r="P782" i="2" a="1"/>
  <c r="P782" i="2" s="1"/>
  <c r="J782" i="2" s="1"/>
  <c r="P627" i="2" a="1"/>
  <c r="P627" i="2" s="1"/>
  <c r="J627" i="2" s="1"/>
  <c r="P644" i="2" a="1"/>
  <c r="P644" i="2" s="1"/>
  <c r="J644" i="2" s="1"/>
  <c r="P481" i="2" a="1"/>
  <c r="P481" i="2" s="1"/>
  <c r="J481" i="2" s="1"/>
  <c r="P82" i="2" a="1"/>
  <c r="P82" i="2" s="1"/>
  <c r="J82" i="2" s="1"/>
  <c r="P516" i="2" a="1"/>
  <c r="P516" i="2" s="1"/>
  <c r="J516" i="2" s="1"/>
  <c r="P800" i="2" a="1"/>
  <c r="P800" i="2" s="1"/>
  <c r="J800" i="2" s="1"/>
  <c r="P143" i="2" a="1"/>
  <c r="P143" i="2" s="1"/>
  <c r="J143" i="2" s="1"/>
  <c r="P755" i="2" a="1"/>
  <c r="P755" i="2" s="1"/>
  <c r="J755" i="2" s="1"/>
  <c r="P772" i="2" a="1"/>
  <c r="P772" i="2" s="1"/>
  <c r="J772" i="2" s="1"/>
  <c r="P329" i="2" a="1"/>
  <c r="P329" i="2" s="1"/>
  <c r="J329" i="2" s="1"/>
  <c r="P756" i="2" a="1"/>
  <c r="P756" i="2" s="1"/>
  <c r="J756" i="2" s="1"/>
  <c r="P672" i="2" a="1"/>
  <c r="P672" i="2" s="1"/>
  <c r="J672" i="2" s="1"/>
  <c r="P1010" i="2" a="1"/>
  <c r="P1010" i="2" s="1"/>
  <c r="J1010" i="2" s="1"/>
  <c r="P181" i="2" a="1"/>
  <c r="P181" i="2" s="1"/>
  <c r="J181" i="2" s="1"/>
  <c r="P352" i="2" a="1"/>
  <c r="P352" i="2" s="1"/>
  <c r="J352" i="2" s="1"/>
  <c r="P398" i="2" a="1"/>
  <c r="P398" i="2" s="1"/>
  <c r="J398" i="2" s="1"/>
  <c r="P547" i="2" a="1"/>
  <c r="P547" i="2" s="1"/>
  <c r="J547" i="2" s="1"/>
  <c r="P557" i="2" a="1"/>
  <c r="P557" i="2" s="1"/>
  <c r="J557" i="2" s="1"/>
  <c r="P230" i="2" a="1"/>
  <c r="P230" i="2" s="1"/>
  <c r="J230" i="2" s="1"/>
  <c r="P121" i="2" a="1"/>
  <c r="P121" i="2" s="1"/>
  <c r="J121" i="2" s="1"/>
  <c r="P385" i="2" a="1"/>
  <c r="P385" i="2" s="1"/>
  <c r="J385" i="2" s="1"/>
  <c r="P235" i="2" a="1"/>
  <c r="P235" i="2" s="1"/>
  <c r="J235" i="2" s="1"/>
  <c r="P290" i="2" a="1"/>
  <c r="P290" i="2" s="1"/>
  <c r="J290" i="2" s="1"/>
  <c r="P268" i="2" a="1"/>
  <c r="P268" i="2" s="1"/>
  <c r="J268" i="2" s="1"/>
  <c r="P566" i="2" a="1"/>
  <c r="P566" i="2" s="1"/>
  <c r="J566" i="2" s="1"/>
  <c r="P741" i="2" a="1"/>
  <c r="P741" i="2" s="1"/>
  <c r="J741" i="2" s="1"/>
  <c r="P94" i="2" a="1"/>
  <c r="P94" i="2" s="1"/>
  <c r="J94" i="2" s="1"/>
  <c r="P791" i="2" a="1"/>
  <c r="P791" i="2" s="1"/>
  <c r="J791" i="2" s="1"/>
  <c r="P331" i="2" a="1"/>
  <c r="P331" i="2" s="1"/>
  <c r="J331" i="2" s="1"/>
  <c r="P386" i="2" a="1"/>
  <c r="P386" i="2" s="1"/>
  <c r="J386" i="2" s="1"/>
  <c r="P559" i="2" a="1"/>
  <c r="P559" i="2" s="1"/>
  <c r="J559" i="2" s="1"/>
  <c r="P119" i="2" a="1"/>
  <c r="P119" i="2" s="1"/>
  <c r="J119" i="2" s="1"/>
  <c r="P507" i="2" a="1"/>
  <c r="P507" i="2" s="1"/>
  <c r="J507" i="2" s="1"/>
  <c r="P702" i="2" a="1"/>
  <c r="P702" i="2" s="1"/>
  <c r="J702" i="2" s="1"/>
  <c r="P775" i="2" a="1"/>
  <c r="P775" i="2" s="1"/>
  <c r="J775" i="2" s="1"/>
  <c r="P222" i="2" a="1"/>
  <c r="P222" i="2" s="1"/>
  <c r="J222" i="2" s="1"/>
  <c r="P1005" i="2" a="1"/>
  <c r="P1005" i="2" s="1"/>
  <c r="J1005" i="2" s="1"/>
  <c r="P296" i="2" a="1"/>
  <c r="P296" i="2" s="1"/>
  <c r="J296" i="2" s="1"/>
  <c r="P593" i="2" a="1"/>
  <c r="P593" i="2" s="1"/>
  <c r="J593" i="2" s="1"/>
  <c r="P636" i="2" a="1"/>
  <c r="P636" i="2" s="1"/>
  <c r="J636" i="2" s="1"/>
  <c r="P830" i="2" a="1"/>
  <c r="P830" i="2" s="1"/>
  <c r="J830" i="2" s="1"/>
  <c r="P905" i="2" a="1"/>
  <c r="P905" i="2" s="1"/>
  <c r="J905" i="2" s="1"/>
  <c r="P414" i="2" a="1"/>
  <c r="P414" i="2" s="1"/>
  <c r="J414" i="2" s="1"/>
  <c r="P380" i="2" a="1"/>
  <c r="P380" i="2" s="1"/>
  <c r="J380" i="2" s="1"/>
  <c r="P376" i="2" a="1"/>
  <c r="P376" i="2" s="1"/>
  <c r="J376" i="2" s="1"/>
  <c r="P973" i="2" a="1"/>
  <c r="P973" i="2" s="1"/>
  <c r="J973" i="2" s="1"/>
  <c r="P494" i="2" a="1"/>
  <c r="P494" i="2" s="1"/>
  <c r="J494" i="2" s="1"/>
  <c r="P602" i="2" a="1"/>
  <c r="P602" i="2" s="1"/>
  <c r="J602" i="2" s="1"/>
  <c r="P229" i="2" a="1"/>
  <c r="P229" i="2" s="1"/>
  <c r="J229" i="2" s="1"/>
  <c r="P233" i="2" a="1"/>
  <c r="P233" i="2" s="1"/>
  <c r="J233" i="2" s="1"/>
  <c r="P846" i="2" a="1"/>
  <c r="P846" i="2" s="1"/>
  <c r="J846" i="2" s="1"/>
  <c r="P151" i="2" a="1"/>
  <c r="P151" i="2" s="1"/>
  <c r="J151" i="2" s="1"/>
  <c r="P53" i="2" a="1"/>
  <c r="P53" i="2" s="1"/>
  <c r="J53" i="2" s="1"/>
  <c r="P419" i="2" a="1"/>
  <c r="P419" i="2" s="1"/>
  <c r="J419" i="2" s="1"/>
  <c r="P988" i="2" a="1"/>
  <c r="P988" i="2" s="1"/>
  <c r="J988" i="2" s="1"/>
  <c r="P346" i="2" a="1"/>
  <c r="P346" i="2" s="1"/>
  <c r="J346" i="2" s="1"/>
  <c r="P378" i="2" a="1"/>
  <c r="P378" i="2" s="1"/>
  <c r="J378" i="2" s="1"/>
  <c r="P530" i="2" a="1"/>
  <c r="P530" i="2" s="1"/>
  <c r="J530" i="2" s="1"/>
  <c r="P643" i="2" a="1"/>
  <c r="P643" i="2" s="1"/>
  <c r="J643" i="2" s="1"/>
  <c r="P438" i="2" a="1"/>
  <c r="P438" i="2" s="1"/>
  <c r="J438" i="2" s="1"/>
  <c r="P834" i="2" a="1"/>
  <c r="P834" i="2" s="1"/>
  <c r="J834" i="2" s="1"/>
  <c r="P39" i="2" a="1"/>
  <c r="P39" i="2" s="1"/>
  <c r="J39" i="2" s="1"/>
  <c r="P727" i="2" a="1"/>
  <c r="P727" i="2" s="1"/>
  <c r="J727" i="2" s="1"/>
  <c r="P312" i="2" a="1"/>
  <c r="P312" i="2" s="1"/>
  <c r="J312" i="2" s="1"/>
  <c r="P854" i="2" a="1"/>
  <c r="P854" i="2" s="1"/>
  <c r="J854" i="2" s="1"/>
  <c r="P89" i="2" a="1"/>
  <c r="P89" i="2" s="1"/>
  <c r="J89" i="2" s="1"/>
  <c r="P131" i="2" a="1"/>
  <c r="P131" i="2" s="1"/>
  <c r="J131" i="2" s="1"/>
  <c r="P16" i="2" a="1"/>
  <c r="P16" i="2" s="1"/>
  <c r="P667" i="2" a="1"/>
  <c r="P667" i="2" s="1"/>
  <c r="J667" i="2" s="1"/>
  <c r="P20" i="2" a="1"/>
  <c r="P20" i="2" s="1"/>
  <c r="J20" i="2" s="1"/>
  <c r="P274" i="2" a="1"/>
  <c r="P274" i="2" s="1"/>
  <c r="J274" i="2" s="1"/>
  <c r="P84" i="2" a="1"/>
  <c r="P84" i="2" s="1"/>
  <c r="J84" i="2" s="1"/>
  <c r="P955" i="2" a="1"/>
  <c r="P955" i="2" s="1"/>
  <c r="J955" i="2" s="1"/>
  <c r="P845" i="2" a="1"/>
  <c r="P845" i="2" s="1"/>
  <c r="J845" i="2" s="1"/>
  <c r="P475" i="2" a="1"/>
  <c r="P475" i="2" s="1"/>
  <c r="J475" i="2" s="1"/>
  <c r="P240" i="2" a="1"/>
  <c r="P240" i="2" s="1"/>
  <c r="J240" i="2" s="1"/>
  <c r="P163" i="2" a="1"/>
  <c r="P163" i="2" s="1"/>
  <c r="J163" i="2" s="1"/>
  <c r="P861" i="2" a="1"/>
  <c r="P861" i="2" s="1"/>
  <c r="J861" i="2" s="1"/>
  <c r="P359" i="2" a="1"/>
  <c r="P359" i="2" s="1"/>
  <c r="J359" i="2" s="1"/>
  <c r="P966" i="2" a="1"/>
  <c r="P966" i="2" s="1"/>
  <c r="J966" i="2" s="1"/>
  <c r="P227" i="2" a="1"/>
  <c r="P227" i="2" s="1"/>
  <c r="J227" i="2" s="1"/>
  <c r="P942" i="2" a="1"/>
  <c r="P942" i="2" s="1"/>
  <c r="J942" i="2" s="1"/>
  <c r="P712" i="2" a="1"/>
  <c r="P712" i="2" s="1"/>
  <c r="J712" i="2" s="1"/>
  <c r="P58" i="2" a="1"/>
  <c r="P58" i="2" s="1"/>
  <c r="J58" i="2" s="1"/>
  <c r="P535" i="2" a="1"/>
  <c r="P535" i="2" s="1"/>
  <c r="J535" i="2" s="1"/>
  <c r="P625" i="2" a="1"/>
  <c r="P625" i="2" s="1"/>
  <c r="J625" i="2" s="1"/>
  <c r="P283" i="2" a="1"/>
  <c r="P283" i="2" s="1"/>
  <c r="J283" i="2" s="1"/>
  <c r="P726" i="2" a="1"/>
  <c r="P726" i="2" s="1"/>
  <c r="J726" i="2" s="1"/>
  <c r="P616" i="2" a="1"/>
  <c r="P616" i="2" s="1"/>
  <c r="J616" i="2" s="1"/>
  <c r="P394" i="2" a="1"/>
  <c r="P394" i="2" s="1"/>
  <c r="J394" i="2" s="1"/>
  <c r="P256" i="2" a="1"/>
  <c r="P256" i="2" s="1"/>
  <c r="J256" i="2" s="1"/>
  <c r="P737" i="2" a="1"/>
  <c r="P737" i="2" s="1"/>
  <c r="J737" i="2" s="1"/>
  <c r="P930" i="2" a="1"/>
  <c r="P930" i="2" s="1"/>
  <c r="J930" i="2" s="1"/>
  <c r="P427" i="2" a="1"/>
  <c r="P427" i="2" s="1"/>
  <c r="J427" i="2" s="1"/>
  <c r="P771" i="2" a="1"/>
  <c r="P771" i="2" s="1"/>
  <c r="J771" i="2" s="1"/>
  <c r="P957" i="2" a="1"/>
  <c r="P957" i="2" s="1"/>
  <c r="J957" i="2" s="1"/>
  <c r="P157" i="2" a="1"/>
  <c r="P157" i="2" s="1"/>
  <c r="J157" i="2" s="1"/>
  <c r="P578" i="2" a="1"/>
  <c r="P578" i="2" s="1"/>
  <c r="J578" i="2" s="1"/>
  <c r="P314" i="2" a="1"/>
  <c r="P314" i="2" s="1"/>
  <c r="J314" i="2" s="1"/>
  <c r="P633" i="2" a="1"/>
  <c r="P633" i="2" s="1"/>
  <c r="J633" i="2" s="1"/>
  <c r="P511" i="2" a="1"/>
  <c r="P511" i="2" s="1"/>
  <c r="J511" i="2" s="1"/>
  <c r="P632" i="2" a="1"/>
  <c r="P632" i="2" s="1"/>
  <c r="J632" i="2" s="1"/>
  <c r="P21" i="2" a="1"/>
  <c r="P21" i="2" s="1"/>
  <c r="J21" i="2" s="1"/>
  <c r="P679" i="2" a="1"/>
  <c r="P679" i="2" s="1"/>
  <c r="J679" i="2" s="1"/>
  <c r="P991" i="2" a="1"/>
  <c r="P991" i="2" s="1"/>
  <c r="J991" i="2" s="1"/>
  <c r="P964" i="2" a="1"/>
  <c r="P964" i="2" s="1"/>
  <c r="J964" i="2" s="1"/>
  <c r="P575" i="2" a="1"/>
  <c r="P575" i="2" s="1"/>
  <c r="J575" i="2" s="1"/>
  <c r="P431" i="2" a="1"/>
  <c r="P431" i="2" s="1"/>
  <c r="J431" i="2" s="1"/>
  <c r="P77" i="2" a="1"/>
  <c r="P77" i="2" s="1"/>
  <c r="J77" i="2" s="1"/>
  <c r="P550" i="2" a="1"/>
  <c r="P550" i="2" s="1"/>
  <c r="J550" i="2" s="1"/>
  <c r="P956" i="2" a="1"/>
  <c r="P956" i="2" s="1"/>
  <c r="J956" i="2" s="1"/>
  <c r="P117" i="2" a="1"/>
  <c r="P117" i="2" s="1"/>
  <c r="J117" i="2" s="1"/>
  <c r="P188" i="2" a="1"/>
  <c r="P188" i="2" s="1"/>
  <c r="J188" i="2" s="1"/>
  <c r="P35" i="2" a="1"/>
  <c r="P35" i="2" s="1"/>
  <c r="J35" i="2" s="1"/>
  <c r="P483" i="2" a="1"/>
  <c r="P483" i="2" s="1"/>
  <c r="J483" i="2" s="1"/>
  <c r="P493" i="2" a="1"/>
  <c r="P493" i="2" s="1"/>
  <c r="J493" i="2" s="1"/>
  <c r="P979" i="2" a="1"/>
  <c r="P979" i="2" s="1"/>
  <c r="J979" i="2" s="1"/>
  <c r="P1007" i="2" a="1"/>
  <c r="P1007" i="2" s="1"/>
  <c r="J1007" i="2" s="1"/>
  <c r="P228" i="2" a="1"/>
  <c r="P228" i="2" s="1"/>
  <c r="J228" i="2" s="1"/>
  <c r="P945" i="2" a="1"/>
  <c r="P945" i="2" s="1"/>
  <c r="J945" i="2" s="1"/>
  <c r="P134" i="2" a="1"/>
  <c r="P134" i="2" s="1"/>
  <c r="J134" i="2" s="1"/>
  <c r="P29" i="2" a="1"/>
  <c r="P29" i="2" s="1"/>
  <c r="J29" i="2" s="1"/>
  <c r="P168" i="2" a="1"/>
  <c r="P168" i="2" s="1"/>
  <c r="J168" i="2" s="1"/>
  <c r="P801" i="2" a="1"/>
  <c r="P801" i="2" s="1"/>
  <c r="J801" i="2" s="1"/>
  <c r="P620" i="2" a="1"/>
  <c r="P620" i="2" s="1"/>
  <c r="J620" i="2" s="1"/>
  <c r="P538" i="2" a="1"/>
  <c r="P538" i="2" s="1"/>
  <c r="J538" i="2" s="1"/>
  <c r="P863" i="2" a="1"/>
  <c r="P863" i="2" s="1"/>
  <c r="J863" i="2" s="1"/>
  <c r="P934" i="2" a="1"/>
  <c r="P934" i="2" s="1"/>
  <c r="J934" i="2" s="1"/>
  <c r="P319" i="2" a="1"/>
  <c r="P319" i="2" s="1"/>
  <c r="J319" i="2" s="1"/>
  <c r="P485" i="2" a="1"/>
  <c r="P485" i="2" s="1"/>
  <c r="J485" i="2" s="1"/>
  <c r="P968" i="2" a="1"/>
  <c r="P968" i="2" s="1"/>
  <c r="J968" i="2" s="1"/>
  <c r="P904" i="2" a="1"/>
  <c r="P904" i="2" s="1"/>
  <c r="J904" i="2" s="1"/>
  <c r="P891" i="2" a="1"/>
  <c r="P891" i="2" s="1"/>
  <c r="J891" i="2" s="1"/>
  <c r="P931" i="2" a="1"/>
  <c r="P931" i="2" s="1"/>
  <c r="J931" i="2" s="1"/>
  <c r="P71" i="2" a="1"/>
  <c r="P71" i="2" s="1"/>
  <c r="J71" i="2" s="1"/>
  <c r="P790" i="2" a="1"/>
  <c r="P790" i="2" s="1"/>
  <c r="J790" i="2" s="1"/>
  <c r="P138" i="2" a="1"/>
  <c r="P138" i="2" s="1"/>
  <c r="J138" i="2" s="1"/>
  <c r="P358" i="2" a="1"/>
  <c r="P358" i="2" s="1"/>
  <c r="J358" i="2" s="1"/>
  <c r="P198" i="2" a="1"/>
  <c r="P198" i="2" s="1"/>
  <c r="J198" i="2" s="1"/>
  <c r="P158" i="2" a="1"/>
  <c r="P158" i="2" s="1"/>
  <c r="J158" i="2" s="1"/>
  <c r="P528" i="2" a="1"/>
  <c r="P528" i="2" s="1"/>
  <c r="J528" i="2" s="1"/>
  <c r="P521" i="2" a="1"/>
  <c r="P521" i="2" s="1"/>
  <c r="J521" i="2" s="1"/>
  <c r="P848" i="2" a="1"/>
  <c r="P848" i="2" s="1"/>
  <c r="J848" i="2" s="1"/>
  <c r="P83" i="2" a="1"/>
  <c r="P83" i="2" s="1"/>
  <c r="J83" i="2" s="1"/>
  <c r="P682" i="2" a="1"/>
  <c r="P682" i="2" s="1"/>
  <c r="J682" i="2" s="1"/>
  <c r="P122" i="2" a="1"/>
  <c r="P122" i="2" s="1"/>
  <c r="J122" i="2" s="1"/>
  <c r="P700" i="2" a="1"/>
  <c r="P700" i="2" s="1"/>
  <c r="J700" i="2" s="1"/>
  <c r="P996" i="2" a="1"/>
  <c r="P996" i="2" s="1"/>
  <c r="J996" i="2" s="1"/>
  <c r="P252" i="2" a="1"/>
  <c r="P252" i="2" s="1"/>
  <c r="J252" i="2" s="1"/>
  <c r="P869" i="2" a="1"/>
  <c r="P869" i="2" s="1"/>
  <c r="J869" i="2" s="1"/>
  <c r="P877" i="2" a="1"/>
  <c r="P877" i="2" s="1"/>
  <c r="J877" i="2" s="1"/>
  <c r="P377" i="2" a="1"/>
  <c r="P377" i="2" s="1"/>
  <c r="J377" i="2" s="1"/>
  <c r="P656" i="2" a="1"/>
  <c r="P656" i="2" s="1"/>
  <c r="J656" i="2" s="1"/>
  <c r="P895" i="2" a="1"/>
  <c r="P895" i="2" s="1"/>
  <c r="J895" i="2" s="1"/>
  <c r="P491" i="2" a="1"/>
  <c r="P491" i="2" s="1"/>
  <c r="J491" i="2" s="1"/>
  <c r="P546" i="2" a="1"/>
  <c r="P546" i="2" s="1"/>
  <c r="J546" i="2" s="1"/>
  <c r="P540" i="2" a="1"/>
  <c r="P540" i="2" s="1"/>
  <c r="J540" i="2" s="1"/>
  <c r="P68" i="2" a="1"/>
  <c r="P68" i="2" s="1"/>
  <c r="J68" i="2" s="1"/>
  <c r="P871" i="2" a="1"/>
  <c r="P871" i="2" s="1"/>
  <c r="J871" i="2" s="1"/>
  <c r="P705" i="2" a="1"/>
  <c r="P705" i="2" s="1"/>
  <c r="J705" i="2" s="1"/>
  <c r="P244" i="2" a="1"/>
  <c r="P244" i="2" s="1"/>
  <c r="J244" i="2" s="1"/>
  <c r="P587" i="2" a="1"/>
  <c r="P587" i="2" s="1"/>
  <c r="J587" i="2" s="1"/>
  <c r="P647" i="2" a="1"/>
  <c r="P647" i="2" s="1"/>
  <c r="J647" i="2" s="1"/>
  <c r="P796" i="2" a="1"/>
  <c r="P796" i="2" s="1"/>
  <c r="J796" i="2" s="1"/>
  <c r="P907" i="2" a="1"/>
  <c r="P907" i="2" s="1"/>
  <c r="J907" i="2" s="1"/>
  <c r="P840" i="2" a="1"/>
  <c r="P840" i="2" s="1"/>
  <c r="J840" i="2" s="1"/>
  <c r="P153" i="2" a="1"/>
  <c r="P153" i="2" s="1"/>
  <c r="J153" i="2" s="1"/>
  <c r="P685" i="2" a="1"/>
  <c r="P685" i="2" s="1"/>
  <c r="J685" i="2" s="1"/>
  <c r="P86" i="2" a="1"/>
  <c r="P86" i="2" s="1"/>
  <c r="J86" i="2" s="1"/>
  <c r="P763" i="2" a="1"/>
  <c r="P763" i="2" s="1"/>
  <c r="J763" i="2" s="1"/>
  <c r="P866" i="2" a="1"/>
  <c r="P866" i="2" s="1"/>
  <c r="J866" i="2" s="1"/>
  <c r="P552" i="2" a="1"/>
  <c r="P552" i="2" s="1"/>
  <c r="J552" i="2" s="1"/>
  <c r="P802" i="2" a="1"/>
  <c r="P802" i="2" s="1"/>
  <c r="J802" i="2" s="1"/>
  <c r="P330" i="2" a="1"/>
  <c r="P330" i="2" s="1"/>
  <c r="J330" i="2" s="1"/>
  <c r="P781" i="2" a="1"/>
  <c r="P781" i="2" s="1"/>
  <c r="J781" i="2" s="1"/>
  <c r="P164" i="2" a="1"/>
  <c r="P164" i="2" s="1"/>
  <c r="J164" i="2" s="1"/>
  <c r="P49" i="2" a="1"/>
  <c r="P49" i="2" s="1"/>
  <c r="J49" i="2" s="1"/>
  <c r="P201" i="2" a="1"/>
  <c r="P201" i="2" s="1"/>
  <c r="J201" i="2" s="1"/>
  <c r="P239" i="2" a="1"/>
  <c r="P239" i="2" s="1"/>
  <c r="J239" i="2" s="1"/>
  <c r="P75" i="2" a="1"/>
  <c r="P75" i="2" s="1"/>
  <c r="J75" i="2" s="1"/>
  <c r="P32" i="2" a="1"/>
  <c r="P32" i="2" s="1"/>
  <c r="J32" i="2" s="1"/>
  <c r="P807" i="2" a="1"/>
  <c r="P807" i="2" s="1"/>
  <c r="J807" i="2" s="1"/>
  <c r="P803" i="2" a="1"/>
  <c r="P803" i="2" s="1"/>
  <c r="J803" i="2" s="1"/>
  <c r="P832" i="2" a="1"/>
  <c r="P832" i="2" s="1"/>
  <c r="J832" i="2" s="1"/>
  <c r="P664" i="2" a="1"/>
  <c r="P664" i="2" s="1"/>
  <c r="J664" i="2" s="1"/>
  <c r="P399" i="2" a="1"/>
  <c r="P399" i="2" s="1"/>
  <c r="J399" i="2" s="1"/>
  <c r="P300" i="2" a="1"/>
  <c r="P300" i="2" s="1"/>
  <c r="J300" i="2" s="1"/>
  <c r="P141" i="2" a="1"/>
  <c r="P141" i="2" s="1"/>
  <c r="J141" i="2" s="1"/>
  <c r="P135" i="2" a="1"/>
  <c r="P135" i="2" s="1"/>
  <c r="J135" i="2" s="1"/>
  <c r="P893" i="2" a="1"/>
  <c r="P893" i="2" s="1"/>
  <c r="J893" i="2" s="1"/>
  <c r="P430" i="2" a="1"/>
  <c r="P430" i="2" s="1"/>
  <c r="J430" i="2" s="1"/>
  <c r="P747" i="2" a="1"/>
  <c r="P747" i="2" s="1"/>
  <c r="J747" i="2" s="1"/>
  <c r="P104" i="2" a="1"/>
  <c r="P104" i="2" s="1"/>
  <c r="J104" i="2" s="1"/>
  <c r="P402" i="2" a="1"/>
  <c r="P402" i="2" s="1"/>
  <c r="J402" i="2" s="1"/>
  <c r="P155" i="2" a="1"/>
  <c r="P155" i="2" s="1"/>
  <c r="J155" i="2" s="1"/>
  <c r="P724" i="2" a="1"/>
  <c r="P724" i="2" s="1"/>
  <c r="J724" i="2" s="1"/>
  <c r="P952" i="2" a="1"/>
  <c r="P952" i="2" s="1"/>
  <c r="J952" i="2" s="1"/>
  <c r="P408" i="2" a="1"/>
  <c r="P408" i="2" s="1"/>
  <c r="J408" i="2" s="1"/>
  <c r="P219" i="2" a="1"/>
  <c r="P219" i="2" s="1"/>
  <c r="J219" i="2" s="1"/>
  <c r="P745" i="2" a="1"/>
  <c r="P745" i="2" s="1"/>
  <c r="J745" i="2" s="1"/>
  <c r="P176" i="2" a="1"/>
  <c r="P176" i="2" s="1"/>
  <c r="J176" i="2" s="1"/>
  <c r="P503" i="2" a="1"/>
  <c r="P503" i="2" s="1"/>
  <c r="J503" i="2" s="1"/>
  <c r="P425" i="2" a="1"/>
  <c r="P425" i="2" s="1"/>
  <c r="J425" i="2" s="1"/>
  <c r="P116" i="2" a="1"/>
  <c r="P116" i="2" s="1"/>
  <c r="J116" i="2" s="1"/>
  <c r="P634" i="2" a="1"/>
  <c r="P634" i="2" s="1"/>
  <c r="J634" i="2" s="1"/>
  <c r="P129" i="2" a="1"/>
  <c r="P129" i="2" s="1"/>
  <c r="J129" i="2" s="1"/>
  <c r="P746" i="2" a="1"/>
  <c r="P746" i="2" s="1"/>
  <c r="J746" i="2" s="1"/>
  <c r="P824" i="2" a="1"/>
  <c r="P824" i="2" s="1"/>
  <c r="J824" i="2" s="1"/>
  <c r="P237" i="2" a="1"/>
  <c r="P237" i="2" s="1"/>
  <c r="J237" i="2" s="1"/>
  <c r="P770" i="2" a="1"/>
  <c r="P770" i="2" s="1"/>
  <c r="J770" i="2" s="1"/>
  <c r="P646" i="2" a="1"/>
  <c r="P646" i="2" s="1"/>
  <c r="J646" i="2" s="1"/>
  <c r="P977" i="2" a="1"/>
  <c r="P977" i="2" s="1"/>
  <c r="J977" i="2" s="1"/>
  <c r="P708" i="2" a="1"/>
  <c r="P708" i="2" s="1"/>
  <c r="J708" i="2" s="1"/>
  <c r="P612" i="2" a="1"/>
  <c r="P612" i="2" s="1"/>
  <c r="J612" i="2" s="1"/>
  <c r="P648" i="2" a="1"/>
  <c r="P648" i="2" s="1"/>
  <c r="J648" i="2" s="1"/>
  <c r="P827" i="2" a="1"/>
  <c r="P827" i="2" s="1"/>
  <c r="J827" i="2" s="1"/>
  <c r="P509" i="2" a="1"/>
  <c r="P509" i="2" s="1"/>
  <c r="J509" i="2" s="1"/>
  <c r="P18" i="2" a="1"/>
  <c r="P18" i="2" s="1"/>
  <c r="P544" i="2" a="1"/>
  <c r="P544" i="2" s="1"/>
  <c r="J544" i="2" s="1"/>
  <c r="P72" i="2" a="1"/>
  <c r="P72" i="2" s="1"/>
  <c r="J72" i="2" s="1"/>
  <c r="P693" i="2" a="1"/>
  <c r="P693" i="2" s="1"/>
  <c r="J693" i="2" s="1"/>
  <c r="P663" i="2" a="1"/>
  <c r="P663" i="2" s="1"/>
  <c r="J663" i="2" s="1"/>
  <c r="P444" i="2" a="1"/>
  <c r="P444" i="2" s="1"/>
  <c r="J444" i="2" s="1"/>
  <c r="P789" i="2" a="1"/>
  <c r="P789" i="2" s="1"/>
  <c r="J789" i="2" s="1"/>
  <c r="P938" i="2" a="1"/>
  <c r="P938" i="2" s="1"/>
  <c r="J938" i="2" s="1"/>
  <c r="P615" i="2" a="1"/>
  <c r="P615" i="2" s="1"/>
  <c r="J615" i="2" s="1"/>
  <c r="P1008" i="2" a="1"/>
  <c r="P1008" i="2" s="1"/>
  <c r="J1008" i="2" s="1"/>
  <c r="P532" i="2" a="1"/>
  <c r="P532" i="2" s="1"/>
  <c r="J532" i="2" s="1"/>
  <c r="P839" i="2" a="1"/>
  <c r="P839" i="2" s="1"/>
  <c r="J839" i="2" s="1"/>
  <c r="P495" i="2" a="1"/>
  <c r="P495" i="2" s="1"/>
  <c r="J495" i="2" s="1"/>
  <c r="P950" i="2" a="1"/>
  <c r="P950" i="2" s="1"/>
  <c r="J950" i="2" s="1"/>
  <c r="P443" i="2" a="1"/>
  <c r="P443" i="2" s="1"/>
  <c r="J443" i="2" s="1"/>
  <c r="P847" i="2" a="1"/>
  <c r="P847" i="2" s="1"/>
  <c r="J847" i="2" s="1"/>
  <c r="P622" i="2" a="1"/>
  <c r="P622" i="2" s="1"/>
  <c r="J622" i="2" s="1"/>
  <c r="P412" i="2" a="1"/>
  <c r="P412" i="2" s="1"/>
  <c r="J412" i="2" s="1"/>
  <c r="P994" i="2" a="1"/>
  <c r="P994" i="2" s="1"/>
  <c r="J994" i="2" s="1"/>
  <c r="P170" i="2" a="1"/>
  <c r="P170" i="2" s="1"/>
  <c r="J170" i="2" s="1"/>
  <c r="P200" i="2" a="1"/>
  <c r="P200" i="2" s="1"/>
  <c r="J200" i="2" s="1"/>
  <c r="P545" i="2" a="1"/>
  <c r="P545" i="2" s="1"/>
  <c r="J545" i="2" s="1"/>
  <c r="P739" i="2" a="1"/>
  <c r="P739" i="2" s="1"/>
  <c r="J739" i="2" s="1"/>
  <c r="P804" i="2" a="1"/>
  <c r="P804" i="2" s="1"/>
  <c r="J804" i="2" s="1"/>
  <c r="P452" i="2" a="1"/>
  <c r="P452" i="2" s="1"/>
  <c r="J452" i="2" s="1"/>
  <c r="P137" i="2" a="1"/>
  <c r="P137" i="2" s="1"/>
  <c r="J137" i="2" s="1"/>
  <c r="P295" i="2" a="1"/>
  <c r="P295" i="2" s="1"/>
  <c r="J295" i="2" s="1"/>
  <c r="P48" i="2" a="1"/>
  <c r="P48" i="2" s="1"/>
  <c r="J48" i="2" s="1"/>
  <c r="P665" i="2" a="1"/>
  <c r="P665" i="2" s="1"/>
  <c r="J665" i="2" s="1"/>
  <c r="P243" i="2" a="1"/>
  <c r="P243" i="2" s="1"/>
  <c r="J243" i="2" s="1"/>
  <c r="P765" i="2" a="1"/>
  <c r="P765" i="2" s="1"/>
  <c r="J765" i="2" s="1"/>
  <c r="P769" i="2" a="1"/>
  <c r="P769" i="2" s="1"/>
  <c r="J769" i="2" s="1"/>
  <c r="P820" i="2" a="1"/>
  <c r="P820" i="2" s="1"/>
  <c r="J820" i="2" s="1"/>
  <c r="P703" i="2" a="1"/>
  <c r="P703" i="2" s="1"/>
  <c r="J703" i="2" s="1"/>
  <c r="P148" i="2" a="1"/>
  <c r="P148" i="2" s="1"/>
  <c r="J148" i="2" s="1"/>
  <c r="P659" i="2" a="1"/>
  <c r="P659" i="2" s="1"/>
  <c r="J659" i="2" s="1"/>
  <c r="P291" i="2" a="1"/>
  <c r="P291" i="2" s="1"/>
  <c r="J291" i="2" s="1"/>
  <c r="P794" i="2" a="1"/>
  <c r="P794" i="2" s="1"/>
  <c r="J794" i="2" s="1"/>
  <c r="P167" i="2" a="1"/>
  <c r="P167" i="2" s="1"/>
  <c r="J167" i="2" s="1"/>
  <c r="P185" i="2" a="1"/>
  <c r="P185" i="2" s="1"/>
  <c r="J185" i="2" s="1"/>
  <c r="P100" i="2" a="1"/>
  <c r="P100" i="2" s="1"/>
  <c r="J100" i="2" s="1"/>
  <c r="P333" i="2" a="1"/>
  <c r="P333" i="2" s="1"/>
  <c r="J333" i="2" s="1"/>
  <c r="P849" i="2" a="1"/>
  <c r="P849" i="2" s="1"/>
  <c r="J849" i="2" s="1"/>
  <c r="P974" i="2" a="1"/>
  <c r="P974" i="2" s="1"/>
  <c r="J974" i="2" s="1"/>
  <c r="P439" i="2" a="1"/>
  <c r="P439" i="2" s="1"/>
  <c r="J439" i="2" s="1"/>
  <c r="P307" i="2" a="1"/>
  <c r="P307" i="2" s="1"/>
  <c r="J307" i="2" s="1"/>
  <c r="P881" i="2" a="1"/>
  <c r="P881" i="2" s="1"/>
  <c r="J881" i="2" s="1"/>
  <c r="P343" i="2" a="1"/>
  <c r="P343" i="2" s="1"/>
  <c r="J343" i="2" s="1"/>
  <c r="P561" i="2" a="1"/>
  <c r="P561" i="2" s="1"/>
  <c r="J561" i="2" s="1"/>
  <c r="P563" i="2" a="1"/>
  <c r="P563" i="2" s="1"/>
  <c r="J563" i="2" s="1"/>
  <c r="P133" i="2" a="1"/>
  <c r="P133" i="2" s="1"/>
  <c r="J133" i="2" s="1"/>
  <c r="P40" i="2" a="1"/>
  <c r="P40" i="2" s="1"/>
  <c r="J40" i="2" s="1"/>
  <c r="P527" i="2" a="1"/>
  <c r="P527" i="2" s="1"/>
  <c r="J527" i="2" s="1"/>
  <c r="P217" i="2" a="1"/>
  <c r="P217" i="2" s="1"/>
  <c r="J217" i="2" s="1"/>
  <c r="P549" i="2" a="1"/>
  <c r="P549" i="2" s="1"/>
  <c r="J549" i="2" s="1"/>
  <c r="P450" i="2" a="1"/>
  <c r="P450" i="2" s="1"/>
  <c r="J450" i="2" s="1"/>
  <c r="P565" i="2" a="1"/>
  <c r="P565" i="2" s="1"/>
  <c r="J565" i="2" s="1"/>
  <c r="P714" i="2" a="1"/>
  <c r="P714" i="2" s="1"/>
  <c r="J714" i="2" s="1"/>
  <c r="P401" i="2" a="1"/>
  <c r="P401" i="2" s="1"/>
  <c r="J401" i="2" s="1"/>
  <c r="P441" i="2" a="1"/>
  <c r="P441" i="2" s="1"/>
  <c r="J441" i="2" s="1"/>
  <c r="P697" i="2" a="1"/>
  <c r="P697" i="2" s="1"/>
  <c r="J697" i="2" s="1"/>
  <c r="P534" i="2" a="1"/>
  <c r="P534" i="2" s="1"/>
  <c r="J534" i="2" s="1"/>
  <c r="P524" i="2" a="1"/>
  <c r="P524" i="2" s="1"/>
  <c r="J524" i="2" s="1"/>
  <c r="P898" i="2" a="1"/>
  <c r="P898" i="2" s="1"/>
  <c r="J898" i="2" s="1"/>
  <c r="P194" i="2" a="1"/>
  <c r="P194" i="2" s="1"/>
  <c r="J194" i="2" s="1"/>
  <c r="P55" i="2" a="1"/>
  <c r="P55" i="2" s="1"/>
  <c r="J55" i="2" s="1"/>
  <c r="P489" i="2" a="1"/>
  <c r="P489" i="2" s="1"/>
  <c r="J489" i="2" s="1"/>
  <c r="P505" i="2" a="1"/>
  <c r="P505" i="2" s="1"/>
  <c r="J505" i="2" s="1"/>
  <c r="P178" i="2" a="1"/>
  <c r="P178" i="2" s="1"/>
  <c r="J178" i="2" s="1"/>
  <c r="P160" i="2" a="1"/>
  <c r="P160" i="2" s="1"/>
  <c r="J160" i="2" s="1"/>
  <c r="P175" i="2" a="1"/>
  <c r="P175" i="2" s="1"/>
  <c r="J175" i="2" s="1"/>
  <c r="P819" i="2" a="1"/>
  <c r="P819" i="2" s="1"/>
  <c r="J819" i="2" s="1"/>
  <c r="P816" i="2" a="1"/>
  <c r="P816" i="2" s="1"/>
  <c r="J816" i="2" s="1"/>
  <c r="P411" i="2" a="1"/>
  <c r="P411" i="2" s="1"/>
  <c r="J411" i="2" s="1"/>
  <c r="P901" i="2" a="1"/>
  <c r="P901" i="2" s="1"/>
  <c r="J901" i="2" s="1"/>
  <c r="P369" i="2" a="1"/>
  <c r="P369" i="2" s="1"/>
  <c r="J369" i="2" s="1"/>
  <c r="P224" i="2" a="1"/>
  <c r="P224" i="2" s="1"/>
  <c r="J224" i="2" s="1"/>
  <c r="P60" i="2" a="1"/>
  <c r="P60" i="2" s="1"/>
  <c r="J60" i="2" s="1"/>
  <c r="P939" i="2" a="1"/>
  <c r="P939" i="2" s="1"/>
  <c r="J939" i="2" s="1"/>
  <c r="P193" i="2" a="1"/>
  <c r="P193" i="2" s="1"/>
  <c r="J193" i="2" s="1"/>
  <c r="P635" i="2" a="1"/>
  <c r="P635" i="2" s="1"/>
  <c r="J635" i="2" s="1"/>
  <c r="P889" i="2" a="1"/>
  <c r="P889" i="2" s="1"/>
  <c r="J889" i="2" s="1"/>
  <c r="P983" i="2" a="1"/>
  <c r="P983" i="2" s="1"/>
  <c r="J983" i="2" s="1"/>
  <c r="P92" i="2" a="1"/>
  <c r="P92" i="2" s="1"/>
  <c r="J92" i="2" s="1"/>
  <c r="P238" i="2" a="1"/>
  <c r="P238" i="2" s="1"/>
  <c r="J238" i="2" s="1"/>
  <c r="P872" i="2" a="1"/>
  <c r="P872" i="2" s="1"/>
  <c r="J872" i="2" s="1"/>
  <c r="P353" i="2" a="1"/>
  <c r="P353" i="2" s="1"/>
  <c r="J353" i="2" s="1"/>
  <c r="P826" i="2" a="1"/>
  <c r="P826" i="2" s="1"/>
  <c r="J826" i="2" s="1"/>
  <c r="P518" i="2" a="1"/>
  <c r="P518" i="2" s="1"/>
  <c r="J518" i="2" s="1"/>
  <c r="P456" i="2" a="1"/>
  <c r="P456" i="2" s="1"/>
  <c r="J456" i="2" s="1"/>
  <c r="P177" i="2" a="1"/>
  <c r="P177" i="2" s="1"/>
  <c r="J177" i="2" s="1"/>
  <c r="P512" i="2" a="1"/>
  <c r="P512" i="2" s="1"/>
  <c r="J512" i="2" s="1"/>
  <c r="P806" i="2" a="1"/>
  <c r="P806" i="2" s="1"/>
  <c r="J806" i="2" s="1"/>
  <c r="P455" i="2" a="1"/>
  <c r="P455" i="2" s="1"/>
  <c r="J455" i="2" s="1"/>
  <c r="P657" i="2" a="1"/>
  <c r="P657" i="2" s="1"/>
  <c r="J657" i="2" s="1"/>
  <c r="P454" i="2" a="1"/>
  <c r="P454" i="2" s="1"/>
  <c r="J454" i="2" s="1"/>
  <c r="P774" i="2" a="1"/>
  <c r="P774" i="2" s="1"/>
  <c r="J774" i="2" s="1"/>
  <c r="P676" i="2" a="1"/>
  <c r="P676" i="2" s="1"/>
  <c r="J676" i="2" s="1"/>
  <c r="P935" i="2" a="1"/>
  <c r="P935" i="2" s="1"/>
  <c r="J935" i="2" s="1"/>
  <c r="P692" i="2" a="1"/>
  <c r="P692" i="2" s="1"/>
  <c r="J692" i="2" s="1"/>
  <c r="P716" i="2" a="1"/>
  <c r="P716" i="2" s="1"/>
  <c r="J716" i="2" s="1"/>
  <c r="P567" i="2" a="1"/>
  <c r="P567" i="2" s="1"/>
  <c r="J567" i="2" s="1"/>
  <c r="P610" i="2" a="1"/>
  <c r="P610" i="2" s="1"/>
  <c r="J610" i="2" s="1"/>
  <c r="P433" i="2" a="1"/>
  <c r="P433" i="2" s="1"/>
  <c r="J433" i="2" s="1"/>
  <c r="P232" i="2" a="1"/>
  <c r="P232" i="2" s="1"/>
  <c r="J232" i="2" s="1"/>
  <c r="P120" i="2" a="1"/>
  <c r="P120" i="2" s="1"/>
  <c r="J120" i="2" s="1"/>
  <c r="P608" i="2" a="1"/>
  <c r="P608" i="2" s="1"/>
  <c r="J608" i="2" s="1"/>
  <c r="P26" i="2" a="1"/>
  <c r="P26" i="2" s="1"/>
  <c r="J26" i="2" s="1"/>
  <c r="P468" i="2" a="1"/>
  <c r="P468" i="2" s="1"/>
  <c r="J468" i="2" s="1"/>
  <c r="P80" i="2" a="1"/>
  <c r="P80" i="2" s="1"/>
  <c r="J80" i="2" s="1"/>
  <c r="P258" i="2" a="1"/>
  <c r="P258" i="2" s="1"/>
  <c r="J258" i="2" s="1"/>
  <c r="P579" i="2" a="1"/>
  <c r="P579" i="2" s="1"/>
  <c r="J579" i="2" s="1"/>
  <c r="P142" i="2" a="1"/>
  <c r="P142" i="2" s="1"/>
  <c r="J142" i="2" s="1"/>
  <c r="P908" i="2" a="1"/>
  <c r="P908" i="2" s="1"/>
  <c r="J908" i="2" s="1"/>
  <c r="P572" i="2" a="1"/>
  <c r="P572" i="2" s="1"/>
  <c r="J572" i="2" s="1"/>
  <c r="P327" i="2" a="1"/>
  <c r="P327" i="2" s="1"/>
  <c r="J327" i="2" s="1"/>
  <c r="P486" i="2" a="1"/>
  <c r="P486" i="2" s="1"/>
  <c r="J486" i="2" s="1"/>
  <c r="P490" i="2" a="1"/>
  <c r="P490" i="2" s="1"/>
  <c r="J490" i="2" s="1"/>
  <c r="P403" i="2" a="1"/>
  <c r="P403" i="2" s="1"/>
  <c r="J403" i="2" s="1"/>
  <c r="P470" i="2" a="1"/>
  <c r="P470" i="2" s="1"/>
  <c r="J470" i="2" s="1"/>
  <c r="P880" i="2" a="1"/>
  <c r="P880" i="2" s="1"/>
  <c r="J880" i="2" s="1"/>
  <c r="P623" i="2" a="1"/>
  <c r="P623" i="2" s="1"/>
  <c r="J623" i="2" s="1"/>
  <c r="P922" i="2" a="1"/>
  <c r="P922" i="2" s="1"/>
  <c r="J922" i="2" s="1"/>
  <c r="P841" i="2" a="1"/>
  <c r="P841" i="2" s="1"/>
  <c r="J841" i="2" s="1"/>
  <c r="P754" i="2" a="1"/>
  <c r="P754" i="2" s="1"/>
  <c r="J754" i="2" s="1"/>
  <c r="P965" i="2" a="1"/>
  <c r="P965" i="2" s="1"/>
  <c r="J965" i="2" s="1"/>
  <c r="P613" i="2" a="1"/>
  <c r="P613" i="2" s="1"/>
  <c r="J613" i="2" s="1"/>
  <c r="P257" i="2" a="1"/>
  <c r="P257" i="2" s="1"/>
  <c r="J257" i="2" s="1"/>
  <c r="P254" i="2" a="1"/>
  <c r="P254" i="2" s="1"/>
  <c r="J254" i="2" s="1"/>
  <c r="P166" i="2" a="1"/>
  <c r="P166" i="2" s="1"/>
  <c r="J166" i="2" s="1"/>
  <c r="P337" i="2" a="1"/>
  <c r="P337" i="2" s="1"/>
  <c r="J337" i="2" s="1"/>
  <c r="P729" i="2" a="1"/>
  <c r="P729" i="2" s="1"/>
  <c r="J729" i="2" s="1"/>
  <c r="P14" i="2" a="1"/>
  <c r="P14" i="2" s="1"/>
  <c r="P313" i="2" a="1"/>
  <c r="P313" i="2" s="1"/>
  <c r="J313" i="2" s="1"/>
  <c r="P948" i="2" a="1"/>
  <c r="P948" i="2" s="1"/>
  <c r="J948" i="2" s="1"/>
  <c r="P156" i="2" a="1"/>
  <c r="P156" i="2" s="1"/>
  <c r="J156" i="2" s="1"/>
  <c r="P31" i="2" a="1"/>
  <c r="P31" i="2" s="1"/>
  <c r="J31" i="2" s="1"/>
  <c r="P255" i="2" a="1"/>
  <c r="P255" i="2" s="1"/>
  <c r="J255" i="2" s="1"/>
  <c r="P308" i="2" a="1"/>
  <c r="P308" i="2" s="1"/>
  <c r="J308" i="2" s="1"/>
  <c r="P253" i="2" a="1"/>
  <c r="P253" i="2" s="1"/>
  <c r="J253" i="2" s="1"/>
  <c r="P949" i="2" a="1"/>
  <c r="P949" i="2" s="1"/>
  <c r="J949" i="2" s="1"/>
  <c r="P555" i="2" a="1"/>
  <c r="P555" i="2" s="1"/>
  <c r="J555" i="2" s="1"/>
  <c r="P767" i="2" a="1"/>
  <c r="P767" i="2" s="1"/>
  <c r="J767" i="2" s="1"/>
  <c r="P688" i="2" a="1"/>
  <c r="P688" i="2" s="1"/>
  <c r="J688" i="2" s="1"/>
  <c r="P19" i="2" a="1"/>
  <c r="P19" i="2" s="1"/>
  <c r="J19" i="2" s="1"/>
  <c r="P335" i="2" a="1"/>
  <c r="P335" i="2" s="1"/>
  <c r="J335" i="2" s="1"/>
  <c r="P885" i="2" a="1"/>
  <c r="P885" i="2" s="1"/>
  <c r="J885" i="2" s="1"/>
  <c r="P788" i="2" a="1"/>
  <c r="P788" i="2" s="1"/>
  <c r="J788" i="2" s="1"/>
  <c r="P292" i="2" a="1"/>
  <c r="P292" i="2" s="1"/>
  <c r="J292" i="2" s="1"/>
  <c r="P46" i="2" a="1"/>
  <c r="P46" i="2" s="1"/>
  <c r="J46" i="2" s="1"/>
  <c r="P570" i="2" a="1"/>
  <c r="P570" i="2" s="1"/>
  <c r="J570" i="2" s="1"/>
  <c r="P728" i="2" a="1"/>
  <c r="P728" i="2" s="1"/>
  <c r="J728" i="2" s="1"/>
  <c r="P139" i="2" a="1"/>
  <c r="P139" i="2" s="1"/>
  <c r="J139" i="2" s="1"/>
  <c r="P751" i="2" a="1"/>
  <c r="P751" i="2" s="1"/>
  <c r="J751" i="2" s="1"/>
  <c r="P262" i="2" a="1"/>
  <c r="P262" i="2" s="1"/>
  <c r="J262" i="2" s="1"/>
  <c r="P982" i="2" a="1"/>
  <c r="P982" i="2" s="1"/>
  <c r="J982" i="2" s="1"/>
  <c r="P941" i="2" a="1"/>
  <c r="P941" i="2" s="1"/>
  <c r="J941" i="2" s="1"/>
  <c r="P171" i="2" a="1"/>
  <c r="P171" i="2" s="1"/>
  <c r="J171" i="2" s="1"/>
  <c r="P609" i="2" a="1"/>
  <c r="P609" i="2" s="1"/>
  <c r="J609" i="2" s="1"/>
  <c r="P349" i="2" a="1"/>
  <c r="P349" i="2" s="1"/>
  <c r="J349" i="2" s="1"/>
  <c r="P730" i="2" a="1"/>
  <c r="P730" i="2" s="1"/>
  <c r="J730" i="2" s="1"/>
  <c r="P464" i="2" a="1"/>
  <c r="P464" i="2" s="1"/>
  <c r="J464" i="2" s="1"/>
  <c r="P107" i="2" a="1"/>
  <c r="P107" i="2" s="1"/>
  <c r="J107" i="2" s="1"/>
  <c r="P85" i="2" a="1"/>
  <c r="P85" i="2" s="1"/>
  <c r="J85" i="2" s="1"/>
  <c r="P970" i="2" a="1"/>
  <c r="P970" i="2" s="1"/>
  <c r="J970" i="2" s="1"/>
  <c r="P631" i="2" a="1"/>
  <c r="P631" i="2" s="1"/>
  <c r="J631" i="2" s="1"/>
  <c r="P305" i="2" a="1"/>
  <c r="P305" i="2" s="1"/>
  <c r="J305" i="2" s="1"/>
  <c r="P56" i="2" a="1"/>
  <c r="P56" i="2" s="1"/>
  <c r="J56" i="2" s="1"/>
  <c r="P568" i="2" a="1"/>
  <c r="P568" i="2" s="1"/>
  <c r="J568" i="2" s="1"/>
  <c r="P603" i="2" a="1"/>
  <c r="P603" i="2" s="1"/>
  <c r="J603" i="2" s="1"/>
  <c r="P764" i="2" a="1"/>
  <c r="P764" i="2" s="1"/>
  <c r="J764" i="2" s="1"/>
  <c r="P277" i="2" a="1"/>
  <c r="P277" i="2" s="1"/>
  <c r="J277" i="2" s="1"/>
  <c r="P915" i="2" a="1"/>
  <c r="P915" i="2" s="1"/>
  <c r="J915" i="2" s="1"/>
  <c r="P960" i="2" a="1"/>
  <c r="P960" i="2" s="1"/>
  <c r="J960" i="2" s="1"/>
  <c r="P662" i="2" a="1"/>
  <c r="P662" i="2" s="1"/>
  <c r="J662" i="2" s="1"/>
  <c r="P286" i="2" a="1"/>
  <c r="P286" i="2" s="1"/>
  <c r="J286" i="2" s="1"/>
  <c r="P150" i="2" a="1"/>
  <c r="P150" i="2" s="1"/>
  <c r="J150" i="2" s="1"/>
  <c r="P355" i="2" a="1"/>
  <c r="P355" i="2" s="1"/>
  <c r="J355" i="2" s="1"/>
  <c r="P985" i="2" a="1"/>
  <c r="P985" i="2" s="1"/>
  <c r="J985" i="2" s="1"/>
  <c r="P473" i="2" a="1"/>
  <c r="P473" i="2" s="1"/>
  <c r="J473" i="2" s="1"/>
  <c r="P57" i="2" a="1"/>
  <c r="P57" i="2" s="1"/>
  <c r="J57" i="2" s="1"/>
  <c r="P686" i="2" a="1"/>
  <c r="P686" i="2" s="1"/>
  <c r="J686" i="2" s="1"/>
  <c r="P569" i="2" a="1"/>
  <c r="P569" i="2" s="1"/>
  <c r="J569" i="2" s="1"/>
  <c r="P204" i="2" a="1"/>
  <c r="P204" i="2" s="1"/>
  <c r="J204" i="2" s="1"/>
  <c r="P422" i="2" a="1"/>
  <c r="P422" i="2" s="1"/>
  <c r="J422" i="2" s="1"/>
  <c r="P30" i="2" a="1"/>
  <c r="P30" i="2" s="1"/>
  <c r="J30" i="2" s="1"/>
  <c r="P341" i="2" a="1"/>
  <c r="P341" i="2" s="1"/>
  <c r="J341" i="2" s="1"/>
  <c r="P45" i="2" a="1"/>
  <c r="P45" i="2" s="1"/>
  <c r="J45" i="2" s="1"/>
  <c r="P713" i="2" a="1"/>
  <c r="P713" i="2" s="1"/>
  <c r="J713" i="2" s="1"/>
  <c r="P418" i="2" a="1"/>
  <c r="P418" i="2" s="1"/>
  <c r="J418" i="2" s="1"/>
  <c r="P169" i="2" a="1"/>
  <c r="P169" i="2" s="1"/>
  <c r="J169" i="2" s="1"/>
  <c r="P203" i="2" a="1"/>
  <c r="P203" i="2" s="1"/>
  <c r="J203" i="2" s="1"/>
  <c r="P596" i="2" a="1"/>
  <c r="P596" i="2" s="1"/>
  <c r="J596" i="2" s="1"/>
  <c r="P860" i="2" a="1"/>
  <c r="P860" i="2" s="1"/>
  <c r="J860" i="2" s="1"/>
  <c r="P426" i="2" a="1"/>
  <c r="P426" i="2" s="1"/>
  <c r="J426" i="2" s="1"/>
  <c r="P189" i="2" a="1"/>
  <c r="P189" i="2" s="1"/>
  <c r="J189" i="2" s="1"/>
  <c r="P461" i="2" a="1"/>
  <c r="P461" i="2" s="1"/>
  <c r="J461" i="2" s="1"/>
  <c r="P637" i="2" a="1"/>
  <c r="P637" i="2" s="1"/>
  <c r="J637" i="2" s="1"/>
  <c r="P502" i="2" a="1"/>
  <c r="P502" i="2" s="1"/>
  <c r="J502" i="2" s="1"/>
  <c r="P184" i="2" a="1"/>
  <c r="P184" i="2" s="1"/>
  <c r="J184" i="2" s="1"/>
  <c r="P792" i="2" a="1"/>
  <c r="P792" i="2" s="1"/>
  <c r="J792" i="2" s="1"/>
  <c r="P556" i="2" a="1"/>
  <c r="P556" i="2" s="1"/>
  <c r="J556" i="2" s="1"/>
  <c r="P242" i="2" a="1"/>
  <c r="P242" i="2" s="1"/>
  <c r="J242" i="2" s="1"/>
  <c r="P41" i="2" a="1"/>
  <c r="P41" i="2" s="1"/>
  <c r="J41" i="2" s="1"/>
  <c r="P315" i="2" a="1"/>
  <c r="P315" i="2" s="1"/>
  <c r="J315" i="2" s="1"/>
  <c r="P301" i="2" a="1"/>
  <c r="P301" i="2" s="1"/>
  <c r="J301" i="2" s="1"/>
  <c r="P370" i="2" a="1"/>
  <c r="P370" i="2" s="1"/>
  <c r="J370" i="2" s="1"/>
  <c r="P38" i="2" a="1"/>
  <c r="P38" i="2" s="1"/>
  <c r="J38" i="2" s="1"/>
  <c r="P793" i="2" a="1"/>
  <c r="P793" i="2" s="1"/>
  <c r="J793" i="2" s="1"/>
  <c r="P108" i="2" a="1"/>
  <c r="P108" i="2" s="1"/>
  <c r="J108" i="2" s="1"/>
  <c r="P851" i="2" a="1"/>
  <c r="P851" i="2" s="1"/>
  <c r="J851" i="2" s="1"/>
  <c r="P95" i="2" a="1"/>
  <c r="P95" i="2" s="1"/>
  <c r="J95" i="2" s="1"/>
  <c r="P924" i="2" a="1"/>
  <c r="P924" i="2" s="1"/>
  <c r="J924" i="2" s="1"/>
  <c r="P361" i="2" a="1"/>
  <c r="P361" i="2" s="1"/>
  <c r="J361" i="2" s="1"/>
  <c r="P923" i="2" a="1"/>
  <c r="P923" i="2" s="1"/>
  <c r="J923" i="2" s="1"/>
  <c r="P687" i="2" a="1"/>
  <c r="P687" i="2" s="1"/>
  <c r="J687" i="2" s="1"/>
  <c r="P618" i="2" a="1"/>
  <c r="P618" i="2" s="1"/>
  <c r="J618" i="2" s="1"/>
  <c r="P604" i="2" a="1"/>
  <c r="P604" i="2" s="1"/>
  <c r="J604" i="2" s="1"/>
  <c r="P363" i="2" a="1"/>
  <c r="P363" i="2" s="1"/>
  <c r="J363" i="2" s="1"/>
  <c r="P611" i="2" a="1"/>
  <c r="P611" i="2" s="1"/>
  <c r="J611" i="2" s="1"/>
  <c r="P154" i="2" a="1"/>
  <c r="P154" i="2" s="1"/>
  <c r="J154" i="2" s="1"/>
  <c r="P174" i="2" a="1"/>
  <c r="P174" i="2" s="1"/>
  <c r="J174" i="2" s="1"/>
  <c r="P522" i="2" a="1"/>
  <c r="P522" i="2" s="1"/>
  <c r="J522" i="2" s="1"/>
  <c r="P231" i="2" a="1"/>
  <c r="P231" i="2" s="1"/>
  <c r="J231" i="2" s="1"/>
  <c r="P976" i="2" a="1"/>
  <c r="P976" i="2" s="1"/>
  <c r="J976" i="2" s="1"/>
  <c r="P963" i="2" a="1"/>
  <c r="P963" i="2" s="1"/>
  <c r="J963" i="2" s="1"/>
  <c r="P298" i="2" a="1"/>
  <c r="P298" i="2" s="1"/>
  <c r="J298" i="2" s="1"/>
  <c r="P701" i="2" a="1"/>
  <c r="P701" i="2" s="1"/>
  <c r="J701" i="2" s="1"/>
  <c r="P245" i="2" a="1"/>
  <c r="P245" i="2" s="1"/>
  <c r="J245" i="2" s="1"/>
  <c r="P208" i="2" a="1"/>
  <c r="P208" i="2" s="1"/>
  <c r="J208" i="2" s="1"/>
  <c r="P645" i="2" a="1"/>
  <c r="P645" i="2" s="1"/>
  <c r="J645" i="2" s="1"/>
  <c r="P397" i="2" a="1"/>
  <c r="P397" i="2" s="1"/>
  <c r="J397" i="2" s="1"/>
  <c r="P23" i="2" a="1"/>
  <c r="P23" i="2" s="1"/>
  <c r="J23" i="2" s="1"/>
  <c r="P517" i="2" a="1"/>
  <c r="P517" i="2" s="1"/>
  <c r="J517" i="2" s="1"/>
  <c r="P810" i="2" a="1"/>
  <c r="P810" i="2" s="1"/>
  <c r="J810" i="2" s="1"/>
  <c r="P90" i="2" a="1"/>
  <c r="P90" i="2" s="1"/>
  <c r="J90" i="2" s="1"/>
  <c r="P903" i="2" a="1"/>
  <c r="P903" i="2" s="1"/>
  <c r="J903" i="2" s="1"/>
  <c r="P372" i="2" a="1"/>
  <c r="P372" i="2" s="1"/>
  <c r="J372" i="2" s="1"/>
  <c r="P469" i="2" a="1"/>
  <c r="P469" i="2" s="1"/>
  <c r="J469" i="2" s="1"/>
  <c r="P887" i="2" a="1"/>
  <c r="P887" i="2" s="1"/>
  <c r="J887" i="2" s="1"/>
  <c r="P749" i="2" a="1"/>
  <c r="P749" i="2" s="1"/>
  <c r="J749" i="2" s="1"/>
  <c r="P897" i="2" a="1"/>
  <c r="P897" i="2" s="1"/>
  <c r="J897" i="2" s="1"/>
  <c r="P70" i="2" a="1"/>
  <c r="P70" i="2" s="1"/>
  <c r="J70" i="2" s="1"/>
  <c r="P740" i="2" a="1"/>
  <c r="P740" i="2" s="1"/>
  <c r="J740" i="2" s="1"/>
  <c r="P896" i="2" a="1"/>
  <c r="P896" i="2" s="1"/>
  <c r="J896" i="2" s="1"/>
  <c r="P332" i="2" a="1"/>
  <c r="P332" i="2" s="1"/>
  <c r="J332" i="2" s="1"/>
  <c r="P554" i="2" a="1"/>
  <c r="P554" i="2" s="1"/>
  <c r="J554" i="2" s="1"/>
  <c r="P989" i="2" a="1"/>
  <c r="P989" i="2" s="1"/>
  <c r="J989" i="2" s="1"/>
  <c r="P37" i="2" a="1"/>
  <c r="P37" i="2" s="1"/>
  <c r="J37" i="2" s="1"/>
  <c r="P508" i="2" a="1"/>
  <c r="P508" i="2" s="1"/>
  <c r="J508" i="2" s="1"/>
  <c r="P99" i="2" a="1"/>
  <c r="P99" i="2" s="1"/>
  <c r="J99" i="2" s="1"/>
  <c r="P50" i="2" a="1"/>
  <c r="P50" i="2" s="1"/>
  <c r="J50" i="2" s="1"/>
  <c r="P573" i="2" a="1"/>
  <c r="P573" i="2" s="1"/>
  <c r="J573" i="2" s="1"/>
  <c r="P281" i="2" a="1"/>
  <c r="P281" i="2" s="1"/>
  <c r="J281" i="2" s="1"/>
  <c r="P655" i="2" a="1"/>
  <c r="P655" i="2" s="1"/>
  <c r="J655" i="2" s="1"/>
  <c r="P323" i="2" a="1"/>
  <c r="P323" i="2" s="1"/>
  <c r="J323" i="2" s="1"/>
  <c r="P876" i="2" a="1"/>
  <c r="P876" i="2" s="1"/>
  <c r="J876" i="2" s="1"/>
  <c r="P317" i="2" a="1"/>
  <c r="P317" i="2" s="1"/>
  <c r="J317" i="2" s="1"/>
  <c r="P405" i="2" a="1"/>
  <c r="P405" i="2" s="1"/>
  <c r="J405" i="2" s="1"/>
  <c r="P130" i="2" a="1"/>
  <c r="P130" i="2" s="1"/>
  <c r="J130" i="2" s="1"/>
  <c r="P933" i="2" a="1"/>
  <c r="P933" i="2" s="1"/>
  <c r="J933" i="2" s="1"/>
  <c r="P670" i="2" a="1"/>
  <c r="P670" i="2" s="1"/>
  <c r="J670" i="2" s="1"/>
  <c r="P191" i="2" a="1"/>
  <c r="P191" i="2" s="1"/>
  <c r="J191" i="2" s="1"/>
  <c r="P589" i="2" a="1"/>
  <c r="P589" i="2" s="1"/>
  <c r="J589" i="2" s="1"/>
  <c r="P192" i="2" a="1"/>
  <c r="P192" i="2" s="1"/>
  <c r="J192" i="2" s="1"/>
  <c r="P850" i="2" a="1"/>
  <c r="P850" i="2" s="1"/>
  <c r="J850" i="2" s="1"/>
  <c r="P814" i="2" a="1"/>
  <c r="P814" i="2" s="1"/>
  <c r="J814" i="2" s="1"/>
  <c r="P234" i="2" a="1"/>
  <c r="P234" i="2" s="1"/>
  <c r="J234" i="2" s="1"/>
  <c r="P362" i="2" a="1"/>
  <c r="P362" i="2" s="1"/>
  <c r="J362" i="2" s="1"/>
  <c r="P899" i="2" a="1"/>
  <c r="P899" i="2" s="1"/>
  <c r="J899" i="2" s="1"/>
  <c r="P723" i="2" a="1"/>
  <c r="P723" i="2" s="1"/>
  <c r="J723" i="2" s="1"/>
  <c r="P720" i="2" a="1"/>
  <c r="P720" i="2" s="1"/>
  <c r="J720" i="2" s="1"/>
  <c r="P69" i="2" a="1"/>
  <c r="P69" i="2" s="1"/>
  <c r="J69" i="2" s="1"/>
  <c r="P564" i="2" a="1"/>
  <c r="P564" i="2" s="1"/>
  <c r="J564" i="2" s="1"/>
  <c r="P551" i="2" a="1"/>
  <c r="P551" i="2" s="1"/>
  <c r="J551" i="2" s="1"/>
  <c r="P695" i="2" a="1"/>
  <c r="P695" i="2" s="1"/>
  <c r="J695" i="2" s="1"/>
  <c r="P74" i="2" a="1"/>
  <c r="P74" i="2" s="1"/>
  <c r="J74" i="2" s="1"/>
  <c r="P393" i="2" a="1"/>
  <c r="P393" i="2" s="1"/>
  <c r="J393" i="2" s="1"/>
  <c r="P409" i="2" a="1"/>
  <c r="P409" i="2" s="1"/>
  <c r="J409" i="2" s="1"/>
  <c r="P906" i="2" a="1"/>
  <c r="P906" i="2" s="1"/>
  <c r="J906" i="2" s="1"/>
  <c r="P865" i="2" a="1"/>
  <c r="P865" i="2" s="1"/>
  <c r="J865" i="2" s="1"/>
  <c r="P27" i="2" a="1"/>
  <c r="P27" i="2" s="1"/>
  <c r="J27" i="2" s="1"/>
  <c r="P43" i="2" a="1"/>
  <c r="P43" i="2" s="1"/>
  <c r="J43" i="2" s="1"/>
  <c r="P821" i="2" a="1"/>
  <c r="P821" i="2" s="1"/>
  <c r="J821" i="2" s="1"/>
  <c r="P1006" i="2" a="1"/>
  <c r="P1006" i="2" s="1"/>
  <c r="J1006" i="2" s="1"/>
  <c r="P13" i="2" a="1"/>
  <c r="P13" i="2" s="1"/>
  <c r="P206" i="2" a="1"/>
  <c r="P206" i="2" s="1"/>
  <c r="J206" i="2" s="1"/>
  <c r="P463" i="2" a="1"/>
  <c r="P463" i="2" s="1"/>
  <c r="J463" i="2" s="1"/>
  <c r="P588" i="2" a="1"/>
  <c r="P588" i="2" s="1"/>
  <c r="J588" i="2" s="1"/>
  <c r="P762" i="2" a="1"/>
  <c r="P762" i="2" s="1"/>
  <c r="J762" i="2" s="1"/>
  <c r="P630" i="2" a="1"/>
  <c r="P630" i="2" s="1"/>
  <c r="J630" i="2" s="1"/>
  <c r="P654" i="2" a="1"/>
  <c r="P654" i="2" s="1"/>
  <c r="J654" i="2" s="1"/>
  <c r="P831" i="2" a="1"/>
  <c r="P831" i="2" s="1"/>
  <c r="J831" i="2" s="1"/>
  <c r="P391" i="2" a="1"/>
  <c r="P391" i="2" s="1"/>
  <c r="J391" i="2" s="1"/>
  <c r="P276" i="2" a="1"/>
  <c r="P276" i="2" s="1"/>
  <c r="J276" i="2" s="1"/>
  <c r="P856" i="2" a="1"/>
  <c r="P856" i="2" s="1"/>
  <c r="J856" i="2" s="1"/>
  <c r="P24" i="2" a="1"/>
  <c r="P24" i="2" s="1"/>
  <c r="J24" i="2" s="1"/>
  <c r="P583" i="2" a="1"/>
  <c r="P583" i="2" s="1"/>
  <c r="J583" i="2" s="1"/>
  <c r="P859" i="2" a="1"/>
  <c r="P859" i="2" s="1"/>
  <c r="J859" i="2" s="1"/>
  <c r="P213" i="2" a="1"/>
  <c r="P213" i="2" s="1"/>
  <c r="J213" i="2" s="1"/>
  <c r="P416" i="2" a="1"/>
  <c r="P416" i="2" s="1"/>
  <c r="J416" i="2" s="1"/>
  <c r="P388" i="2" a="1"/>
  <c r="P388" i="2" s="1"/>
  <c r="J388" i="2" s="1"/>
  <c r="P125" i="2" a="1"/>
  <c r="P125" i="2" s="1"/>
  <c r="J125" i="2" s="1"/>
  <c r="P457" i="2" a="1"/>
  <c r="P457" i="2" s="1"/>
  <c r="J457" i="2" s="1"/>
  <c r="P207" i="2" a="1"/>
  <c r="P207" i="2" s="1"/>
  <c r="J207" i="2" s="1"/>
  <c r="P870" i="2" a="1"/>
  <c r="P870" i="2" s="1"/>
  <c r="J870" i="2" s="1"/>
  <c r="P79" i="2" a="1"/>
  <c r="P79" i="2" s="1"/>
  <c r="J79" i="2" s="1"/>
  <c r="P867" i="2" a="1"/>
  <c r="P867" i="2" s="1"/>
  <c r="J867" i="2" s="1"/>
  <c r="P818" i="2" a="1"/>
  <c r="P818" i="2" s="1"/>
  <c r="J818" i="2" s="1"/>
  <c r="P54" i="2" a="1"/>
  <c r="P54" i="2" s="1"/>
  <c r="J54" i="2" s="1"/>
  <c r="P339" i="2" a="1"/>
  <c r="P339" i="2" s="1"/>
  <c r="J339" i="2" s="1"/>
  <c r="P707" i="2" a="1"/>
  <c r="P707" i="2" s="1"/>
  <c r="J707" i="2" s="1"/>
  <c r="P577" i="2" a="1"/>
  <c r="P577" i="2" s="1"/>
  <c r="J577" i="2" s="1"/>
  <c r="P706" i="2" a="1"/>
  <c r="P706" i="2" s="1"/>
  <c r="J706" i="2" s="1"/>
  <c r="P995" i="2" a="1"/>
  <c r="P995" i="2" s="1"/>
  <c r="J995" i="2" s="1"/>
  <c r="P591" i="2" a="1"/>
  <c r="P591" i="2" s="1"/>
  <c r="J591" i="2" s="1"/>
  <c r="P423" i="2" a="1"/>
  <c r="P423" i="2" s="1"/>
  <c r="J423" i="2" s="1"/>
  <c r="P451" i="2" a="1"/>
  <c r="P451" i="2" s="1"/>
  <c r="J451" i="2" s="1"/>
  <c r="P303" i="2" a="1"/>
  <c r="P303" i="2" s="1"/>
  <c r="J303" i="2" s="1"/>
  <c r="P417" i="2" a="1"/>
  <c r="P417" i="2" s="1"/>
  <c r="J417" i="2" s="1"/>
  <c r="P264" i="2" a="1"/>
  <c r="P264" i="2" s="1"/>
  <c r="J264" i="2" s="1"/>
  <c r="P356" i="2" a="1"/>
  <c r="P356" i="2" s="1"/>
  <c r="J356" i="2" s="1"/>
  <c r="P833" i="2" a="1"/>
  <c r="P833" i="2" s="1"/>
  <c r="J833" i="2" s="1"/>
  <c r="P488" i="2" a="1"/>
  <c r="P488" i="2" s="1"/>
  <c r="J488" i="2" s="1"/>
  <c r="P187" i="2" a="1"/>
  <c r="P187" i="2" s="1"/>
  <c r="J187" i="2" s="1"/>
  <c r="P459" i="2" a="1"/>
  <c r="P459" i="2" s="1"/>
  <c r="J459" i="2" s="1"/>
  <c r="P241" i="2" a="1"/>
  <c r="P241" i="2" s="1"/>
  <c r="J241" i="2" s="1"/>
  <c r="P711" i="2" a="1"/>
  <c r="P711" i="2" s="1"/>
  <c r="J711" i="2" s="1"/>
  <c r="P823" i="2" a="1"/>
  <c r="P823" i="2" s="1"/>
  <c r="J823" i="2" s="1"/>
  <c r="P216" i="2" a="1"/>
  <c r="P216" i="2" s="1"/>
  <c r="J216" i="2" s="1"/>
  <c r="P384" i="2" a="1"/>
  <c r="P384" i="2" s="1"/>
  <c r="J384" i="2" s="1"/>
  <c r="P779" i="2" a="1"/>
  <c r="P779" i="2" s="1"/>
  <c r="J779" i="2" s="1"/>
  <c r="P674" i="2" a="1"/>
  <c r="P674" i="2" s="1"/>
  <c r="J674" i="2" s="1"/>
  <c r="P311" i="2" a="1"/>
  <c r="P311" i="2" s="1"/>
  <c r="J311" i="2" s="1"/>
  <c r="P498" i="2" a="1"/>
  <c r="P498" i="2" s="1"/>
  <c r="J498" i="2" s="1"/>
  <c r="P273" i="2" a="1"/>
  <c r="P273" i="2" s="1"/>
  <c r="J273" i="2" s="1"/>
  <c r="P309" i="2" a="1"/>
  <c r="P309" i="2" s="1"/>
  <c r="J309" i="2" s="1"/>
  <c r="P324" i="2" a="1"/>
  <c r="P324" i="2" s="1"/>
  <c r="J324" i="2" s="1"/>
  <c r="P340" i="2" a="1"/>
  <c r="P340" i="2" s="1"/>
  <c r="J340" i="2" s="1"/>
  <c r="P752" i="2" a="1"/>
  <c r="P752" i="2" s="1"/>
  <c r="J752" i="2" s="1"/>
  <c r="P382" i="2" a="1"/>
  <c r="P382" i="2" s="1"/>
  <c r="J382" i="2" s="1"/>
  <c r="P506" i="2" a="1"/>
  <c r="P506" i="2" s="1"/>
  <c r="J506" i="2" s="1"/>
  <c r="P474" i="2" a="1"/>
  <c r="P474" i="2" s="1"/>
  <c r="J474" i="2" s="1"/>
  <c r="P76" i="2" a="1"/>
  <c r="P76" i="2" s="1"/>
  <c r="J76" i="2" s="1"/>
  <c r="P926" i="2" a="1"/>
  <c r="P926" i="2" s="1"/>
  <c r="J926" i="2" s="1"/>
  <c r="P325" i="2" a="1"/>
  <c r="P325" i="2" s="1"/>
  <c r="J325" i="2" s="1"/>
  <c r="P304" i="2" a="1"/>
  <c r="P304" i="2" s="1"/>
  <c r="J304" i="2" s="1"/>
  <c r="P284" i="2" a="1"/>
  <c r="P284" i="2" s="1"/>
  <c r="J284" i="2" s="1"/>
  <c r="P718" i="2" a="1"/>
  <c r="P718" i="2" s="1"/>
  <c r="J718" i="2" s="1"/>
  <c r="P440" i="2" a="1"/>
  <c r="P440" i="2" s="1"/>
  <c r="J440" i="2" s="1"/>
  <c r="P581" i="2" a="1"/>
  <c r="P581" i="2" s="1"/>
  <c r="J581" i="2" s="1"/>
  <c r="P997" i="2" a="1"/>
  <c r="P997" i="2" s="1"/>
  <c r="J997" i="2" s="1"/>
  <c r="P210" i="2" a="1"/>
  <c r="P210" i="2" s="1"/>
  <c r="J210" i="2" s="1"/>
  <c r="P683" i="2" a="1"/>
  <c r="P683" i="2" s="1"/>
  <c r="J683" i="2" s="1"/>
  <c r="P357" i="2" a="1"/>
  <c r="P357" i="2" s="1"/>
  <c r="J357" i="2" s="1"/>
  <c r="P742" i="2" a="1"/>
  <c r="P742" i="2" s="1"/>
  <c r="J742" i="2" s="1"/>
  <c r="P738" i="2" a="1"/>
  <c r="P738" i="2" s="1"/>
  <c r="J738" i="2" s="1"/>
  <c r="P514" i="2" a="1"/>
  <c r="P514" i="2" s="1"/>
  <c r="J514" i="2" s="1"/>
  <c r="P595" i="2" a="1"/>
  <c r="P595" i="2" s="1"/>
  <c r="J595" i="2" s="1"/>
  <c r="P661" i="2" a="1"/>
  <c r="P661" i="2" s="1"/>
  <c r="J661" i="2" s="1"/>
  <c r="P147" i="2" a="1"/>
  <c r="P147" i="2" s="1"/>
  <c r="J147" i="2" s="1"/>
  <c r="P249" i="2" a="1"/>
  <c r="P249" i="2" s="1"/>
  <c r="J249" i="2" s="1"/>
  <c r="P236" i="2" a="1"/>
  <c r="P236" i="2" s="1"/>
  <c r="J236" i="2" s="1"/>
  <c r="P675" i="2" a="1"/>
  <c r="P675" i="2" s="1"/>
  <c r="J675" i="2" s="1"/>
  <c r="P406" i="2" a="1"/>
  <c r="P406" i="2" s="1"/>
  <c r="J406" i="2" s="1"/>
  <c r="P529" i="2" a="1"/>
  <c r="P529" i="2" s="1"/>
  <c r="J529" i="2" s="1"/>
  <c r="P678" i="2" a="1"/>
  <c r="P678" i="2" s="1"/>
  <c r="J678" i="2" s="1"/>
  <c r="P815" i="2" a="1"/>
  <c r="P815" i="2" s="1"/>
  <c r="J815" i="2" s="1"/>
  <c r="P619" i="2" a="1"/>
  <c r="P619" i="2" s="1"/>
  <c r="J619" i="2" s="1"/>
  <c r="P972" i="2" a="1"/>
  <c r="P972" i="2" s="1"/>
  <c r="J972" i="2" s="1"/>
  <c r="P453" i="2" a="1"/>
  <c r="P453" i="2" s="1"/>
  <c r="J453" i="2" s="1"/>
  <c r="P484" i="2" a="1"/>
  <c r="P484" i="2" s="1"/>
  <c r="J484" i="2" s="1"/>
  <c r="P732" i="2" a="1"/>
  <c r="P732" i="2" s="1"/>
  <c r="J732" i="2" s="1"/>
  <c r="P328" i="2" a="1"/>
  <c r="P328" i="2" s="1"/>
  <c r="J328" i="2" s="1"/>
  <c r="P126" i="2" a="1"/>
  <c r="P126" i="2" s="1"/>
  <c r="J126" i="2" s="1"/>
  <c r="P102" i="2" a="1"/>
  <c r="P102" i="2" s="1"/>
  <c r="J102" i="2" s="1"/>
  <c r="P761" i="2" a="1"/>
  <c r="P761" i="2" s="1"/>
  <c r="J761" i="2" s="1"/>
  <c r="P280" i="2" a="1"/>
  <c r="P280" i="2" s="1"/>
  <c r="J280" i="2" s="1"/>
  <c r="P316" i="2" a="1"/>
  <c r="P316" i="2" s="1"/>
  <c r="J316" i="2" s="1"/>
  <c r="P928" i="2" a="1"/>
  <c r="P928" i="2" s="1"/>
  <c r="J928" i="2" s="1"/>
  <c r="P786" i="2" a="1"/>
  <c r="P786" i="2" s="1"/>
  <c r="J786" i="2" s="1"/>
  <c r="P817" i="2" a="1"/>
  <c r="P817" i="2" s="1"/>
  <c r="J817" i="2" s="1"/>
  <c r="P42" i="2" a="1"/>
  <c r="P42" i="2" s="1"/>
  <c r="J42" i="2" s="1"/>
  <c r="P34" i="2" a="1"/>
  <c r="P34" i="2" s="1"/>
  <c r="J34" i="2" s="1"/>
  <c r="P812" i="2" a="1"/>
  <c r="P812" i="2" s="1"/>
  <c r="J812" i="2" s="1"/>
  <c r="P366" i="2" a="1"/>
  <c r="P366" i="2" s="1"/>
  <c r="J366" i="2" s="1"/>
  <c r="P97" i="2" a="1"/>
  <c r="P97" i="2" s="1"/>
  <c r="J97" i="2" s="1"/>
  <c r="P576" i="2" a="1"/>
  <c r="P576" i="2" s="1"/>
  <c r="J576" i="2" s="1"/>
  <c r="P696" i="2" a="1"/>
  <c r="P696" i="2" s="1"/>
  <c r="J696" i="2" s="1"/>
  <c r="P112" i="2" a="1"/>
  <c r="P112" i="2" s="1"/>
  <c r="J112" i="2" s="1"/>
  <c r="P465" i="2" a="1"/>
  <c r="P465" i="2" s="1"/>
  <c r="J465" i="2" s="1"/>
  <c r="P88" i="2" a="1"/>
  <c r="P88" i="2" s="1"/>
  <c r="J88" i="2" s="1"/>
  <c r="P73" i="2" a="1"/>
  <c r="P73" i="2" s="1"/>
  <c r="J73" i="2" s="1"/>
  <c r="P601" i="2" a="1"/>
  <c r="P601" i="2" s="1"/>
  <c r="J601" i="2" s="1"/>
  <c r="P844" i="2" a="1"/>
  <c r="P844" i="2" s="1"/>
  <c r="J844" i="2" s="1"/>
  <c r="P894" i="2" a="1"/>
  <c r="P894" i="2" s="1"/>
  <c r="J894" i="2" s="1"/>
  <c r="P735" i="2" a="1"/>
  <c r="P735" i="2" s="1"/>
  <c r="J735" i="2" s="1"/>
  <c r="P690" i="2" a="1"/>
  <c r="P690" i="2" s="1"/>
  <c r="J690" i="2" s="1"/>
  <c r="P721" i="2" a="1"/>
  <c r="P721" i="2" s="1"/>
  <c r="J721" i="2" s="1"/>
  <c r="P967" i="2" a="1"/>
  <c r="P967" i="2" s="1"/>
  <c r="J967" i="2" s="1"/>
  <c r="P953" i="2" a="1"/>
  <c r="P953" i="2" s="1"/>
  <c r="J953" i="2" s="1"/>
  <c r="P294" i="2" a="1"/>
  <c r="P294" i="2" s="1"/>
  <c r="J294" i="2" s="1"/>
  <c r="P882" i="2" a="1"/>
  <c r="P882" i="2" s="1"/>
  <c r="J882" i="2" s="1"/>
  <c r="P115" i="2" a="1"/>
  <c r="P115" i="2" s="1"/>
  <c r="J115" i="2" s="1"/>
  <c r="P66" i="2" a="1"/>
  <c r="P66" i="2" s="1"/>
  <c r="J66" i="2" s="1"/>
  <c r="P67" i="2" a="1"/>
  <c r="P67" i="2" s="1"/>
  <c r="J67" i="2" s="1"/>
  <c r="P218" i="2" a="1"/>
  <c r="P218" i="2" s="1"/>
  <c r="J218" i="2" s="1"/>
  <c r="P500" i="2" a="1"/>
  <c r="P500" i="2" s="1"/>
  <c r="J500" i="2" s="1"/>
  <c r="P413" i="2" a="1"/>
  <c r="P413" i="2" s="1"/>
  <c r="J413" i="2" s="1"/>
  <c r="P639" i="2" a="1"/>
  <c r="P639" i="2" s="1"/>
  <c r="J639" i="2" s="1"/>
  <c r="P731" i="2" a="1"/>
  <c r="P731" i="2" s="1"/>
  <c r="J731" i="2" s="1"/>
  <c r="P520" i="2" a="1"/>
  <c r="P520" i="2" s="1"/>
  <c r="J520" i="2" s="1"/>
  <c r="P777" i="2" a="1"/>
  <c r="P777" i="2" s="1"/>
  <c r="J777" i="2" s="1"/>
  <c r="P345" i="2" a="1"/>
  <c r="P345" i="2" s="1"/>
  <c r="J345" i="2" s="1"/>
  <c r="P836" i="2" a="1"/>
  <c r="P836" i="2" s="1"/>
  <c r="J836" i="2" s="1"/>
  <c r="P936" i="2" a="1"/>
  <c r="P936" i="2" s="1"/>
  <c r="J936" i="2" s="1"/>
  <c r="P684" i="2" a="1"/>
  <c r="P684" i="2" s="1"/>
  <c r="J684" i="2" s="1"/>
  <c r="P373" i="2" a="1"/>
  <c r="P373" i="2" s="1"/>
  <c r="J373" i="2" s="1"/>
  <c r="P25" i="2" a="1"/>
  <c r="P25" i="2" s="1"/>
  <c r="J25" i="2" s="1"/>
  <c r="P783" i="2" a="1"/>
  <c r="P783" i="2" s="1"/>
  <c r="J783" i="2" s="1"/>
  <c r="P1004" i="2" a="1"/>
  <c r="P1004" i="2" s="1"/>
  <c r="J1004" i="2" s="1"/>
  <c r="P652" i="2" a="1"/>
  <c r="P652" i="2" s="1"/>
  <c r="J652" i="2" s="1"/>
  <c r="P990" i="2" a="1"/>
  <c r="P990" i="2" s="1"/>
  <c r="J990" i="2" s="1"/>
  <c r="P689" i="2" a="1"/>
  <c r="P689" i="2" s="1"/>
  <c r="J689" i="2" s="1"/>
  <c r="P179" i="2" a="1"/>
  <c r="P179" i="2" s="1"/>
  <c r="J179" i="2" s="1"/>
  <c r="P287" i="2" a="1"/>
  <c r="P287" i="2" s="1"/>
  <c r="J287" i="2" s="1"/>
  <c r="P44" i="2" a="1"/>
  <c r="P44" i="2" s="1"/>
  <c r="J44" i="2" s="1"/>
  <c r="P651" i="2" a="1"/>
  <c r="P651" i="2" s="1"/>
  <c r="J651" i="2" s="1"/>
  <c r="P999" i="2" a="1"/>
  <c r="P999" i="2" s="1"/>
  <c r="J999" i="2" s="1"/>
  <c r="P442" i="2" a="1"/>
  <c r="P442" i="2" s="1"/>
  <c r="J442" i="2" s="1"/>
  <c r="P699" i="2" a="1"/>
  <c r="P699" i="2" s="1"/>
  <c r="J699" i="2" s="1"/>
  <c r="P487" i="2" a="1"/>
  <c r="P487" i="2" s="1"/>
  <c r="J487" i="2" s="1"/>
  <c r="P145" i="2" a="1"/>
  <c r="P145" i="2" s="1"/>
  <c r="J145" i="2" s="1"/>
  <c r="P829" i="2" a="1"/>
  <c r="P829" i="2" s="1"/>
  <c r="J829" i="2" s="1"/>
  <c r="P744" i="2" a="1"/>
  <c r="P744" i="2" s="1"/>
  <c r="J744" i="2" s="1"/>
  <c r="P368" i="2" a="1"/>
  <c r="P368" i="2" s="1"/>
  <c r="J368" i="2" s="1"/>
  <c r="P214" i="2" a="1"/>
  <c r="P214" i="2" s="1"/>
  <c r="J214" i="2" s="1"/>
  <c r="P784" i="2" a="1"/>
  <c r="P784" i="2" s="1"/>
  <c r="J784" i="2" s="1"/>
  <c r="P914" i="2" a="1"/>
  <c r="P914" i="2" s="1"/>
  <c r="J914" i="2" s="1"/>
  <c r="P96" i="2" a="1"/>
  <c r="P96" i="2" s="1"/>
  <c r="J96" i="2" s="1"/>
  <c r="P64" i="2" a="1"/>
  <c r="P64" i="2" s="1"/>
  <c r="J64" i="2" s="1"/>
  <c r="P93" i="2" a="1"/>
  <c r="P93" i="2" s="1"/>
  <c r="J93" i="2" s="1"/>
  <c r="P466" i="2" a="1"/>
  <c r="P466" i="2" s="1"/>
  <c r="J466" i="2" s="1"/>
  <c r="P606" i="2" a="1"/>
  <c r="P606" i="2" s="1"/>
  <c r="J606" i="2" s="1"/>
  <c r="P638" i="2" a="1"/>
  <c r="P638" i="2" s="1"/>
  <c r="J638" i="2" s="1"/>
  <c r="P607" i="2" a="1"/>
  <c r="P607" i="2" s="1"/>
  <c r="J607" i="2" s="1"/>
  <c r="P717" i="2" a="1"/>
  <c r="P717" i="2" s="1"/>
  <c r="J717" i="2" s="1"/>
  <c r="P776" i="2" a="1"/>
  <c r="P776" i="2" s="1"/>
  <c r="J776" i="2" s="1"/>
  <c r="P91" i="2" a="1"/>
  <c r="P91" i="2" s="1"/>
  <c r="J91" i="2" s="1"/>
  <c r="P472" i="2" a="1"/>
  <c r="P472" i="2" s="1"/>
  <c r="J472" i="2" s="1"/>
  <c r="P621" i="2" a="1"/>
  <c r="P621" i="2" s="1"/>
  <c r="J621" i="2" s="1"/>
  <c r="P199" i="2" a="1"/>
  <c r="P199" i="2" s="1"/>
  <c r="J199" i="2" s="1"/>
  <c r="P669" i="2" a="1"/>
  <c r="P669" i="2" s="1"/>
  <c r="J669" i="2" s="1"/>
  <c r="P404" i="2" a="1"/>
  <c r="P404" i="2" s="1"/>
  <c r="J404" i="2" s="1"/>
  <c r="P261" i="2" a="1"/>
  <c r="P261" i="2" s="1"/>
  <c r="J261" i="2" s="1"/>
  <c r="P852" i="2" a="1"/>
  <c r="P852" i="2" s="1"/>
  <c r="J852" i="2" s="1"/>
  <c r="P111" i="2" a="1"/>
  <c r="P111" i="2" s="1"/>
  <c r="J111" i="2" s="1"/>
  <c r="P715" i="2" a="1"/>
  <c r="P715" i="2" s="1"/>
  <c r="J715" i="2" s="1"/>
  <c r="P825" i="2" a="1"/>
  <c r="P825" i="2" s="1"/>
  <c r="J825" i="2" s="1"/>
  <c r="P297" i="2" a="1"/>
  <c r="P297" i="2" s="1"/>
  <c r="J297" i="2" s="1"/>
  <c r="P61" i="2" a="1"/>
  <c r="P61" i="2" s="1"/>
  <c r="J61" i="2" s="1"/>
  <c r="P875" i="2" a="1"/>
  <c r="P875" i="2" s="1"/>
  <c r="J875" i="2" s="1"/>
  <c r="P951" i="2" a="1"/>
  <c r="P951" i="2" s="1"/>
  <c r="J951" i="2" s="1"/>
  <c r="P937" i="2" a="1"/>
  <c r="P937" i="2" s="1"/>
  <c r="J937" i="2" s="1"/>
  <c r="P946" i="2" a="1"/>
  <c r="P946" i="2" s="1"/>
  <c r="J946" i="2" s="1"/>
  <c r="P1000" i="2" a="1"/>
  <c r="P1000" i="2" s="1"/>
  <c r="J1000" i="2" s="1"/>
  <c r="P436" i="2" a="1"/>
  <c r="P436" i="2" s="1"/>
  <c r="J436" i="2" s="1"/>
  <c r="P326" i="2" a="1"/>
  <c r="P326" i="2" s="1"/>
  <c r="J326" i="2" s="1"/>
  <c r="P605" i="2" a="1"/>
  <c r="P605" i="2" s="1"/>
  <c r="J605" i="2" s="1"/>
  <c r="P536" i="2" a="1"/>
  <c r="P536" i="2" s="1"/>
  <c r="J536" i="2" s="1"/>
  <c r="P266" i="2" a="1"/>
  <c r="P266" i="2" s="1"/>
  <c r="J266" i="2" s="1"/>
  <c r="P719" i="2" a="1"/>
  <c r="P719" i="2" s="1"/>
  <c r="J719" i="2" s="1"/>
  <c r="P592" i="2" a="1"/>
  <c r="P592" i="2" s="1"/>
  <c r="J592" i="2" s="1"/>
  <c r="P666" i="2" a="1"/>
  <c r="P666" i="2" s="1"/>
  <c r="J666" i="2" s="1"/>
  <c r="P748" i="2" a="1"/>
  <c r="P748" i="2" s="1"/>
  <c r="J748" i="2" s="1"/>
  <c r="P365" i="2" a="1"/>
  <c r="P365" i="2" s="1"/>
  <c r="J365" i="2" s="1"/>
  <c r="P387" i="2" a="1"/>
  <c r="P387" i="2" s="1"/>
  <c r="J387" i="2" s="1"/>
  <c r="P660" i="2" a="1"/>
  <c r="P660" i="2" s="1"/>
  <c r="J660" i="2" s="1"/>
  <c r="P462" i="2" a="1"/>
  <c r="P462" i="2" s="1"/>
  <c r="J462" i="2" s="1"/>
  <c r="P289" i="2" a="1"/>
  <c r="P289" i="2" s="1"/>
  <c r="J289" i="2" s="1"/>
  <c r="P428" i="2" a="1"/>
  <c r="P428" i="2" s="1"/>
  <c r="J428" i="2" s="1"/>
  <c r="P886" i="2" a="1"/>
  <c r="P886" i="2" s="1"/>
  <c r="J886" i="2" s="1"/>
  <c r="P681" i="2" a="1"/>
  <c r="P681" i="2" s="1"/>
  <c r="J681" i="2" s="1"/>
  <c r="P17" i="2" a="1"/>
  <c r="P17" i="2" s="1"/>
  <c r="P15" i="2" a="1"/>
  <c r="P15" i="2" s="1"/>
  <c r="P614" i="2" a="1"/>
  <c r="P614" i="2" s="1"/>
  <c r="J614" i="2" s="1"/>
  <c r="P449" i="2" a="1"/>
  <c r="P449" i="2" s="1"/>
  <c r="J449" i="2" s="1"/>
  <c r="P750" i="2" a="1"/>
  <c r="P750" i="2" s="1"/>
  <c r="J750" i="2" s="1"/>
  <c r="P152" i="2" a="1"/>
  <c r="P152" i="2" s="1"/>
  <c r="J152" i="2" s="1"/>
  <c r="P321" i="2" a="1"/>
  <c r="P321" i="2" s="1"/>
  <c r="J321" i="2" s="1"/>
  <c r="P437" i="2" a="1"/>
  <c r="P437" i="2" s="1"/>
  <c r="J437" i="2" s="1"/>
  <c r="P460" i="2" a="1"/>
  <c r="P460" i="2" s="1"/>
  <c r="J460" i="2" s="1"/>
  <c r="P278" i="2" a="1"/>
  <c r="P278" i="2" s="1"/>
  <c r="J278" i="2" s="1"/>
  <c r="P501" i="2" a="1"/>
  <c r="P501" i="2" s="1"/>
  <c r="J501" i="2" s="1"/>
  <c r="P710" i="2" a="1"/>
  <c r="P710" i="2" s="1"/>
  <c r="J710" i="2" s="1"/>
  <c r="P809" i="2" a="1"/>
  <c r="P809" i="2" s="1"/>
  <c r="J809" i="2" s="1"/>
  <c r="P334" i="2" a="1"/>
  <c r="P334" i="2" s="1"/>
  <c r="J334" i="2" s="1"/>
  <c r="P590" i="2" a="1"/>
  <c r="P590" i="2" s="1"/>
  <c r="J590" i="2" s="1"/>
  <c r="P902" i="2" a="1"/>
  <c r="P902" i="2" s="1"/>
  <c r="J902" i="2" s="1"/>
  <c r="J17" i="2" l="1"/>
  <c r="L17" i="2"/>
  <c r="J16" i="2"/>
  <c r="L16" i="2"/>
  <c r="J12" i="2"/>
  <c r="L12" i="2"/>
  <c r="J13" i="2"/>
  <c r="L13" i="2"/>
  <c r="J15" i="2"/>
  <c r="L15" i="2"/>
  <c r="J14" i="2"/>
  <c r="L14" i="2"/>
  <c r="J18" i="2"/>
  <c r="L18" i="2"/>
  <c r="J11" i="2"/>
  <c r="L11" i="2"/>
  <c r="AX9" i="3"/>
  <c r="B13" i="3" s="1"/>
  <c r="AY17" i="3" l="1"/>
  <c r="AY24" i="3"/>
  <c r="AY27" i="3"/>
  <c r="AY23" i="3"/>
  <c r="AY14" i="3"/>
  <c r="AY18" i="3"/>
  <c r="AY22" i="3"/>
  <c r="AY19" i="3"/>
  <c r="K7" i="3"/>
  <c r="AY16" i="3"/>
  <c r="AY21" i="3"/>
  <c r="AY26" i="3"/>
  <c r="AY15" i="3"/>
  <c r="AY20" i="3"/>
  <c r="AY25" i="3"/>
  <c r="AY11" i="3"/>
  <c r="AY10" i="3"/>
  <c r="AY13" i="3"/>
  <c r="AY12" i="3"/>
  <c r="T7" i="3"/>
  <c r="AY9" i="3"/>
  <c r="BA9" i="3" l="1"/>
  <c r="BA1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<sst xmlns="http://schemas.openxmlformats.org/spreadsheetml/2006/main" count="108" uniqueCount="99">
  <si>
    <t>Child Name</t>
  </si>
  <si>
    <t>DOB</t>
  </si>
  <si>
    <t>Today</t>
  </si>
  <si>
    <t>Years</t>
  </si>
  <si>
    <t>Months</t>
  </si>
  <si>
    <t>Current Age</t>
  </si>
  <si>
    <t>Year</t>
  </si>
  <si>
    <t>Current Year</t>
  </si>
  <si>
    <t>Due School Start</t>
  </si>
  <si>
    <t>If still to start</t>
  </si>
  <si>
    <t>Notes</t>
  </si>
  <si>
    <t>List of Names</t>
  </si>
  <si>
    <t>Last Year Start</t>
  </si>
  <si>
    <t xml:space="preserve"> This School Start</t>
  </si>
  <si>
    <t>Date of Birth Periods</t>
  </si>
  <si>
    <t>Year R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</si>
  <si>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</si>
  <si>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</si>
  <si>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</si>
  <si>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</si>
  <si>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</si>
  <si>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</si>
  <si>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</si>
  <si>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</si>
  <si>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</si>
  <si>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</si>
  <si>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</si>
  <si>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Age</t>
  </si>
  <si>
    <t>4 - 5</t>
  </si>
  <si>
    <t>5 - 6</t>
  </si>
  <si>
    <t>6 - 7</t>
  </si>
  <si>
    <t>7 - 8</t>
  </si>
  <si>
    <t>8 - 9</t>
  </si>
  <si>
    <t>9 - 10</t>
  </si>
  <si>
    <t>10 - 11</t>
  </si>
  <si>
    <t>11 - 12</t>
  </si>
  <si>
    <t>12 - 13</t>
  </si>
  <si>
    <t>13 - 14</t>
  </si>
  <si>
    <t>14 - 15</t>
  </si>
  <si>
    <t>15 - 16</t>
  </si>
  <si>
    <t>Year 12</t>
  </si>
  <si>
    <t>Year 13</t>
  </si>
  <si>
    <t>16 - 17</t>
  </si>
  <si>
    <t>17 - 18</t>
  </si>
  <si>
    <t>Year Name Over-Ride</t>
  </si>
  <si>
    <t>Over-ride your name if you wish</t>
  </si>
  <si>
    <t>Used DOB</t>
  </si>
  <si>
    <t>Back</t>
  </si>
  <si>
    <t>Still Start</t>
  </si>
  <si>
    <t>Birth Year</t>
  </si>
  <si>
    <t>Start</t>
  </si>
  <si>
    <t>Duplicates</t>
  </si>
  <si>
    <t>If at School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</si>
  <si>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</si>
  <si>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</si>
  <si>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</si>
  <si>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</si>
  <si>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</si>
  <si>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</si>
  <si>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</si>
  <si>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</si>
  <si>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</si>
  <si>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Your Name</t>
  </si>
  <si>
    <t>Your Business</t>
  </si>
  <si>
    <t>Your business name (or personal name) will be locked. It is like that to ensure protection for this spreadsheet. If it is wrong, please contact us.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</si>
  <si>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</si>
  <si>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</si>
  <si>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</si>
  <si>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</si>
  <si>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</si>
  <si>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</si>
  <si>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</si>
  <si>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You can over-ride the names of they years, if you wish, but otherwise everything else here is locked</t>
  </si>
  <si>
    <t>Child Year Calculator Report</t>
  </si>
  <si>
    <t>Number of Childred</t>
  </si>
  <si>
    <t>Number at School</t>
  </si>
  <si>
    <t>Number Yet to Start</t>
  </si>
  <si>
    <t>Number Adjusted</t>
  </si>
  <si>
    <t>Next Start</t>
  </si>
  <si>
    <t>Out of School</t>
  </si>
  <si>
    <t>Out</t>
  </si>
  <si>
    <t>Number of Children</t>
  </si>
  <si>
    <t>Still to Start</t>
  </si>
  <si>
    <t>At School</t>
  </si>
  <si>
    <t>Kid 2</t>
  </si>
  <si>
    <t>Kid 3</t>
  </si>
  <si>
    <t>Kid 4</t>
  </si>
  <si>
    <t>Kid 5</t>
  </si>
  <si>
    <t>Still to Start School</t>
  </si>
  <si>
    <t>Finished School</t>
  </si>
  <si>
    <t>Inner Circle</t>
  </si>
  <si>
    <t>Outer Ring</t>
  </si>
  <si>
    <t>Enter each child's name below (no duplicates) along with their date of birth. If they have moved forward or back a year (with reagards to their school year) simply put a positive value for the number of years they have moved BACK (negative value if they move forward). So if they start a year later than normal, put a 1 in the Back column. The notes can relate to the reason for tha change, or anything else you may need to note. Everything else will calculate from these values.</t>
  </si>
  <si>
    <t>List Name</t>
  </si>
  <si>
    <t>Average Age</t>
  </si>
  <si>
    <t>Your List Name</t>
  </si>
  <si>
    <t>Kid 1</t>
  </si>
  <si>
    <t>Thanks for trying the Child Year Calculator</t>
  </si>
  <si>
    <t>SSS10090 - Child Year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</si>
</sst>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#,##0_ ;[Red]\-#,##0\ 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rgb="FFFFC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3" fillId="0" borderId="0" xfId="0" applyFont="1" applyAlignment="1" applyProtection="1">
      <alignment horizontal="center" shrinkToFit="1"/>
      <protection hidden="1"/>
    </xf>
    <xf numFmtId="14" fontId="0" fillId="0" borderId="1" xfId="0" applyNumberFormat="1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5" fillId="3" borderId="2" xfId="0" applyFont="1" applyFill="1" applyBorder="1" applyAlignment="1" applyProtection="1">
      <alignment horizontal="center" shrinkToFit="1"/>
      <protection hidden="1"/>
    </xf>
    <xf numFmtId="0" fontId="5" fillId="3" borderId="3" xfId="0" applyFont="1" applyFill="1" applyBorder="1" applyAlignment="1" applyProtection="1">
      <alignment horizontal="center" shrinkToFit="1"/>
      <protection hidden="1"/>
    </xf>
    <xf numFmtId="0" fontId="5" fillId="3" borderId="4" xfId="0" applyFont="1" applyFill="1" applyBorder="1" applyAlignment="1" applyProtection="1">
      <alignment horizontal="center" shrinkToFit="1"/>
      <protection hidden="1"/>
    </xf>
    <xf numFmtId="0" fontId="5" fillId="3" borderId="5" xfId="0" applyFont="1" applyFill="1" applyBorder="1" applyAlignment="1" applyProtection="1">
      <alignment horizontal="center" shrinkToFit="1"/>
      <protection hidden="1"/>
    </xf>
    <xf numFmtId="0" fontId="4" fillId="2" borderId="7" xfId="0" applyFont="1" applyFill="1" applyBorder="1" applyAlignment="1" applyProtection="1">
      <alignment horizontal="center" shrinkToFit="1"/>
      <protection hidden="1"/>
    </xf>
    <xf numFmtId="0" fontId="5" fillId="3" borderId="8" xfId="0" applyFont="1" applyFill="1" applyBorder="1" applyAlignment="1" applyProtection="1">
      <alignment horizontal="center" shrinkToFit="1"/>
      <protection hidden="1"/>
    </xf>
    <xf numFmtId="0" fontId="5" fillId="3" borderId="9" xfId="0" applyFont="1" applyFill="1" applyBorder="1" applyAlignment="1" applyProtection="1">
      <alignment horizontal="center" shrinkToFit="1"/>
      <protection hidden="1"/>
    </xf>
    <xf numFmtId="0" fontId="0" fillId="4" borderId="0" xfId="0" applyFill="1" applyAlignment="1" applyProtection="1">
      <alignment shrinkToFit="1"/>
      <protection hidden="1"/>
    </xf>
    <xf numFmtId="0" fontId="0" fillId="0" borderId="2" xfId="0" applyNumberFormat="1" applyBorder="1" applyAlignment="1" applyProtection="1">
      <alignment horizontal="center" shrinkToFit="1"/>
      <protection hidden="1"/>
    </xf>
    <xf numFmtId="0" fontId="0" fillId="0" borderId="3" xfId="0" applyNumberFormat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6" fillId="4" borderId="0" xfId="0" applyFont="1" applyFill="1" applyAlignment="1" applyProtection="1">
      <alignment horizontal="center" shrinkToFit="1"/>
      <protection hidden="1"/>
    </xf>
    <xf numFmtId="16" fontId="0" fillId="0" borderId="0" xfId="0" applyNumberFormat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horizontal="center" shrinkToFit="1"/>
      <protection hidden="1"/>
    </xf>
    <xf numFmtId="14" fontId="0" fillId="0" borderId="12" xfId="0" applyNumberFormat="1" applyBorder="1" applyAlignment="1" applyProtection="1">
      <alignment horizontal="center" shrinkToFit="1"/>
      <protection hidden="1"/>
    </xf>
    <xf numFmtId="14" fontId="0" fillId="0" borderId="9" xfId="0" applyNumberFormat="1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shrinkToFit="1"/>
      <protection hidden="1"/>
    </xf>
    <xf numFmtId="14" fontId="0" fillId="0" borderId="12" xfId="0" applyNumberFormat="1" applyBorder="1" applyAlignment="1" applyProtection="1">
      <alignment shrinkToFit="1"/>
      <protection hidden="1"/>
    </xf>
    <xf numFmtId="14" fontId="0" fillId="0" borderId="9" xfId="0" applyNumberFormat="1" applyBorder="1" applyAlignment="1" applyProtection="1">
      <alignment shrinkToFit="1"/>
      <protection hidden="1"/>
    </xf>
    <xf numFmtId="0" fontId="0" fillId="4" borderId="0" xfId="0" applyFill="1" applyAlignment="1" applyProtection="1">
      <alignment horizontal="center" shrinkToFit="1"/>
      <protection hidden="1"/>
    </xf>
    <xf numFmtId="0" fontId="4" fillId="2" borderId="4" xfId="0" applyFont="1" applyFill="1" applyBorder="1" applyAlignment="1" applyProtection="1">
      <alignment horizontal="center" shrinkToFit="1"/>
      <protection locked="0"/>
    </xf>
    <xf numFmtId="0" fontId="4" fillId="2" borderId="6" xfId="0" applyFont="1" applyFill="1" applyBorder="1" applyAlignment="1" applyProtection="1">
      <alignment horizontal="center" shrinkToFit="1"/>
      <protection locked="0"/>
    </xf>
    <xf numFmtId="0" fontId="4" fillId="2" borderId="5" xfId="0" applyFont="1" applyFill="1" applyBorder="1" applyAlignment="1" applyProtection="1">
      <alignment horizontal="center" shrinkToFit="1"/>
      <protection locked="0"/>
    </xf>
    <xf numFmtId="0" fontId="0" fillId="0" borderId="2" xfId="0" applyBorder="1" applyAlignment="1" applyProtection="1">
      <alignment shrinkToFit="1"/>
      <protection locked="0"/>
    </xf>
    <xf numFmtId="14" fontId="0" fillId="0" borderId="7" xfId="0" applyNumberFormat="1" applyBorder="1" applyAlignment="1" applyProtection="1">
      <alignment horizontal="center" shrinkToFit="1"/>
      <protection locked="0"/>
    </xf>
    <xf numFmtId="0" fontId="0" fillId="0" borderId="7" xfId="0" applyNumberFormat="1" applyBorder="1" applyAlignment="1" applyProtection="1">
      <alignment horizontal="center" shrinkToFit="1"/>
      <protection locked="0"/>
    </xf>
    <xf numFmtId="0" fontId="0" fillId="0" borderId="3" xfId="0" applyNumberFormat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shrinkToFit="1"/>
      <protection locked="0"/>
    </xf>
    <xf numFmtId="14" fontId="0" fillId="0" borderId="0" xfId="0" applyNumberFormat="1" applyBorder="1" applyAlignment="1" applyProtection="1">
      <alignment horizontal="center" shrinkToFit="1"/>
      <protection locked="0"/>
    </xf>
    <xf numFmtId="0" fontId="0" fillId="0" borderId="0" xfId="0" applyNumberFormat="1" applyBorder="1" applyAlignment="1" applyProtection="1">
      <alignment horizontal="center" shrinkToFit="1"/>
      <protection locked="0"/>
    </xf>
    <xf numFmtId="0" fontId="0" fillId="0" borderId="11" xfId="0" applyNumberFormat="1" applyBorder="1" applyAlignment="1" applyProtection="1">
      <alignment horizontal="left" shrinkToFit="1"/>
      <protection locked="0"/>
    </xf>
    <xf numFmtId="0" fontId="0" fillId="23" borderId="1" xfId="0" applyFill="1" applyBorder="1" applyAlignment="1" applyProtection="1">
      <alignment horizontal="center" shrinkToFit="1"/>
      <protection hidden="1"/>
    </xf>
    <xf numFmtId="0" fontId="0" fillId="4" borderId="0" xfId="0" applyFill="1" applyBorder="1" applyAlignment="1" applyProtection="1">
      <alignment shrinkToFit="1"/>
      <protection hidden="1"/>
    </xf>
    <xf numFmtId="0" fontId="0" fillId="10" borderId="2" xfId="0" applyFill="1" applyBorder="1" applyAlignment="1" applyProtection="1">
      <alignment shrinkToFit="1"/>
      <protection hidden="1"/>
    </xf>
    <xf numFmtId="14" fontId="0" fillId="10" borderId="7" xfId="0" applyNumberFormat="1" applyFill="1" applyBorder="1" applyAlignment="1" applyProtection="1">
      <alignment horizontal="center" shrinkToFit="1"/>
      <protection hidden="1"/>
    </xf>
    <xf numFmtId="0" fontId="0" fillId="10" borderId="7" xfId="0" applyNumberFormat="1" applyFill="1" applyBorder="1" applyAlignment="1" applyProtection="1">
      <alignment horizontal="center" shrinkToFit="1"/>
      <protection hidden="1"/>
    </xf>
    <xf numFmtId="0" fontId="0" fillId="10" borderId="3" xfId="0" applyNumberFormat="1" applyFill="1" applyBorder="1" applyAlignment="1" applyProtection="1">
      <alignment horizontal="left" shrinkToFit="1"/>
      <protection hidden="1"/>
    </xf>
    <xf numFmtId="0" fontId="0" fillId="10" borderId="10" xfId="0" applyFill="1" applyBorder="1" applyAlignment="1" applyProtection="1">
      <alignment shrinkToFit="1"/>
      <protection hidden="1"/>
    </xf>
    <xf numFmtId="14" fontId="0" fillId="10" borderId="0" xfId="0" applyNumberFormat="1" applyFill="1" applyBorder="1" applyAlignment="1" applyProtection="1">
      <alignment horizontal="center" shrinkToFit="1"/>
      <protection hidden="1"/>
    </xf>
    <xf numFmtId="0" fontId="0" fillId="10" borderId="0" xfId="0" applyNumberFormat="1" applyFill="1" applyBorder="1" applyAlignment="1" applyProtection="1">
      <alignment horizontal="center" shrinkToFit="1"/>
      <protection hidden="1"/>
    </xf>
    <xf numFmtId="0" fontId="0" fillId="10" borderId="11" xfId="0" applyNumberFormat="1" applyFill="1" applyBorder="1" applyAlignment="1" applyProtection="1">
      <alignment horizontal="left" shrinkToFit="1"/>
      <protection hidden="1"/>
    </xf>
    <xf numFmtId="0" fontId="0" fillId="10" borderId="4" xfId="0" applyFill="1" applyBorder="1" applyAlignment="1" applyProtection="1">
      <alignment shrinkToFit="1"/>
      <protection hidden="1"/>
    </xf>
    <xf numFmtId="14" fontId="0" fillId="10" borderId="6" xfId="0" applyNumberFormat="1" applyFill="1" applyBorder="1" applyAlignment="1" applyProtection="1">
      <alignment horizontal="center" shrinkToFit="1"/>
      <protection hidden="1"/>
    </xf>
    <xf numFmtId="0" fontId="0" fillId="10" borderId="6" xfId="0" applyNumberFormat="1" applyFill="1" applyBorder="1" applyAlignment="1" applyProtection="1">
      <alignment horizontal="center" shrinkToFit="1"/>
      <protection hidden="1"/>
    </xf>
    <xf numFmtId="0" fontId="0" fillId="10" borderId="5" xfId="0" applyNumberFormat="1" applyFill="1" applyBorder="1" applyAlignment="1" applyProtection="1">
      <alignment horizontal="left" shrinkToFit="1"/>
      <protection hidden="1"/>
    </xf>
    <xf numFmtId="0" fontId="6" fillId="4" borderId="6" xfId="0" applyFont="1" applyFill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center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7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locked="0"/>
    </xf>
    <xf numFmtId="0" fontId="0" fillId="0" borderId="7" xfId="0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center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center" shrinkToFit="1"/>
      <protection locked="0"/>
    </xf>
    <xf numFmtId="0" fontId="0" fillId="0" borderId="5" xfId="0" applyBorder="1" applyAlignment="1" applyProtection="1">
      <alignment horizontal="center" shrinkToFit="1"/>
      <protection locked="0"/>
    </xf>
    <xf numFmtId="164" fontId="0" fillId="0" borderId="10" xfId="0" applyNumberFormat="1" applyBorder="1" applyAlignment="1" applyProtection="1">
      <alignment horizontal="center" shrinkToFit="1"/>
      <protection hidden="1"/>
    </xf>
    <xf numFmtId="164" fontId="0" fillId="0" borderId="0" xfId="0" applyNumberFormat="1" applyBorder="1" applyAlignment="1" applyProtection="1">
      <alignment horizontal="center" shrinkToFit="1"/>
      <protection hidden="1"/>
    </xf>
    <xf numFmtId="164" fontId="0" fillId="0" borderId="11" xfId="0" applyNumberFormat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49" fontId="0" fillId="0" borderId="10" xfId="0" applyNumberFormat="1" applyBorder="1" applyAlignment="1" applyProtection="1">
      <alignment horizontal="center" shrinkToFit="1"/>
      <protection hidden="1"/>
    </xf>
    <xf numFmtId="49" fontId="0" fillId="0" borderId="0" xfId="0" applyNumberFormat="1" applyBorder="1" applyAlignment="1" applyProtection="1">
      <alignment horizontal="center" shrinkToFit="1"/>
      <protection hidden="1"/>
    </xf>
    <xf numFmtId="49" fontId="0" fillId="0" borderId="11" xfId="0" applyNumberFormat="1" applyBorder="1" applyAlignment="1" applyProtection="1">
      <alignment horizontal="center" shrinkToFit="1"/>
      <protection hidden="1"/>
    </xf>
    <xf numFmtId="164" fontId="0" fillId="0" borderId="4" xfId="0" applyNumberFormat="1" applyBorder="1" applyAlignment="1" applyProtection="1">
      <alignment horizontal="center" shrinkToFit="1"/>
      <protection hidden="1"/>
    </xf>
    <xf numFmtId="164" fontId="0" fillId="0" borderId="6" xfId="0" applyNumberFormat="1" applyBorder="1" applyAlignment="1" applyProtection="1">
      <alignment horizontal="center" shrinkToFit="1"/>
      <protection hidden="1"/>
    </xf>
    <xf numFmtId="164" fontId="0" fillId="0" borderId="5" xfId="0" applyNumberFormat="1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49" fontId="0" fillId="0" borderId="4" xfId="0" applyNumberFormat="1" applyBorder="1" applyAlignment="1" applyProtection="1">
      <alignment horizontal="center" shrinkToFit="1"/>
      <protection hidden="1"/>
    </xf>
    <xf numFmtId="49" fontId="0" fillId="0" borderId="6" xfId="0" applyNumberFormat="1" applyBorder="1" applyAlignment="1" applyProtection="1">
      <alignment horizontal="center" shrinkToFit="1"/>
      <protection hidden="1"/>
    </xf>
    <xf numFmtId="49" fontId="0" fillId="0" borderId="5" xfId="0" applyNumberFormat="1" applyBorder="1" applyAlignment="1" applyProtection="1">
      <alignment horizontal="center" shrinkToFit="1"/>
      <protection hidden="1"/>
    </xf>
    <xf numFmtId="0" fontId="5" fillId="3" borderId="2" xfId="0" applyFont="1" applyFill="1" applyBorder="1" applyAlignment="1" applyProtection="1">
      <alignment horizontal="center" shrinkToFit="1"/>
      <protection hidden="1"/>
    </xf>
    <xf numFmtId="0" fontId="5" fillId="3" borderId="7" xfId="0" applyFont="1" applyFill="1" applyBorder="1" applyAlignment="1" applyProtection="1">
      <alignment horizontal="center" shrinkToFit="1"/>
      <protection hidden="1"/>
    </xf>
    <xf numFmtId="0" fontId="5" fillId="3" borderId="3" xfId="0" applyFont="1" applyFill="1" applyBorder="1" applyAlignment="1" applyProtection="1">
      <alignment horizontal="center" shrinkToFit="1"/>
      <protection hidden="1"/>
    </xf>
    <xf numFmtId="49" fontId="0" fillId="0" borderId="2" xfId="0" applyNumberFormat="1" applyBorder="1" applyAlignment="1" applyProtection="1">
      <alignment horizontal="center" shrinkToFit="1"/>
      <protection hidden="1"/>
    </xf>
    <xf numFmtId="49" fontId="0" fillId="0" borderId="7" xfId="0" applyNumberFormat="1" applyBorder="1" applyAlignment="1" applyProtection="1">
      <alignment horizontal="center" shrinkToFit="1"/>
      <protection hidden="1"/>
    </xf>
    <xf numFmtId="49" fontId="0" fillId="0" borderId="3" xfId="0" applyNumberFormat="1" applyBorder="1" applyAlignment="1" applyProtection="1">
      <alignment horizontal="center" shrinkToFit="1"/>
      <protection hidden="1"/>
    </xf>
    <xf numFmtId="0" fontId="7" fillId="3" borderId="2" xfId="0" applyFont="1" applyFill="1" applyBorder="1" applyAlignment="1" applyProtection="1">
      <alignment horizontal="center" vertical="center" shrinkToFit="1"/>
      <protection hidden="1"/>
    </xf>
    <xf numFmtId="0" fontId="7" fillId="3" borderId="7" xfId="0" applyFont="1" applyFill="1" applyBorder="1" applyAlignment="1" applyProtection="1">
      <alignment horizontal="center" vertical="center" shrinkToFit="1"/>
      <protection hidden="1"/>
    </xf>
    <xf numFmtId="0" fontId="7" fillId="3" borderId="3" xfId="0" applyFont="1" applyFill="1" applyBorder="1" applyAlignment="1" applyProtection="1">
      <alignment horizontal="center" vertical="center" shrinkToFit="1"/>
      <protection hidden="1"/>
    </xf>
    <xf numFmtId="0" fontId="7" fillId="3" borderId="4" xfId="0" applyFont="1" applyFill="1" applyBorder="1" applyAlignment="1" applyProtection="1">
      <alignment horizontal="center" vertical="center" shrinkToFit="1"/>
      <protection hidden="1"/>
    </xf>
    <xf numFmtId="0" fontId="7" fillId="3" borderId="6" xfId="0" applyFont="1" applyFill="1" applyBorder="1" applyAlignment="1" applyProtection="1">
      <alignment horizontal="center" vertical="center" shrinkToFit="1"/>
      <protection hidden="1"/>
    </xf>
    <xf numFmtId="0" fontId="7" fillId="3" borderId="5" xfId="0" applyFont="1" applyFill="1" applyBorder="1" applyAlignment="1" applyProtection="1">
      <alignment horizontal="center" vertical="center" shrinkToFit="1"/>
      <protection hidden="1"/>
    </xf>
    <xf numFmtId="0" fontId="5" fillId="3" borderId="13" xfId="0" applyFont="1" applyFill="1" applyBorder="1" applyAlignment="1" applyProtection="1">
      <alignment horizontal="center" shrinkToFit="1"/>
      <protection hidden="1"/>
    </xf>
    <xf numFmtId="0" fontId="5" fillId="3" borderId="14" xfId="0" applyFont="1" applyFill="1" applyBorder="1" applyAlignment="1" applyProtection="1">
      <alignment horizontal="center" shrinkToFit="1"/>
      <protection hidden="1"/>
    </xf>
    <xf numFmtId="0" fontId="5" fillId="3" borderId="15" xfId="0" applyFont="1" applyFill="1" applyBorder="1" applyAlignment="1" applyProtection="1">
      <alignment horizontal="center" shrinkToFit="1"/>
      <protection hidden="1"/>
    </xf>
    <xf numFmtId="0" fontId="4" fillId="2" borderId="13" xfId="0" applyFont="1" applyFill="1" applyBorder="1" applyAlignment="1" applyProtection="1">
      <alignment horizontal="center" shrinkToFit="1"/>
      <protection hidden="1"/>
    </xf>
    <xf numFmtId="0" fontId="4" fillId="2" borderId="14" xfId="0" applyFont="1" applyFill="1" applyBorder="1" applyAlignment="1" applyProtection="1">
      <alignment horizontal="center" shrinkToFit="1"/>
      <protection hidden="1"/>
    </xf>
    <xf numFmtId="0" fontId="4" fillId="2" borderId="15" xfId="0" applyFont="1" applyFill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 shrinkToFit="1"/>
      <protection hidden="1"/>
    </xf>
    <xf numFmtId="0" fontId="0" fillId="0" borderId="14" xfId="0" applyBorder="1" applyAlignment="1" applyProtection="1">
      <alignment horizontal="left" shrinkToFit="1"/>
      <protection hidden="1"/>
    </xf>
    <xf numFmtId="0" fontId="0" fillId="0" borderId="15" xfId="0" applyBorder="1" applyAlignment="1" applyProtection="1">
      <alignment horizontal="left" shrinkToFit="1"/>
      <protection hidden="1"/>
    </xf>
    <xf numFmtId="164" fontId="0" fillId="0" borderId="2" xfId="0" applyNumberFormat="1" applyBorder="1" applyAlignment="1" applyProtection="1">
      <alignment horizontal="center" shrinkToFit="1"/>
      <protection hidden="1"/>
    </xf>
    <xf numFmtId="164" fontId="0" fillId="0" borderId="7" xfId="0" applyNumberFormat="1" applyBorder="1" applyAlignment="1" applyProtection="1">
      <alignment horizontal="center" shrinkToFit="1"/>
      <protection hidden="1"/>
    </xf>
    <xf numFmtId="164" fontId="0" fillId="0" borderId="3" xfId="0" applyNumberFormat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1" fillId="6" borderId="13" xfId="0" applyFont="1" applyFill="1" applyBorder="1" applyAlignment="1" applyProtection="1">
      <alignment horizontal="center" shrinkToFit="1"/>
      <protection hidden="1"/>
    </xf>
    <xf numFmtId="0" fontId="1" fillId="6" borderId="14" xfId="0" applyFont="1" applyFill="1" applyBorder="1" applyAlignment="1" applyProtection="1">
      <alignment horizontal="center" shrinkToFit="1"/>
      <protection hidden="1"/>
    </xf>
    <xf numFmtId="0" fontId="1" fillId="6" borderId="15" xfId="0" applyFont="1" applyFill="1" applyBorder="1" applyAlignment="1" applyProtection="1">
      <alignment horizontal="center" shrinkToFit="1"/>
      <protection hidden="1"/>
    </xf>
    <xf numFmtId="0" fontId="14" fillId="5" borderId="2" xfId="1" applyFont="1" applyFill="1" applyBorder="1" applyAlignment="1" applyProtection="1">
      <alignment horizontal="center" vertical="center" wrapText="1"/>
      <protection hidden="1"/>
    </xf>
    <xf numFmtId="0" fontId="14" fillId="5" borderId="7" xfId="1" applyFont="1" applyFill="1" applyBorder="1" applyAlignment="1" applyProtection="1">
      <alignment horizontal="center" vertical="center" wrapText="1"/>
      <protection hidden="1"/>
    </xf>
    <xf numFmtId="0" fontId="14" fillId="5" borderId="3" xfId="1" applyFont="1" applyFill="1" applyBorder="1" applyAlignment="1" applyProtection="1">
      <alignment horizontal="center" vertical="center" wrapText="1"/>
      <protection hidden="1"/>
    </xf>
    <xf numFmtId="0" fontId="14" fillId="5" borderId="10" xfId="1" applyFont="1" applyFill="1" applyBorder="1" applyAlignment="1" applyProtection="1">
      <alignment horizontal="center" vertical="center" wrapText="1"/>
      <protection hidden="1"/>
    </xf>
    <xf numFmtId="0" fontId="14" fillId="5" borderId="0" xfId="1" applyFont="1" applyFill="1" applyBorder="1" applyAlignment="1" applyProtection="1">
      <alignment horizontal="center" vertical="center" wrapText="1"/>
      <protection hidden="1"/>
    </xf>
    <xf numFmtId="0" fontId="14" fillId="5" borderId="11" xfId="1" applyFont="1" applyFill="1" applyBorder="1" applyAlignment="1" applyProtection="1">
      <alignment horizontal="center" vertical="center" wrapText="1"/>
      <protection hidden="1"/>
    </xf>
    <xf numFmtId="0" fontId="14" fillId="5" borderId="4" xfId="1" applyFont="1" applyFill="1" applyBorder="1" applyAlignment="1" applyProtection="1">
      <alignment horizontal="center" vertical="center" wrapText="1"/>
      <protection hidden="1"/>
    </xf>
    <xf numFmtId="0" fontId="14" fillId="5" borderId="6" xfId="1" applyFont="1" applyFill="1" applyBorder="1" applyAlignment="1" applyProtection="1">
      <alignment horizontal="center" vertical="center" wrapText="1"/>
      <protection hidden="1"/>
    </xf>
    <xf numFmtId="0" fontId="14" fillId="5" borderId="5" xfId="1" applyFont="1" applyFill="1" applyBorder="1" applyAlignment="1" applyProtection="1">
      <alignment horizontal="center" vertical="center" wrapText="1"/>
      <protection hidden="1"/>
    </xf>
    <xf numFmtId="0" fontId="2" fillId="4" borderId="13" xfId="0" applyFont="1" applyFill="1" applyBorder="1" applyAlignment="1" applyProtection="1">
      <alignment horizontal="center" shrinkToFit="1"/>
      <protection hidden="1"/>
    </xf>
    <xf numFmtId="0" fontId="2" fillId="4" borderId="14" xfId="0" applyFont="1" applyFill="1" applyBorder="1" applyAlignment="1" applyProtection="1">
      <alignment horizontal="center" shrinkToFit="1"/>
      <protection hidden="1"/>
    </xf>
    <xf numFmtId="0" fontId="2" fillId="4" borderId="15" xfId="0" applyFont="1" applyFill="1" applyBorder="1" applyAlignment="1" applyProtection="1">
      <alignment horizontal="center" shrinkToFit="1"/>
      <protection hidden="1"/>
    </xf>
    <xf numFmtId="0" fontId="10" fillId="0" borderId="2" xfId="0" applyFont="1" applyBorder="1" applyAlignment="1" applyProtection="1">
      <alignment horizontal="left" vertical="center" wrapText="1"/>
      <protection hidden="1"/>
    </xf>
    <xf numFmtId="0" fontId="10" fillId="0" borderId="7" xfId="0" applyFont="1" applyBorder="1" applyAlignment="1" applyProtection="1">
      <alignment horizontal="left" vertical="center" wrapText="1"/>
      <protection hidden="1"/>
    </xf>
    <xf numFmtId="0" fontId="10" fillId="0" borderId="3" xfId="0" applyFont="1" applyBorder="1" applyAlignment="1" applyProtection="1">
      <alignment horizontal="left" vertical="center" wrapText="1"/>
      <protection hidden="1"/>
    </xf>
    <xf numFmtId="0" fontId="10" fillId="0" borderId="10" xfId="0" applyFont="1" applyBorder="1" applyAlignment="1" applyProtection="1">
      <alignment horizontal="left" vertical="center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10" fillId="0" borderId="4" xfId="0" applyFont="1" applyBorder="1" applyAlignment="1" applyProtection="1">
      <alignment horizontal="left" vertical="center" wrapText="1"/>
      <protection hidden="1"/>
    </xf>
    <xf numFmtId="0" fontId="10" fillId="0" borderId="6" xfId="0" applyFont="1" applyBorder="1" applyAlignment="1" applyProtection="1">
      <alignment horizontal="left" vertical="center" wrapText="1"/>
      <protection hidden="1"/>
    </xf>
    <xf numFmtId="0" fontId="10" fillId="0" borderId="5" xfId="0" applyFont="1" applyBorder="1" applyAlignment="1" applyProtection="1">
      <alignment horizontal="left" vertical="center" wrapText="1"/>
      <protection hidden="1"/>
    </xf>
    <xf numFmtId="0" fontId="9" fillId="0" borderId="13" xfId="0" applyFont="1" applyBorder="1" applyAlignment="1" applyProtection="1">
      <alignment horizontal="center" shrinkToFit="1"/>
      <protection hidden="1"/>
    </xf>
    <xf numFmtId="0" fontId="9" fillId="0" borderId="14" xfId="0" applyFont="1" applyBorder="1" applyAlignment="1" applyProtection="1">
      <alignment horizontal="center" shrinkToFit="1"/>
      <protection hidden="1"/>
    </xf>
    <xf numFmtId="0" fontId="9" fillId="0" borderId="15" xfId="0" applyFont="1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2" fillId="4" borderId="2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10" fillId="4" borderId="0" xfId="0" applyFont="1" applyFill="1" applyAlignment="1" applyProtection="1">
      <alignment horizontal="center" vertical="center" shrinkToFit="1"/>
      <protection hidden="1"/>
    </xf>
    <xf numFmtId="0" fontId="9" fillId="0" borderId="13" xfId="0" applyFont="1" applyBorder="1" applyAlignment="1" applyProtection="1">
      <alignment horizontal="center" shrinkToFit="1"/>
      <protection locked="0"/>
    </xf>
    <xf numFmtId="0" fontId="9" fillId="0" borderId="14" xfId="0" applyFont="1" applyBorder="1" applyAlignment="1" applyProtection="1">
      <alignment horizontal="center" shrinkToFit="1"/>
      <protection locked="0"/>
    </xf>
    <xf numFmtId="0" fontId="9" fillId="0" borderId="15" xfId="0" applyFont="1" applyBorder="1" applyAlignment="1" applyProtection="1">
      <alignment horizontal="center" shrinkToFit="1"/>
      <protection locked="0"/>
    </xf>
    <xf numFmtId="0" fontId="6" fillId="4" borderId="2" xfId="0" applyFont="1" applyFill="1" applyBorder="1" applyAlignment="1" applyProtection="1">
      <alignment horizontal="left" vertical="center" wrapText="1"/>
      <protection hidden="1"/>
    </xf>
    <xf numFmtId="0" fontId="6" fillId="4" borderId="7" xfId="0" applyFont="1" applyFill="1" applyBorder="1" applyAlignment="1" applyProtection="1">
      <alignment horizontal="left" vertical="center" wrapText="1"/>
      <protection hidden="1"/>
    </xf>
    <xf numFmtId="0" fontId="6" fillId="4" borderId="3" xfId="0" applyFont="1" applyFill="1" applyBorder="1" applyAlignment="1" applyProtection="1">
      <alignment horizontal="left" vertical="center" wrapText="1"/>
      <protection hidden="1"/>
    </xf>
    <xf numFmtId="0" fontId="6" fillId="4" borderId="10" xfId="0" applyFont="1" applyFill="1" applyBorder="1" applyAlignment="1" applyProtection="1">
      <alignment horizontal="left" vertical="center" wrapText="1"/>
      <protection hidden="1"/>
    </xf>
    <xf numFmtId="0" fontId="6" fillId="4" borderId="0" xfId="0" applyFont="1" applyFill="1" applyBorder="1" applyAlignment="1" applyProtection="1">
      <alignment horizontal="left" vertical="center" wrapText="1"/>
      <protection hidden="1"/>
    </xf>
    <xf numFmtId="0" fontId="6" fillId="4" borderId="11" xfId="0" applyFont="1" applyFill="1" applyBorder="1" applyAlignment="1" applyProtection="1">
      <alignment horizontal="left" vertical="center" wrapText="1"/>
      <protection hidden="1"/>
    </xf>
    <xf numFmtId="0" fontId="6" fillId="4" borderId="4" xfId="0" applyFont="1" applyFill="1" applyBorder="1" applyAlignment="1" applyProtection="1">
      <alignment horizontal="left" vertical="center" wrapText="1"/>
      <protection hidden="1"/>
    </xf>
    <xf numFmtId="0" fontId="6" fillId="4" borderId="6" xfId="0" applyFont="1" applyFill="1" applyBorder="1" applyAlignment="1" applyProtection="1">
      <alignment horizontal="left" vertical="center" wrapText="1"/>
      <protection hidden="1"/>
    </xf>
    <xf numFmtId="0" fontId="6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center" shrinkToFit="1"/>
      <protection hidden="1"/>
    </xf>
    <xf numFmtId="165" fontId="11" fillId="0" borderId="2" xfId="0" applyNumberFormat="1" applyFont="1" applyBorder="1" applyAlignment="1" applyProtection="1">
      <alignment horizontal="center" vertical="center" shrinkToFit="1"/>
      <protection hidden="1"/>
    </xf>
    <xf numFmtId="165" fontId="11" fillId="0" borderId="7" xfId="0" applyNumberFormat="1" applyFont="1" applyBorder="1" applyAlignment="1" applyProtection="1">
      <alignment horizontal="center" vertical="center" shrinkToFit="1"/>
      <protection hidden="1"/>
    </xf>
    <xf numFmtId="165" fontId="11" fillId="0" borderId="3" xfId="0" applyNumberFormat="1" applyFont="1" applyBorder="1" applyAlignment="1" applyProtection="1">
      <alignment horizontal="center" vertical="center" shrinkToFit="1"/>
      <protection hidden="1"/>
    </xf>
    <xf numFmtId="165" fontId="11" fillId="0" borderId="4" xfId="0" applyNumberFormat="1" applyFont="1" applyBorder="1" applyAlignment="1" applyProtection="1">
      <alignment horizontal="center" vertical="center" shrinkToFit="1"/>
      <protection hidden="1"/>
    </xf>
    <xf numFmtId="165" fontId="11" fillId="0" borderId="6" xfId="0" applyNumberFormat="1" applyFont="1" applyBorder="1" applyAlignment="1" applyProtection="1">
      <alignment horizontal="center" vertical="center" shrinkToFit="1"/>
      <protection hidden="1"/>
    </xf>
    <xf numFmtId="165" fontId="11" fillId="0" borderId="5" xfId="0" applyNumberFormat="1" applyFont="1" applyBorder="1" applyAlignment="1" applyProtection="1">
      <alignment horizontal="center" vertical="center" shrinkToFit="1"/>
      <protection hidden="1"/>
    </xf>
    <xf numFmtId="0" fontId="1" fillId="10" borderId="1" xfId="0" applyFont="1" applyFill="1" applyBorder="1" applyAlignment="1" applyProtection="1">
      <alignment horizontal="center" shrinkToFit="1"/>
      <protection hidden="1"/>
    </xf>
    <xf numFmtId="0" fontId="1" fillId="11" borderId="1" xfId="0" applyFont="1" applyFill="1" applyBorder="1" applyAlignment="1" applyProtection="1">
      <alignment horizontal="center" shrinkToFit="1"/>
      <protection hidden="1"/>
    </xf>
    <xf numFmtId="0" fontId="0" fillId="22" borderId="8" xfId="0" applyFill="1" applyBorder="1" applyAlignment="1" applyProtection="1">
      <alignment horizontal="center" shrinkToFit="1"/>
      <protection hidden="1"/>
    </xf>
    <xf numFmtId="0" fontId="0" fillId="22" borderId="12" xfId="0" applyFill="1" applyBorder="1" applyAlignment="1" applyProtection="1">
      <alignment horizontal="center" shrinkToFit="1"/>
      <protection hidden="1"/>
    </xf>
    <xf numFmtId="0" fontId="0" fillId="22" borderId="9" xfId="0" applyFill="1" applyBorder="1" applyAlignment="1" applyProtection="1">
      <alignment horizontal="center" shrinkToFit="1"/>
      <protection hidden="1"/>
    </xf>
    <xf numFmtId="0" fontId="1" fillId="16" borderId="1" xfId="0" applyFont="1" applyFill="1" applyBorder="1" applyAlignment="1" applyProtection="1">
      <alignment horizontal="center" shrinkToFit="1"/>
      <protection hidden="1"/>
    </xf>
    <xf numFmtId="0" fontId="2" fillId="7" borderId="1" xfId="0" applyFont="1" applyFill="1" applyBorder="1" applyAlignment="1" applyProtection="1">
      <alignment horizontal="center" shrinkToFit="1"/>
      <protection hidden="1"/>
    </xf>
    <xf numFmtId="0" fontId="1" fillId="15" borderId="1" xfId="0" applyFont="1" applyFill="1" applyBorder="1" applyAlignment="1" applyProtection="1">
      <alignment horizontal="center" shrinkToFit="1"/>
      <protection hidden="1"/>
    </xf>
    <xf numFmtId="0" fontId="1" fillId="3" borderId="1" xfId="0" applyFont="1" applyFill="1" applyBorder="1" applyAlignment="1" applyProtection="1">
      <alignment horizontal="center" shrinkToFit="1"/>
      <protection hidden="1"/>
    </xf>
    <xf numFmtId="0" fontId="2" fillId="8" borderId="1" xfId="0" applyFont="1" applyFill="1" applyBorder="1" applyAlignment="1" applyProtection="1">
      <alignment horizontal="center" shrinkToFit="1"/>
      <protection hidden="1"/>
    </xf>
    <xf numFmtId="0" fontId="12" fillId="13" borderId="1" xfId="0" applyFont="1" applyFill="1" applyBorder="1" applyAlignment="1" applyProtection="1">
      <alignment horizontal="center" shrinkToFit="1"/>
      <protection hidden="1"/>
    </xf>
    <xf numFmtId="0" fontId="1" fillId="25" borderId="1" xfId="0" applyFont="1" applyFill="1" applyBorder="1" applyAlignment="1" applyProtection="1">
      <alignment horizontal="center" shrinkToFit="1"/>
      <protection hidden="1"/>
    </xf>
    <xf numFmtId="0" fontId="12" fillId="14" borderId="1" xfId="0" applyFont="1" applyFill="1" applyBorder="1" applyAlignment="1" applyProtection="1">
      <alignment horizontal="center" shrinkToFit="1"/>
      <protection hidden="1"/>
    </xf>
    <xf numFmtId="0" fontId="0" fillId="24" borderId="8" xfId="0" applyFill="1" applyBorder="1" applyAlignment="1" applyProtection="1">
      <alignment horizontal="center" shrinkToFit="1"/>
      <protection hidden="1"/>
    </xf>
    <xf numFmtId="0" fontId="0" fillId="24" borderId="12" xfId="0" applyFill="1" applyBorder="1" applyAlignment="1" applyProtection="1">
      <alignment horizontal="center" shrinkToFit="1"/>
      <protection hidden="1"/>
    </xf>
    <xf numFmtId="0" fontId="0" fillId="24" borderId="9" xfId="0" applyFill="1" applyBorder="1" applyAlignment="1" applyProtection="1">
      <alignment horizontal="center" shrinkToFit="1"/>
      <protection hidden="1"/>
    </xf>
    <xf numFmtId="0" fontId="1" fillId="5" borderId="1" xfId="0" applyFont="1" applyFill="1" applyBorder="1" applyAlignment="1" applyProtection="1">
      <alignment horizontal="center" shrinkToFit="1"/>
      <protection hidden="1"/>
    </xf>
    <xf numFmtId="0" fontId="1" fillId="12" borderId="1" xfId="0" applyFont="1" applyFill="1" applyBorder="1" applyAlignment="1" applyProtection="1">
      <alignment horizontal="center" shrinkToFit="1"/>
      <protection hidden="1"/>
    </xf>
    <xf numFmtId="0" fontId="2" fillId="2" borderId="1" xfId="0" applyFont="1" applyFill="1" applyBorder="1" applyAlignment="1" applyProtection="1">
      <alignment horizontal="center" shrinkToFit="1"/>
      <protection hidden="1"/>
    </xf>
    <xf numFmtId="0" fontId="11" fillId="4" borderId="2" xfId="0" applyFont="1" applyFill="1" applyBorder="1" applyAlignment="1" applyProtection="1">
      <alignment horizontal="center" vertical="center" shrinkToFit="1"/>
      <protection hidden="1"/>
    </xf>
    <xf numFmtId="0" fontId="11" fillId="4" borderId="7" xfId="0" applyFont="1" applyFill="1" applyBorder="1" applyAlignment="1" applyProtection="1">
      <alignment horizontal="center" vertical="center" shrinkToFit="1"/>
      <protection hidden="1"/>
    </xf>
    <xf numFmtId="0" fontId="11" fillId="4" borderId="4" xfId="0" applyFont="1" applyFill="1" applyBorder="1" applyAlignment="1" applyProtection="1">
      <alignment horizontal="center" vertical="center" shrinkToFit="1"/>
      <protection hidden="1"/>
    </xf>
    <xf numFmtId="0" fontId="11" fillId="4" borderId="6" xfId="0" applyFont="1" applyFill="1" applyBorder="1" applyAlignment="1" applyProtection="1">
      <alignment horizontal="center" vertical="center" shrinkToFit="1"/>
      <protection hidden="1"/>
    </xf>
    <xf numFmtId="0" fontId="11" fillId="4" borderId="3" xfId="0" applyFont="1" applyFill="1" applyBorder="1" applyAlignment="1" applyProtection="1">
      <alignment horizontal="center" vertical="center" shrinkToFit="1"/>
      <protection hidden="1"/>
    </xf>
    <xf numFmtId="0" fontId="11" fillId="4" borderId="5" xfId="0" applyFont="1" applyFill="1" applyBorder="1" applyAlignment="1" applyProtection="1">
      <alignment horizontal="center" vertical="center" shrinkToFit="1"/>
      <protection hidden="1"/>
    </xf>
    <xf numFmtId="0" fontId="6" fillId="4" borderId="7" xfId="0" applyFont="1" applyFill="1" applyBorder="1" applyAlignment="1" applyProtection="1">
      <alignment horizontal="center" vertical="top" shrinkToFit="1"/>
      <protection hidden="1"/>
    </xf>
    <xf numFmtId="0" fontId="1" fillId="6" borderId="1" xfId="0" applyFont="1" applyFill="1" applyBorder="1" applyAlignment="1" applyProtection="1">
      <alignment horizontal="center" shrinkToFit="1"/>
      <protection hidden="1"/>
    </xf>
    <xf numFmtId="0" fontId="1" fillId="22" borderId="13" xfId="0" applyFont="1" applyFill="1" applyBorder="1" applyAlignment="1" applyProtection="1">
      <alignment horizontal="center" shrinkToFit="1"/>
      <protection hidden="1"/>
    </xf>
    <xf numFmtId="0" fontId="1" fillId="22" borderId="14" xfId="0" applyFont="1" applyFill="1" applyBorder="1" applyAlignment="1" applyProtection="1">
      <alignment horizontal="center" shrinkToFit="1"/>
      <protection hidden="1"/>
    </xf>
    <xf numFmtId="0" fontId="1" fillId="22" borderId="15" xfId="0" applyFont="1" applyFill="1" applyBorder="1" applyAlignment="1" applyProtection="1">
      <alignment horizontal="center" shrinkToFit="1"/>
      <protection hidden="1"/>
    </xf>
    <xf numFmtId="0" fontId="12" fillId="24" borderId="13" xfId="0" applyFont="1" applyFill="1" applyBorder="1" applyAlignment="1" applyProtection="1">
      <alignment horizontal="center" shrinkToFit="1"/>
      <protection hidden="1"/>
    </xf>
    <xf numFmtId="0" fontId="12" fillId="24" borderId="14" xfId="0" applyFont="1" applyFill="1" applyBorder="1" applyAlignment="1" applyProtection="1">
      <alignment horizontal="center" shrinkToFit="1"/>
      <protection hidden="1"/>
    </xf>
    <xf numFmtId="0" fontId="12" fillId="24" borderId="15" xfId="0" applyFont="1" applyFill="1" applyBorder="1" applyAlignment="1" applyProtection="1">
      <alignment horizontal="center" shrinkToFit="1"/>
      <protection hidden="1"/>
    </xf>
    <xf numFmtId="0" fontId="1" fillId="23" borderId="13" xfId="0" applyFont="1" applyFill="1" applyBorder="1" applyAlignment="1" applyProtection="1">
      <alignment horizontal="center" shrinkToFit="1"/>
      <protection hidden="1"/>
    </xf>
    <xf numFmtId="0" fontId="1" fillId="23" borderId="14" xfId="0" applyFont="1" applyFill="1" applyBorder="1" applyAlignment="1" applyProtection="1">
      <alignment horizontal="center" shrinkToFit="1"/>
      <protection hidden="1"/>
    </xf>
    <xf numFmtId="0" fontId="1" fillId="23" borderId="15" xfId="0" applyFont="1" applyFill="1" applyBorder="1" applyAlignment="1" applyProtection="1">
      <alignment horizontal="center" shrinkToFit="1"/>
      <protection hidden="1"/>
    </xf>
    <xf numFmtId="0" fontId="1" fillId="17" borderId="1" xfId="0" applyFont="1" applyFill="1" applyBorder="1" applyAlignment="1" applyProtection="1">
      <alignment horizontal="center" shrinkToFit="1"/>
      <protection hidden="1"/>
    </xf>
    <xf numFmtId="0" fontId="1" fillId="18" borderId="1" xfId="0" applyFont="1" applyFill="1" applyBorder="1" applyAlignment="1" applyProtection="1">
      <alignment horizontal="center" shrinkToFit="1"/>
      <protection hidden="1"/>
    </xf>
    <xf numFmtId="0" fontId="1" fillId="19" borderId="1" xfId="0" applyFont="1" applyFill="1" applyBorder="1" applyAlignment="1" applyProtection="1">
      <alignment horizontal="center" shrinkToFit="1"/>
      <protection hidden="1"/>
    </xf>
    <xf numFmtId="0" fontId="1" fillId="21" borderId="1" xfId="0" applyFont="1" applyFill="1" applyBorder="1" applyAlignment="1" applyProtection="1">
      <alignment horizontal="center" shrinkToFit="1"/>
      <protection hidden="1"/>
    </xf>
    <xf numFmtId="0" fontId="1" fillId="20" borderId="1" xfId="0" applyFont="1" applyFill="1" applyBorder="1" applyAlignment="1" applyProtection="1">
      <alignment horizontal="center" shrinkToFit="1"/>
      <protection hidden="1"/>
    </xf>
    <xf numFmtId="0" fontId="2" fillId="9" borderId="1" xfId="0" applyFont="1" applyFill="1" applyBorder="1" applyAlignment="1" applyProtection="1">
      <alignment horizontal="center" shrinkToFit="1"/>
      <protection hidden="1"/>
    </xf>
  </cellXfs>
  <cellStyles count="2">
    <cellStyle name="Hyperlink" xfId="1" builtinId="8"/>
    <cellStyle name="Normal" xfId="0" builtinId="0"/>
  </cellStyles>
  <dxfs count="2"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tx>
            <c:strRef>
              <c:f>Report!$AY$8</c:f>
              <c:strCache>
                <c:ptCount val="1"/>
                <c:pt idx="0">
                  <c:v>Number of Children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CAC-49F7-B445-26AA7014B4BD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CAC-49F7-B445-26AA7014B4BD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CAC-49F7-B445-26AA7014B4BD}"/>
              </c:ext>
            </c:extLst>
          </c:dPt>
          <c:dPt>
            <c:idx val="3"/>
            <c:bubble3D val="0"/>
            <c:spPr>
              <a:solidFill>
                <a:schemeClr val="bg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CAC-49F7-B445-26AA7014B4BD}"/>
              </c:ext>
            </c:extLst>
          </c:dPt>
          <c:dPt>
            <c:idx val="4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CAC-49F7-B445-26AA7014B4BD}"/>
              </c:ext>
            </c:extLst>
          </c:dPt>
          <c:dPt>
            <c:idx val="5"/>
            <c:bubble3D val="0"/>
            <c:spPr>
              <a:solidFill>
                <a:srgbClr val="FF0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CAC-49F7-B445-26AA7014B4BD}"/>
              </c:ext>
            </c:extLst>
          </c:dPt>
          <c:dPt>
            <c:idx val="6"/>
            <c:bubble3D val="0"/>
            <c:spPr>
              <a:solidFill>
                <a:srgbClr val="FF66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CAC-49F7-B445-26AA7014B4BD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CAC-49F7-B445-26AA7014B4BD}"/>
              </c:ext>
            </c:extLst>
          </c:dPt>
          <c:dPt>
            <c:idx val="8"/>
            <c:bubble3D val="0"/>
            <c:spPr>
              <a:solidFill>
                <a:srgbClr val="92D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CAC-49F7-B445-26AA7014B4BD}"/>
              </c:ext>
            </c:extLst>
          </c:dPt>
          <c:dPt>
            <c:idx val="9"/>
            <c:bubble3D val="0"/>
            <c:spPr>
              <a:solidFill>
                <a:srgbClr val="00B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CAC-49F7-B445-26AA7014B4BD}"/>
              </c:ext>
            </c:extLst>
          </c:dPt>
          <c:dPt>
            <c:idx val="10"/>
            <c:bubble3D val="0"/>
            <c:spPr>
              <a:solidFill>
                <a:srgbClr val="00B0F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CAC-49F7-B445-26AA7014B4BD}"/>
              </c:ext>
            </c:extLst>
          </c:dPt>
          <c:dPt>
            <c:idx val="11"/>
            <c:bubble3D val="0"/>
            <c:spPr>
              <a:solidFill>
                <a:srgbClr val="0070C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CAC-49F7-B445-26AA7014B4BD}"/>
              </c:ext>
            </c:extLst>
          </c:dPt>
          <c:dPt>
            <c:idx val="12"/>
            <c:bubble3D val="0"/>
            <c:spPr>
              <a:solidFill>
                <a:srgbClr val="00206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CAC-49F7-B445-26AA7014B4BD}"/>
              </c:ext>
            </c:extLst>
          </c:dPt>
          <c:dPt>
            <c:idx val="13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CAC-49F7-B445-26AA7014B4BD}"/>
              </c:ext>
            </c:extLst>
          </c:dPt>
          <c:dPt>
            <c:idx val="14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CAC-49F7-B445-26AA7014B4BD}"/>
              </c:ext>
            </c:extLst>
          </c:dPt>
          <c:dPt>
            <c:idx val="15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CAC-49F7-B445-26AA7014B4BD}"/>
              </c:ext>
            </c:extLst>
          </c:dPt>
          <c:dPt>
            <c:idx val="16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DCAC-49F7-B445-26AA7014B4BD}"/>
              </c:ext>
            </c:extLst>
          </c:dPt>
          <c:dPt>
            <c:idx val="17"/>
            <c:bubble3D val="0"/>
            <c:spPr>
              <a:solidFill>
                <a:srgbClr val="FF00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DCAC-49F7-B445-26AA7014B4BD}"/>
              </c:ext>
            </c:extLst>
          </c:dPt>
          <c:dPt>
            <c:idx val="18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CAC-49F7-B445-26AA7014B4BD}"/>
              </c:ext>
            </c:extLst>
          </c:dPt>
          <c:dPt>
            <c:idx val="19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DCAC-49F7-B445-26AA7014B4BD}"/>
              </c:ext>
            </c:extLst>
          </c:dPt>
          <c:cat>
            <c:strRef>
              <c:f>Report!$AX$9:$AX$28</c:f>
              <c:strCache>
                <c:ptCount val="20"/>
                <c:pt idx="0">
                  <c:v>Start Sep 2024</c:v>
                </c:pt>
                <c:pt idx="1">
                  <c:v>Start Sep 2023</c:v>
                </c:pt>
                <c:pt idx="2">
                  <c:v>Start Sep 2022</c:v>
                </c:pt>
                <c:pt idx="3">
                  <c:v>Start Sep 2021</c:v>
                </c:pt>
                <c:pt idx="4">
                  <c:v>Start Sep 2020</c:v>
                </c:pt>
                <c:pt idx="5">
                  <c:v>Year R</c:v>
                </c:pt>
                <c:pt idx="6">
                  <c:v>Year 1</c:v>
                </c:pt>
                <c:pt idx="7">
                  <c:v>Year 2</c:v>
                </c:pt>
                <c:pt idx="8">
                  <c:v>Year 3</c:v>
                </c:pt>
                <c:pt idx="9">
                  <c:v>Year 4</c:v>
                </c:pt>
                <c:pt idx="10">
                  <c:v>Year 5</c:v>
                </c:pt>
                <c:pt idx="11">
                  <c:v>Year 6</c:v>
                </c:pt>
                <c:pt idx="12">
                  <c:v>Year 7</c:v>
                </c:pt>
                <c:pt idx="13">
                  <c:v>Year 8</c:v>
                </c:pt>
                <c:pt idx="14">
                  <c:v>Year 9</c:v>
                </c:pt>
                <c:pt idx="15">
                  <c:v>Year 10</c:v>
                </c:pt>
                <c:pt idx="16">
                  <c:v>Year 11</c:v>
                </c:pt>
                <c:pt idx="17">
                  <c:v>Year 12</c:v>
                </c:pt>
                <c:pt idx="18">
                  <c:v>Year 13</c:v>
                </c:pt>
                <c:pt idx="19">
                  <c:v>Out of School</c:v>
                </c:pt>
              </c:strCache>
            </c:strRef>
          </c:cat>
          <c:val>
            <c:numRef>
              <c:f>Report!$AY$9:$AY$28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AC-49F7-B445-26AA7014B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doughnutChart>
        <c:varyColors val="1"/>
        <c:ser>
          <c:idx val="1"/>
          <c:order val="1"/>
          <c:tx>
            <c:strRef>
              <c:f>Report!$BA$8</c:f>
              <c:strCache>
                <c:ptCount val="1"/>
                <c:pt idx="0">
                  <c:v>Number of Children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CAC-49F7-B445-26AA7014B4B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CEE7-4D6A-8F46-77274B917C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CEE7-4D6A-8F46-77274B917C0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CEE7-4D6A-8F46-77274B917C0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CEE7-4D6A-8F46-77274B917C08}"/>
              </c:ext>
            </c:extLst>
          </c:dPt>
          <c:dPt>
            <c:idx val="5"/>
            <c:bubble3D val="0"/>
            <c:spPr>
              <a:solidFill>
                <a:srgbClr val="FFFF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CAC-49F7-B445-26AA7014B4B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5-CEE7-4D6A-8F46-77274B917C0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7-CEE7-4D6A-8F46-77274B917C0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CEE7-4D6A-8F46-77274B917C0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B-CEE7-4D6A-8F46-77274B917C0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D-CEE7-4D6A-8F46-77274B917C0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F-CEE7-4D6A-8F46-77274B917C08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CEE7-4D6A-8F46-77274B917C08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3-CEE7-4D6A-8F46-77274B917C08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5-CEE7-4D6A-8F46-77274B917C08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7-CEE7-4D6A-8F46-77274B917C08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CEE7-4D6A-8F46-77274B917C08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CEE7-4D6A-8F46-77274B917C08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D-CEE7-4D6A-8F46-77274B917C08}"/>
              </c:ext>
            </c:extLst>
          </c:dPt>
          <c:dPt>
            <c:idx val="19"/>
            <c:bubble3D val="0"/>
            <c:spPr>
              <a:solidFill>
                <a:schemeClr val="tx1">
                  <a:lumMod val="85000"/>
                  <a:lumOff val="1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CAC-49F7-B445-26AA7014B4BD}"/>
              </c:ext>
            </c:extLst>
          </c:dPt>
          <c:cat>
            <c:strRef>
              <c:f>Report!$AX$9:$AX$28</c:f>
              <c:strCache>
                <c:ptCount val="20"/>
                <c:pt idx="0">
                  <c:v>Start Sep 2024</c:v>
                </c:pt>
                <c:pt idx="1">
                  <c:v>Start Sep 2023</c:v>
                </c:pt>
                <c:pt idx="2">
                  <c:v>Start Sep 2022</c:v>
                </c:pt>
                <c:pt idx="3">
                  <c:v>Start Sep 2021</c:v>
                </c:pt>
                <c:pt idx="4">
                  <c:v>Start Sep 2020</c:v>
                </c:pt>
                <c:pt idx="5">
                  <c:v>Year R</c:v>
                </c:pt>
                <c:pt idx="6">
                  <c:v>Year 1</c:v>
                </c:pt>
                <c:pt idx="7">
                  <c:v>Year 2</c:v>
                </c:pt>
                <c:pt idx="8">
                  <c:v>Year 3</c:v>
                </c:pt>
                <c:pt idx="9">
                  <c:v>Year 4</c:v>
                </c:pt>
                <c:pt idx="10">
                  <c:v>Year 5</c:v>
                </c:pt>
                <c:pt idx="11">
                  <c:v>Year 6</c:v>
                </c:pt>
                <c:pt idx="12">
                  <c:v>Year 7</c:v>
                </c:pt>
                <c:pt idx="13">
                  <c:v>Year 8</c:v>
                </c:pt>
                <c:pt idx="14">
                  <c:v>Year 9</c:v>
                </c:pt>
                <c:pt idx="15">
                  <c:v>Year 10</c:v>
                </c:pt>
                <c:pt idx="16">
                  <c:v>Year 11</c:v>
                </c:pt>
                <c:pt idx="17">
                  <c:v>Year 12</c:v>
                </c:pt>
                <c:pt idx="18">
                  <c:v>Year 13</c:v>
                </c:pt>
                <c:pt idx="19">
                  <c:v>Out of School</c:v>
                </c:pt>
              </c:strCache>
            </c:strRef>
          </c:cat>
          <c:val>
            <c:numRef>
              <c:f>Report!$BA$9:$BA$28</c:f>
              <c:numCache>
                <c:formatCode>General</c:formatCode>
                <c:ptCount val="20"/>
                <c:pt idx="0">
                  <c:v>2</c:v>
                </c:pt>
                <c:pt idx="5">
                  <c:v>3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AC-49F7-B445-26AA7014B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90"/>
      </c:doughnutChart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hyperlink" Target="https://spreadsheetsolutions.biz/?10090" TargetMode="External"/><Relationship Id="rId7" Type="http://schemas.openxmlformats.org/officeDocument/2006/relationships/hyperlink" Target="https://spreadsheetsolutions.biz/basic-spreadsheet-range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project/child-year-calculator/?10090" TargetMode="External"/><Relationship Id="rId6" Type="http://schemas.openxmlformats.org/officeDocument/2006/relationships/image" Target="../media/image3.jpg"/><Relationship Id="rId5" Type="http://schemas.openxmlformats.org/officeDocument/2006/relationships/hyperlink" Target="https://spreadsheetsolutions.biz/terms-conditions/?10090" TargetMode="External"/><Relationship Id="rId10" Type="http://schemas.openxmlformats.org/officeDocument/2006/relationships/image" Target="../media/image5.jpg"/><Relationship Id="rId4" Type="http://schemas.openxmlformats.org/officeDocument/2006/relationships/image" Target="../media/image2.jpeg"/><Relationship Id="rId9" Type="http://schemas.openxmlformats.org/officeDocument/2006/relationships/hyperlink" Target="https://spreadsheetsolutions.biz/how-to-not-ruin-your-spreadsheet/?10090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47626</xdr:colOff>
      <xdr:row>35</xdr:row>
      <xdr:rowOff>47625</xdr:rowOff>
    </xdr:from>
    <xdr:to>
      <xdr:col>33</xdr:col>
      <xdr:colOff>152400</xdr:colOff>
      <xdr:row>39</xdr:row>
      <xdr:rowOff>161925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916A5D-1823-4F57-A18B-067026C9C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6" y="4429125"/>
          <a:ext cx="2962274" cy="876300"/>
        </a:xfrm>
        <a:prstGeom prst="rect">
          <a:avLst/>
        </a:prstGeom>
      </xdr:spPr>
    </xdr:pic>
    <xdr:clientData/>
  </xdr:twoCellAnchor>
  <xdr:twoCellAnchor editAs="oneCell">
    <xdr:from>
      <xdr:col>24</xdr:col>
      <xdr:colOff>57150</xdr:colOff>
      <xdr:row>43</xdr:row>
      <xdr:rowOff>95251</xdr:rowOff>
    </xdr:from>
    <xdr:to>
      <xdr:col>44</xdr:col>
      <xdr:colOff>152400</xdr:colOff>
      <xdr:row>49</xdr:row>
      <xdr:rowOff>122524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A2FF2D-953F-4C69-AF4E-9D4FEA2D8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50" y="6762751"/>
          <a:ext cx="3905250" cy="117027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51</xdr:row>
      <xdr:rowOff>178948</xdr:rowOff>
    </xdr:from>
    <xdr:to>
      <xdr:col>44</xdr:col>
      <xdr:colOff>161924</xdr:colOff>
      <xdr:row>54</xdr:row>
      <xdr:rowOff>190499</xdr:rowOff>
    </xdr:to>
    <xdr:pic>
      <xdr:nvPicPr>
        <xdr:cNvPr id="4" name="Picture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133A94C-5384-4A9F-8F17-913A445D5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9149" y="8370448"/>
          <a:ext cx="3914775" cy="58305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66674</xdr:colOff>
      <xdr:row>43</xdr:row>
      <xdr:rowOff>76201</xdr:rowOff>
    </xdr:from>
    <xdr:to>
      <xdr:col>21</xdr:col>
      <xdr:colOff>145771</xdr:colOff>
      <xdr:row>49</xdr:row>
      <xdr:rowOff>123825</xdr:rowOff>
    </xdr:to>
    <xdr:pic>
      <xdr:nvPicPr>
        <xdr:cNvPr id="5" name="Picture 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2C2D1B3-979F-461A-AD89-81C699B5A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6743701"/>
          <a:ext cx="3889097" cy="119062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142875</xdr:rowOff>
    </xdr:from>
    <xdr:to>
      <xdr:col>22</xdr:col>
      <xdr:colOff>0</xdr:colOff>
      <xdr:row>54</xdr:row>
      <xdr:rowOff>52917</xdr:rowOff>
    </xdr:to>
    <xdr:pic>
      <xdr:nvPicPr>
        <xdr:cNvPr id="6" name="Picture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D792BC0-5289-4D29-8798-7692936B2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8334375"/>
          <a:ext cx="4000500" cy="4815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15</xdr:row>
      <xdr:rowOff>133350</xdr:rowOff>
    </xdr:from>
    <xdr:ext cx="3367845" cy="40543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8EA22B-6A8B-472B-9154-F4B1D977FA02}"/>
            </a:ext>
          </a:extLst>
        </xdr:cNvPr>
        <xdr:cNvSpPr txBox="1"/>
      </xdr:nvSpPr>
      <xdr:spPr>
        <a:xfrm>
          <a:off x="342900" y="2990850"/>
          <a:ext cx="3367845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2000" b="1"/>
            <a:t>RESERVED</a:t>
          </a:r>
          <a:r>
            <a:rPr lang="en-GB" sz="2000" b="1" baseline="0"/>
            <a:t> FOR PAID VERSION</a:t>
          </a:r>
          <a:endParaRPr lang="en-GB" sz="20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12</xdr:row>
      <xdr:rowOff>0</xdr:rowOff>
    </xdr:from>
    <xdr:to>
      <xdr:col>45</xdr:col>
      <xdr:colOff>0</xdr:colOff>
      <xdr:row>32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C11D09-86D0-4B82-ACC3-2259258BC9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h9yD3Y0Z9Fo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D6F7F-6DB2-4AF5-A288-59FD51149921}">
  <sheetPr>
    <tabColor theme="1"/>
  </sheetPr>
  <dimension ref="A1:AZ67"/>
  <sheetViews>
    <sheetView tabSelected="1" zoomScaleNormal="100" workbookViewId="0"/>
  </sheetViews>
  <sheetFormatPr defaultColWidth="0" defaultRowHeight="15" zeroHeight="1" x14ac:dyDescent="0.25"/>
  <cols>
    <col min="1" max="46" width="2.85546875" style="1" customWidth="1"/>
    <col min="47" max="49" width="2.85546875" style="1" hidden="1" customWidth="1"/>
    <col min="50" max="50" width="17.140625" style="1" hidden="1" customWidth="1"/>
    <col min="51" max="51" width="2.85546875" style="1" hidden="1" customWidth="1"/>
    <col min="52" max="52" width="14.28515625" style="1" hidden="1" customWidth="1"/>
    <col min="53" max="16384" width="2.85546875" style="1" hidden="1"/>
  </cols>
  <sheetData>
    <row r="1" spans="1:50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</row>
    <row r="2" spans="1:50" x14ac:dyDescent="0.25">
      <c r="A2" s="13"/>
      <c r="B2" s="96" t="s">
        <v>97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8"/>
      <c r="AT2" s="13"/>
    </row>
    <row r="3" spans="1:50" x14ac:dyDescent="0.25">
      <c r="A3" s="13"/>
      <c r="B3" s="99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1"/>
      <c r="AT3" s="13"/>
      <c r="AX3" s="2" t="s">
        <v>13</v>
      </c>
    </row>
    <row r="4" spans="1:50" x14ac:dyDescent="0.2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X4" s="3">
        <f ca="1">DATE(YEAR('List of Names'!$P$4), 9, 1)</f>
        <v>44075</v>
      </c>
    </row>
    <row r="5" spans="1:50" x14ac:dyDescent="0.25">
      <c r="A5" s="13"/>
      <c r="B5" s="102" t="s">
        <v>53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4"/>
      <c r="AT5" s="13"/>
      <c r="AX5" s="2" t="s">
        <v>12</v>
      </c>
    </row>
    <row r="6" spans="1:50" x14ac:dyDescent="0.2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X6" s="3">
        <f ca="1">IF('List of Names'!$P$4&gt;=$AX$4, $AX$4, DATE(YEAR($AX$4)-1, 9, 1))</f>
        <v>43709</v>
      </c>
    </row>
    <row r="7" spans="1:50" x14ac:dyDescent="0.25">
      <c r="A7" s="13"/>
      <c r="B7" s="105" t="s">
        <v>54</v>
      </c>
      <c r="C7" s="106"/>
      <c r="D7" s="106"/>
      <c r="E7" s="106"/>
      <c r="F7" s="106"/>
      <c r="G7" s="107"/>
      <c r="H7" s="108" t="s">
        <v>55</v>
      </c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10"/>
      <c r="AT7" s="13"/>
      <c r="AX7" s="24"/>
    </row>
    <row r="8" spans="1:50" x14ac:dyDescent="0.25">
      <c r="A8" s="13"/>
      <c r="B8" s="102" t="s">
        <v>56</v>
      </c>
      <c r="C8" s="103"/>
      <c r="D8" s="103"/>
      <c r="E8" s="103"/>
      <c r="F8" s="103"/>
      <c r="G8" s="104"/>
      <c r="H8" s="108" t="s">
        <v>57</v>
      </c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10"/>
      <c r="AT8" s="13"/>
      <c r="AX8" s="20">
        <f ca="1">YEAR($AX$6)</f>
        <v>2019</v>
      </c>
    </row>
    <row r="9" spans="1:50" x14ac:dyDescent="0.25">
      <c r="A9" s="13"/>
      <c r="B9" s="108" t="s">
        <v>58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10"/>
      <c r="AT9" s="13"/>
      <c r="AX9" s="22">
        <f ca="1">$AX$8+1</f>
        <v>2020</v>
      </c>
    </row>
    <row r="10" spans="1:50" x14ac:dyDescent="0.25">
      <c r="A10" s="13"/>
      <c r="B10" s="108" t="s">
        <v>59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10"/>
      <c r="AT10" s="13"/>
    </row>
    <row r="11" spans="1:50" x14ac:dyDescent="0.25">
      <c r="A11" s="13"/>
      <c r="B11" s="108" t="s">
        <v>60</v>
      </c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10"/>
      <c r="AT11" s="13"/>
      <c r="AX11" s="25" t="str">
        <f ca="1">CONCATENATE($AX$8, "/", $AX$9)</f>
        <v>2019/2020</v>
      </c>
    </row>
    <row r="12" spans="1:50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X12" s="2" t="s">
        <v>78</v>
      </c>
    </row>
    <row r="13" spans="1:50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X13" s="3">
        <f ca="1">IF('List of Names'!$P$4&gt;=$AX$4, DATE(YEAR($AX$4)+1, 9, 1), $AX$4)</f>
        <v>44075</v>
      </c>
    </row>
    <row r="14" spans="1:50" x14ac:dyDescent="0.25">
      <c r="A14" s="13"/>
      <c r="B14" s="102" t="s">
        <v>61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4"/>
      <c r="AT14" s="13"/>
    </row>
    <row r="15" spans="1:50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</row>
    <row r="16" spans="1:50" x14ac:dyDescent="0.25">
      <c r="A16" s="13"/>
      <c r="B16" s="129" t="s">
        <v>72</v>
      </c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1"/>
      <c r="AT16" s="13"/>
    </row>
    <row r="17" spans="1:52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59" t="s">
        <v>45</v>
      </c>
      <c r="AL17" s="59"/>
      <c r="AM17" s="59"/>
      <c r="AN17" s="59"/>
      <c r="AO17" s="59"/>
      <c r="AP17" s="59"/>
      <c r="AQ17" s="59"/>
      <c r="AR17" s="59"/>
      <c r="AS17" s="13"/>
      <c r="AT17" s="13"/>
    </row>
    <row r="18" spans="1:52" x14ac:dyDescent="0.25">
      <c r="A18" s="13"/>
      <c r="B18" s="13"/>
      <c r="C18" s="90" t="s">
        <v>14</v>
      </c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2"/>
      <c r="W18" s="90" t="str">
        <f ca="1">CONCATENATE("School Year ", $AX$11)</f>
        <v>School Year 2019/2020</v>
      </c>
      <c r="X18" s="91"/>
      <c r="Y18" s="91"/>
      <c r="Z18" s="91"/>
      <c r="AA18" s="91"/>
      <c r="AB18" s="91"/>
      <c r="AC18" s="91"/>
      <c r="AD18" s="92"/>
      <c r="AE18" s="90" t="s">
        <v>27</v>
      </c>
      <c r="AF18" s="91"/>
      <c r="AG18" s="91"/>
      <c r="AH18" s="91"/>
      <c r="AI18" s="92"/>
      <c r="AJ18" s="13"/>
      <c r="AK18" s="63" t="s">
        <v>44</v>
      </c>
      <c r="AL18" s="64"/>
      <c r="AM18" s="64"/>
      <c r="AN18" s="64"/>
      <c r="AO18" s="64"/>
      <c r="AP18" s="64"/>
      <c r="AQ18" s="64"/>
      <c r="AR18" s="65"/>
      <c r="AS18" s="13"/>
      <c r="AT18" s="13"/>
    </row>
    <row r="19" spans="1:52" x14ac:dyDescent="0.25">
      <c r="A19" s="13"/>
      <c r="B19" s="13"/>
      <c r="C19" s="111">
        <f ca="1">IFERROR(DATE(YEAR($AX$6)-5, 9, 1), "")</f>
        <v>41883</v>
      </c>
      <c r="D19" s="112"/>
      <c r="E19" s="112"/>
      <c r="F19" s="112"/>
      <c r="G19" s="112"/>
      <c r="H19" s="112"/>
      <c r="I19" s="112"/>
      <c r="J19" s="112"/>
      <c r="K19" s="112"/>
      <c r="L19" s="112"/>
      <c r="M19" s="112">
        <f ca="1">IFERROR(DATE(YEAR($C19)+1, MONTH($C19), DAY($C19)-1), "")</f>
        <v>42247</v>
      </c>
      <c r="N19" s="112"/>
      <c r="O19" s="112"/>
      <c r="P19" s="112"/>
      <c r="Q19" s="112"/>
      <c r="R19" s="112"/>
      <c r="S19" s="112"/>
      <c r="T19" s="112"/>
      <c r="U19" s="112"/>
      <c r="V19" s="113"/>
      <c r="W19" s="114" t="str">
        <f t="shared" ref="W19:W32" si="0">IF($AK19="", $AZ19, $AK19)</f>
        <v>Year R</v>
      </c>
      <c r="X19" s="115"/>
      <c r="Y19" s="115"/>
      <c r="Z19" s="115"/>
      <c r="AA19" s="115"/>
      <c r="AB19" s="115"/>
      <c r="AC19" s="115"/>
      <c r="AD19" s="116"/>
      <c r="AE19" s="93" t="s">
        <v>28</v>
      </c>
      <c r="AF19" s="94"/>
      <c r="AG19" s="94"/>
      <c r="AH19" s="94"/>
      <c r="AI19" s="95"/>
      <c r="AJ19" s="13"/>
      <c r="AK19" s="66"/>
      <c r="AL19" s="67"/>
      <c r="AM19" s="67"/>
      <c r="AN19" s="67"/>
      <c r="AO19" s="67"/>
      <c r="AP19" s="67"/>
      <c r="AQ19" s="67"/>
      <c r="AR19" s="68"/>
      <c r="AS19" s="13"/>
      <c r="AT19" s="13"/>
      <c r="AZ19" s="20" t="s">
        <v>15</v>
      </c>
    </row>
    <row r="20" spans="1:52" x14ac:dyDescent="0.25">
      <c r="A20" s="13"/>
      <c r="B20" s="13"/>
      <c r="C20" s="72">
        <f t="shared" ref="C20:C32" ca="1" si="1">IFERROR(DATE(YEAR($C19)-1, MONTH($C19), DAY($C19)), "")</f>
        <v>41518</v>
      </c>
      <c r="D20" s="73"/>
      <c r="E20" s="73"/>
      <c r="F20" s="73"/>
      <c r="G20" s="73"/>
      <c r="H20" s="73"/>
      <c r="I20" s="73"/>
      <c r="J20" s="73"/>
      <c r="K20" s="73"/>
      <c r="L20" s="73"/>
      <c r="M20" s="73">
        <f t="shared" ref="M20:M32" ca="1" si="2">IFERROR(DATE(YEAR($M19)-1, MONTH($M19), DAY($M19)), "")</f>
        <v>41882</v>
      </c>
      <c r="N20" s="73"/>
      <c r="O20" s="73"/>
      <c r="P20" s="73"/>
      <c r="Q20" s="73"/>
      <c r="R20" s="73"/>
      <c r="S20" s="73"/>
      <c r="T20" s="73"/>
      <c r="U20" s="73"/>
      <c r="V20" s="74"/>
      <c r="W20" s="75" t="str">
        <f t="shared" si="0"/>
        <v>Year 1</v>
      </c>
      <c r="X20" s="76"/>
      <c r="Y20" s="76"/>
      <c r="Z20" s="76"/>
      <c r="AA20" s="76"/>
      <c r="AB20" s="76"/>
      <c r="AC20" s="76"/>
      <c r="AD20" s="77"/>
      <c r="AE20" s="78" t="s">
        <v>29</v>
      </c>
      <c r="AF20" s="79"/>
      <c r="AG20" s="79"/>
      <c r="AH20" s="79"/>
      <c r="AI20" s="80"/>
      <c r="AJ20" s="13"/>
      <c r="AK20" s="60"/>
      <c r="AL20" s="61"/>
      <c r="AM20" s="61"/>
      <c r="AN20" s="61"/>
      <c r="AO20" s="61"/>
      <c r="AP20" s="61"/>
      <c r="AQ20" s="61"/>
      <c r="AR20" s="62"/>
      <c r="AS20" s="13"/>
      <c r="AT20" s="13"/>
      <c r="AZ20" s="21" t="s">
        <v>16</v>
      </c>
    </row>
    <row r="21" spans="1:52" x14ac:dyDescent="0.25">
      <c r="A21" s="13"/>
      <c r="B21" s="13"/>
      <c r="C21" s="72">
        <f t="shared" ca="1" si="1"/>
        <v>41153</v>
      </c>
      <c r="D21" s="73"/>
      <c r="E21" s="73"/>
      <c r="F21" s="73"/>
      <c r="G21" s="73"/>
      <c r="H21" s="73"/>
      <c r="I21" s="73"/>
      <c r="J21" s="73"/>
      <c r="K21" s="73"/>
      <c r="L21" s="73"/>
      <c r="M21" s="73">
        <f t="shared" ca="1" si="2"/>
        <v>41517</v>
      </c>
      <c r="N21" s="73"/>
      <c r="O21" s="73"/>
      <c r="P21" s="73"/>
      <c r="Q21" s="73"/>
      <c r="R21" s="73"/>
      <c r="S21" s="73"/>
      <c r="T21" s="73"/>
      <c r="U21" s="73"/>
      <c r="V21" s="74"/>
      <c r="W21" s="75" t="str">
        <f t="shared" si="0"/>
        <v>Year 2</v>
      </c>
      <c r="X21" s="76"/>
      <c r="Y21" s="76"/>
      <c r="Z21" s="76"/>
      <c r="AA21" s="76"/>
      <c r="AB21" s="76"/>
      <c r="AC21" s="76"/>
      <c r="AD21" s="77"/>
      <c r="AE21" s="78" t="s">
        <v>30</v>
      </c>
      <c r="AF21" s="79"/>
      <c r="AG21" s="79"/>
      <c r="AH21" s="79"/>
      <c r="AI21" s="80"/>
      <c r="AJ21" s="13"/>
      <c r="AK21" s="60"/>
      <c r="AL21" s="61"/>
      <c r="AM21" s="61"/>
      <c r="AN21" s="61"/>
      <c r="AO21" s="61"/>
      <c r="AP21" s="61"/>
      <c r="AQ21" s="61"/>
      <c r="AR21" s="62"/>
      <c r="AS21" s="13"/>
      <c r="AT21" s="13"/>
      <c r="AZ21" s="21" t="s">
        <v>17</v>
      </c>
    </row>
    <row r="22" spans="1:52" x14ac:dyDescent="0.25">
      <c r="A22" s="13"/>
      <c r="B22" s="13"/>
      <c r="C22" s="72">
        <f t="shared" ca="1" si="1"/>
        <v>40787</v>
      </c>
      <c r="D22" s="73"/>
      <c r="E22" s="73"/>
      <c r="F22" s="73"/>
      <c r="G22" s="73"/>
      <c r="H22" s="73"/>
      <c r="I22" s="73"/>
      <c r="J22" s="73"/>
      <c r="K22" s="73"/>
      <c r="L22" s="73"/>
      <c r="M22" s="73">
        <f t="shared" ca="1" si="2"/>
        <v>41152</v>
      </c>
      <c r="N22" s="73"/>
      <c r="O22" s="73"/>
      <c r="P22" s="73"/>
      <c r="Q22" s="73"/>
      <c r="R22" s="73"/>
      <c r="S22" s="73"/>
      <c r="T22" s="73"/>
      <c r="U22" s="73"/>
      <c r="V22" s="74"/>
      <c r="W22" s="75" t="str">
        <f t="shared" si="0"/>
        <v>Year 3</v>
      </c>
      <c r="X22" s="76"/>
      <c r="Y22" s="76"/>
      <c r="Z22" s="76"/>
      <c r="AA22" s="76"/>
      <c r="AB22" s="76"/>
      <c r="AC22" s="76"/>
      <c r="AD22" s="77"/>
      <c r="AE22" s="78" t="s">
        <v>31</v>
      </c>
      <c r="AF22" s="79"/>
      <c r="AG22" s="79"/>
      <c r="AH22" s="79"/>
      <c r="AI22" s="80"/>
      <c r="AJ22" s="13"/>
      <c r="AK22" s="60"/>
      <c r="AL22" s="61"/>
      <c r="AM22" s="61"/>
      <c r="AN22" s="61"/>
      <c r="AO22" s="61"/>
      <c r="AP22" s="61"/>
      <c r="AQ22" s="61"/>
      <c r="AR22" s="62"/>
      <c r="AS22" s="13"/>
      <c r="AT22" s="13"/>
      <c r="AZ22" s="21" t="s">
        <v>18</v>
      </c>
    </row>
    <row r="23" spans="1:52" x14ac:dyDescent="0.25">
      <c r="A23" s="13"/>
      <c r="B23" s="13"/>
      <c r="C23" s="72">
        <f t="shared" ca="1" si="1"/>
        <v>40422</v>
      </c>
      <c r="D23" s="73"/>
      <c r="E23" s="73"/>
      <c r="F23" s="73"/>
      <c r="G23" s="73"/>
      <c r="H23" s="73"/>
      <c r="I23" s="73"/>
      <c r="J23" s="73"/>
      <c r="K23" s="73"/>
      <c r="L23" s="73"/>
      <c r="M23" s="73">
        <f t="shared" ca="1" si="2"/>
        <v>40786</v>
      </c>
      <c r="N23" s="73"/>
      <c r="O23" s="73"/>
      <c r="P23" s="73"/>
      <c r="Q23" s="73"/>
      <c r="R23" s="73"/>
      <c r="S23" s="73"/>
      <c r="T23" s="73"/>
      <c r="U23" s="73"/>
      <c r="V23" s="74"/>
      <c r="W23" s="75" t="str">
        <f t="shared" si="0"/>
        <v>Year 4</v>
      </c>
      <c r="X23" s="76"/>
      <c r="Y23" s="76"/>
      <c r="Z23" s="76"/>
      <c r="AA23" s="76"/>
      <c r="AB23" s="76"/>
      <c r="AC23" s="76"/>
      <c r="AD23" s="77"/>
      <c r="AE23" s="78" t="s">
        <v>32</v>
      </c>
      <c r="AF23" s="79"/>
      <c r="AG23" s="79"/>
      <c r="AH23" s="79"/>
      <c r="AI23" s="80"/>
      <c r="AJ23" s="13"/>
      <c r="AK23" s="60"/>
      <c r="AL23" s="61"/>
      <c r="AM23" s="61"/>
      <c r="AN23" s="61"/>
      <c r="AO23" s="61"/>
      <c r="AP23" s="61"/>
      <c r="AQ23" s="61"/>
      <c r="AR23" s="62"/>
      <c r="AS23" s="13"/>
      <c r="AT23" s="13"/>
      <c r="AZ23" s="21" t="s">
        <v>19</v>
      </c>
    </row>
    <row r="24" spans="1:52" x14ac:dyDescent="0.25">
      <c r="A24" s="13"/>
      <c r="B24" s="13"/>
      <c r="C24" s="72">
        <f t="shared" ca="1" si="1"/>
        <v>40057</v>
      </c>
      <c r="D24" s="73"/>
      <c r="E24" s="73"/>
      <c r="F24" s="73"/>
      <c r="G24" s="73"/>
      <c r="H24" s="73"/>
      <c r="I24" s="73"/>
      <c r="J24" s="73"/>
      <c r="K24" s="73"/>
      <c r="L24" s="73"/>
      <c r="M24" s="73">
        <f t="shared" ca="1" si="2"/>
        <v>40421</v>
      </c>
      <c r="N24" s="73"/>
      <c r="O24" s="73"/>
      <c r="P24" s="73"/>
      <c r="Q24" s="73"/>
      <c r="R24" s="73"/>
      <c r="S24" s="73"/>
      <c r="T24" s="73"/>
      <c r="U24" s="73"/>
      <c r="V24" s="74"/>
      <c r="W24" s="75" t="str">
        <f t="shared" si="0"/>
        <v>Year 5</v>
      </c>
      <c r="X24" s="76"/>
      <c r="Y24" s="76"/>
      <c r="Z24" s="76"/>
      <c r="AA24" s="76"/>
      <c r="AB24" s="76"/>
      <c r="AC24" s="76"/>
      <c r="AD24" s="77"/>
      <c r="AE24" s="78" t="s">
        <v>33</v>
      </c>
      <c r="AF24" s="79"/>
      <c r="AG24" s="79"/>
      <c r="AH24" s="79"/>
      <c r="AI24" s="80"/>
      <c r="AJ24" s="13"/>
      <c r="AK24" s="60"/>
      <c r="AL24" s="61"/>
      <c r="AM24" s="61"/>
      <c r="AN24" s="61"/>
      <c r="AO24" s="61"/>
      <c r="AP24" s="61"/>
      <c r="AQ24" s="61"/>
      <c r="AR24" s="62"/>
      <c r="AS24" s="13"/>
      <c r="AT24" s="13"/>
      <c r="AZ24" s="21" t="s">
        <v>20</v>
      </c>
    </row>
    <row r="25" spans="1:52" x14ac:dyDescent="0.25">
      <c r="A25" s="13"/>
      <c r="B25" s="13"/>
      <c r="C25" s="72">
        <f t="shared" ca="1" si="1"/>
        <v>39692</v>
      </c>
      <c r="D25" s="73"/>
      <c r="E25" s="73"/>
      <c r="F25" s="73"/>
      <c r="G25" s="73"/>
      <c r="H25" s="73"/>
      <c r="I25" s="73"/>
      <c r="J25" s="73"/>
      <c r="K25" s="73"/>
      <c r="L25" s="73"/>
      <c r="M25" s="73">
        <f t="shared" ca="1" si="2"/>
        <v>40056</v>
      </c>
      <c r="N25" s="73"/>
      <c r="O25" s="73"/>
      <c r="P25" s="73"/>
      <c r="Q25" s="73"/>
      <c r="R25" s="73"/>
      <c r="S25" s="73"/>
      <c r="T25" s="73"/>
      <c r="U25" s="73"/>
      <c r="V25" s="74"/>
      <c r="W25" s="75" t="str">
        <f t="shared" si="0"/>
        <v>Year 6</v>
      </c>
      <c r="X25" s="76"/>
      <c r="Y25" s="76"/>
      <c r="Z25" s="76"/>
      <c r="AA25" s="76"/>
      <c r="AB25" s="76"/>
      <c r="AC25" s="76"/>
      <c r="AD25" s="77"/>
      <c r="AE25" s="78" t="s">
        <v>34</v>
      </c>
      <c r="AF25" s="79"/>
      <c r="AG25" s="79"/>
      <c r="AH25" s="79"/>
      <c r="AI25" s="80"/>
      <c r="AJ25" s="13"/>
      <c r="AK25" s="60"/>
      <c r="AL25" s="61"/>
      <c r="AM25" s="61"/>
      <c r="AN25" s="61"/>
      <c r="AO25" s="61"/>
      <c r="AP25" s="61"/>
      <c r="AQ25" s="61"/>
      <c r="AR25" s="62"/>
      <c r="AS25" s="13"/>
      <c r="AT25" s="13"/>
      <c r="AZ25" s="21" t="s">
        <v>21</v>
      </c>
    </row>
    <row r="26" spans="1:52" x14ac:dyDescent="0.25">
      <c r="A26" s="13"/>
      <c r="B26" s="13"/>
      <c r="C26" s="72">
        <f t="shared" ca="1" si="1"/>
        <v>39326</v>
      </c>
      <c r="D26" s="73"/>
      <c r="E26" s="73"/>
      <c r="F26" s="73"/>
      <c r="G26" s="73"/>
      <c r="H26" s="73"/>
      <c r="I26" s="73"/>
      <c r="J26" s="73"/>
      <c r="K26" s="73"/>
      <c r="L26" s="73"/>
      <c r="M26" s="73">
        <f t="shared" ca="1" si="2"/>
        <v>39691</v>
      </c>
      <c r="N26" s="73"/>
      <c r="O26" s="73"/>
      <c r="P26" s="73"/>
      <c r="Q26" s="73"/>
      <c r="R26" s="73"/>
      <c r="S26" s="73"/>
      <c r="T26" s="73"/>
      <c r="U26" s="73"/>
      <c r="V26" s="74"/>
      <c r="W26" s="75" t="str">
        <f t="shared" si="0"/>
        <v>Year 7</v>
      </c>
      <c r="X26" s="76"/>
      <c r="Y26" s="76"/>
      <c r="Z26" s="76"/>
      <c r="AA26" s="76"/>
      <c r="AB26" s="76"/>
      <c r="AC26" s="76"/>
      <c r="AD26" s="77"/>
      <c r="AE26" s="78" t="s">
        <v>35</v>
      </c>
      <c r="AF26" s="79"/>
      <c r="AG26" s="79"/>
      <c r="AH26" s="79"/>
      <c r="AI26" s="80"/>
      <c r="AJ26" s="13"/>
      <c r="AK26" s="60"/>
      <c r="AL26" s="61"/>
      <c r="AM26" s="61"/>
      <c r="AN26" s="61"/>
      <c r="AO26" s="61"/>
      <c r="AP26" s="61"/>
      <c r="AQ26" s="61"/>
      <c r="AR26" s="62"/>
      <c r="AS26" s="13"/>
      <c r="AT26" s="13"/>
      <c r="AZ26" s="21" t="s">
        <v>22</v>
      </c>
    </row>
    <row r="27" spans="1:52" x14ac:dyDescent="0.25">
      <c r="A27" s="13"/>
      <c r="B27" s="13"/>
      <c r="C27" s="72">
        <f t="shared" ca="1" si="1"/>
        <v>38961</v>
      </c>
      <c r="D27" s="73"/>
      <c r="E27" s="73"/>
      <c r="F27" s="73"/>
      <c r="G27" s="73"/>
      <c r="H27" s="73"/>
      <c r="I27" s="73"/>
      <c r="J27" s="73"/>
      <c r="K27" s="73"/>
      <c r="L27" s="73"/>
      <c r="M27" s="73">
        <f t="shared" ca="1" si="2"/>
        <v>39325</v>
      </c>
      <c r="N27" s="73"/>
      <c r="O27" s="73"/>
      <c r="P27" s="73"/>
      <c r="Q27" s="73"/>
      <c r="R27" s="73"/>
      <c r="S27" s="73"/>
      <c r="T27" s="73"/>
      <c r="U27" s="73"/>
      <c r="V27" s="74"/>
      <c r="W27" s="75" t="str">
        <f t="shared" si="0"/>
        <v>Year 8</v>
      </c>
      <c r="X27" s="76"/>
      <c r="Y27" s="76"/>
      <c r="Z27" s="76"/>
      <c r="AA27" s="76"/>
      <c r="AB27" s="76"/>
      <c r="AC27" s="76"/>
      <c r="AD27" s="77"/>
      <c r="AE27" s="78" t="s">
        <v>36</v>
      </c>
      <c r="AF27" s="79"/>
      <c r="AG27" s="79"/>
      <c r="AH27" s="79"/>
      <c r="AI27" s="80"/>
      <c r="AJ27" s="13"/>
      <c r="AK27" s="60"/>
      <c r="AL27" s="61"/>
      <c r="AM27" s="61"/>
      <c r="AN27" s="61"/>
      <c r="AO27" s="61"/>
      <c r="AP27" s="61"/>
      <c r="AQ27" s="61"/>
      <c r="AR27" s="62"/>
      <c r="AS27" s="13"/>
      <c r="AT27" s="13"/>
      <c r="AZ27" s="21" t="s">
        <v>23</v>
      </c>
    </row>
    <row r="28" spans="1:52" x14ac:dyDescent="0.25">
      <c r="A28" s="13"/>
      <c r="B28" s="13"/>
      <c r="C28" s="72">
        <f t="shared" ca="1" si="1"/>
        <v>38596</v>
      </c>
      <c r="D28" s="73"/>
      <c r="E28" s="73"/>
      <c r="F28" s="73"/>
      <c r="G28" s="73"/>
      <c r="H28" s="73"/>
      <c r="I28" s="73"/>
      <c r="J28" s="73"/>
      <c r="K28" s="73"/>
      <c r="L28" s="73"/>
      <c r="M28" s="73">
        <f t="shared" ca="1" si="2"/>
        <v>38960</v>
      </c>
      <c r="N28" s="73"/>
      <c r="O28" s="73"/>
      <c r="P28" s="73"/>
      <c r="Q28" s="73"/>
      <c r="R28" s="73"/>
      <c r="S28" s="73"/>
      <c r="T28" s="73"/>
      <c r="U28" s="73"/>
      <c r="V28" s="74"/>
      <c r="W28" s="75" t="str">
        <f t="shared" si="0"/>
        <v>Year 9</v>
      </c>
      <c r="X28" s="76"/>
      <c r="Y28" s="76"/>
      <c r="Z28" s="76"/>
      <c r="AA28" s="76"/>
      <c r="AB28" s="76"/>
      <c r="AC28" s="76"/>
      <c r="AD28" s="77"/>
      <c r="AE28" s="78" t="s">
        <v>37</v>
      </c>
      <c r="AF28" s="79"/>
      <c r="AG28" s="79"/>
      <c r="AH28" s="79"/>
      <c r="AI28" s="80"/>
      <c r="AJ28" s="13"/>
      <c r="AK28" s="60"/>
      <c r="AL28" s="61"/>
      <c r="AM28" s="61"/>
      <c r="AN28" s="61"/>
      <c r="AO28" s="61"/>
      <c r="AP28" s="61"/>
      <c r="AQ28" s="61"/>
      <c r="AR28" s="62"/>
      <c r="AS28" s="13"/>
      <c r="AT28" s="13"/>
      <c r="AZ28" s="21" t="s">
        <v>24</v>
      </c>
    </row>
    <row r="29" spans="1:52" x14ac:dyDescent="0.25">
      <c r="A29" s="13"/>
      <c r="B29" s="13"/>
      <c r="C29" s="72">
        <f t="shared" ca="1" si="1"/>
        <v>38231</v>
      </c>
      <c r="D29" s="73"/>
      <c r="E29" s="73"/>
      <c r="F29" s="73"/>
      <c r="G29" s="73"/>
      <c r="H29" s="73"/>
      <c r="I29" s="73"/>
      <c r="J29" s="73"/>
      <c r="K29" s="73"/>
      <c r="L29" s="73"/>
      <c r="M29" s="73">
        <f t="shared" ca="1" si="2"/>
        <v>38595</v>
      </c>
      <c r="N29" s="73"/>
      <c r="O29" s="73"/>
      <c r="P29" s="73"/>
      <c r="Q29" s="73"/>
      <c r="R29" s="73"/>
      <c r="S29" s="73"/>
      <c r="T29" s="73"/>
      <c r="U29" s="73"/>
      <c r="V29" s="74"/>
      <c r="W29" s="75" t="str">
        <f t="shared" si="0"/>
        <v>Year 10</v>
      </c>
      <c r="X29" s="76"/>
      <c r="Y29" s="76"/>
      <c r="Z29" s="76"/>
      <c r="AA29" s="76"/>
      <c r="AB29" s="76"/>
      <c r="AC29" s="76"/>
      <c r="AD29" s="77"/>
      <c r="AE29" s="78" t="s">
        <v>38</v>
      </c>
      <c r="AF29" s="79"/>
      <c r="AG29" s="79"/>
      <c r="AH29" s="79"/>
      <c r="AI29" s="80"/>
      <c r="AJ29" s="13"/>
      <c r="AK29" s="60"/>
      <c r="AL29" s="61"/>
      <c r="AM29" s="61"/>
      <c r="AN29" s="61"/>
      <c r="AO29" s="61"/>
      <c r="AP29" s="61"/>
      <c r="AQ29" s="61"/>
      <c r="AR29" s="62"/>
      <c r="AS29" s="13"/>
      <c r="AT29" s="13"/>
      <c r="AZ29" s="21" t="s">
        <v>25</v>
      </c>
    </row>
    <row r="30" spans="1:52" x14ac:dyDescent="0.25">
      <c r="A30" s="13"/>
      <c r="B30" s="13"/>
      <c r="C30" s="72">
        <f t="shared" ca="1" si="1"/>
        <v>37865</v>
      </c>
      <c r="D30" s="73"/>
      <c r="E30" s="73"/>
      <c r="F30" s="73"/>
      <c r="G30" s="73"/>
      <c r="H30" s="73"/>
      <c r="I30" s="73"/>
      <c r="J30" s="73"/>
      <c r="K30" s="73"/>
      <c r="L30" s="73"/>
      <c r="M30" s="73">
        <f t="shared" ca="1" si="2"/>
        <v>38230</v>
      </c>
      <c r="N30" s="73"/>
      <c r="O30" s="73"/>
      <c r="P30" s="73"/>
      <c r="Q30" s="73"/>
      <c r="R30" s="73"/>
      <c r="S30" s="73"/>
      <c r="T30" s="73"/>
      <c r="U30" s="73"/>
      <c r="V30" s="74"/>
      <c r="W30" s="75" t="str">
        <f t="shared" si="0"/>
        <v>Year 11</v>
      </c>
      <c r="X30" s="76"/>
      <c r="Y30" s="76"/>
      <c r="Z30" s="76"/>
      <c r="AA30" s="76"/>
      <c r="AB30" s="76"/>
      <c r="AC30" s="76"/>
      <c r="AD30" s="77"/>
      <c r="AE30" s="78" t="s">
        <v>39</v>
      </c>
      <c r="AF30" s="79"/>
      <c r="AG30" s="79"/>
      <c r="AH30" s="79"/>
      <c r="AI30" s="80"/>
      <c r="AJ30" s="13"/>
      <c r="AK30" s="60"/>
      <c r="AL30" s="61"/>
      <c r="AM30" s="61"/>
      <c r="AN30" s="61"/>
      <c r="AO30" s="61"/>
      <c r="AP30" s="61"/>
      <c r="AQ30" s="61"/>
      <c r="AR30" s="62"/>
      <c r="AS30" s="13"/>
      <c r="AT30" s="13"/>
      <c r="AZ30" s="21" t="s">
        <v>26</v>
      </c>
    </row>
    <row r="31" spans="1:52" x14ac:dyDescent="0.25">
      <c r="A31" s="13"/>
      <c r="B31" s="13"/>
      <c r="C31" s="72">
        <f t="shared" ca="1" si="1"/>
        <v>37500</v>
      </c>
      <c r="D31" s="73"/>
      <c r="E31" s="73"/>
      <c r="F31" s="73"/>
      <c r="G31" s="73"/>
      <c r="H31" s="73"/>
      <c r="I31" s="73"/>
      <c r="J31" s="73"/>
      <c r="K31" s="73"/>
      <c r="L31" s="73"/>
      <c r="M31" s="73">
        <f t="shared" ca="1" si="2"/>
        <v>37864</v>
      </c>
      <c r="N31" s="73"/>
      <c r="O31" s="73"/>
      <c r="P31" s="73"/>
      <c r="Q31" s="73"/>
      <c r="R31" s="73"/>
      <c r="S31" s="73"/>
      <c r="T31" s="73"/>
      <c r="U31" s="73"/>
      <c r="V31" s="74"/>
      <c r="W31" s="75" t="str">
        <f t="shared" si="0"/>
        <v>Year 12</v>
      </c>
      <c r="X31" s="76"/>
      <c r="Y31" s="76"/>
      <c r="Z31" s="76"/>
      <c r="AA31" s="76"/>
      <c r="AB31" s="76"/>
      <c r="AC31" s="76"/>
      <c r="AD31" s="77"/>
      <c r="AE31" s="78" t="s">
        <v>42</v>
      </c>
      <c r="AF31" s="79"/>
      <c r="AG31" s="79"/>
      <c r="AH31" s="79"/>
      <c r="AI31" s="80"/>
      <c r="AJ31" s="13"/>
      <c r="AK31" s="60"/>
      <c r="AL31" s="61"/>
      <c r="AM31" s="61"/>
      <c r="AN31" s="61"/>
      <c r="AO31" s="61"/>
      <c r="AP31" s="61"/>
      <c r="AQ31" s="61"/>
      <c r="AR31" s="62"/>
      <c r="AS31" s="13"/>
      <c r="AT31" s="13"/>
      <c r="AZ31" s="21" t="s">
        <v>40</v>
      </c>
    </row>
    <row r="32" spans="1:52" x14ac:dyDescent="0.25">
      <c r="A32" s="13"/>
      <c r="B32" s="13"/>
      <c r="C32" s="81">
        <f t="shared" ca="1" si="1"/>
        <v>37135</v>
      </c>
      <c r="D32" s="82"/>
      <c r="E32" s="82"/>
      <c r="F32" s="82"/>
      <c r="G32" s="82"/>
      <c r="H32" s="82"/>
      <c r="I32" s="82"/>
      <c r="J32" s="82"/>
      <c r="K32" s="82"/>
      <c r="L32" s="82"/>
      <c r="M32" s="82">
        <f t="shared" ca="1" si="2"/>
        <v>37499</v>
      </c>
      <c r="N32" s="82"/>
      <c r="O32" s="82"/>
      <c r="P32" s="82"/>
      <c r="Q32" s="82"/>
      <c r="R32" s="82"/>
      <c r="S32" s="82"/>
      <c r="T32" s="82"/>
      <c r="U32" s="82"/>
      <c r="V32" s="83"/>
      <c r="W32" s="84" t="str">
        <f t="shared" si="0"/>
        <v>Year 13</v>
      </c>
      <c r="X32" s="85"/>
      <c r="Y32" s="85"/>
      <c r="Z32" s="85"/>
      <c r="AA32" s="85"/>
      <c r="AB32" s="85"/>
      <c r="AC32" s="85"/>
      <c r="AD32" s="86"/>
      <c r="AE32" s="87" t="s">
        <v>43</v>
      </c>
      <c r="AF32" s="88"/>
      <c r="AG32" s="88"/>
      <c r="AH32" s="88"/>
      <c r="AI32" s="89"/>
      <c r="AJ32" s="13"/>
      <c r="AK32" s="69"/>
      <c r="AL32" s="70"/>
      <c r="AM32" s="70"/>
      <c r="AN32" s="70"/>
      <c r="AO32" s="70"/>
      <c r="AP32" s="70"/>
      <c r="AQ32" s="70"/>
      <c r="AR32" s="71"/>
      <c r="AS32" s="13"/>
      <c r="AT32" s="13"/>
      <c r="AZ32" s="22" t="s">
        <v>41</v>
      </c>
    </row>
    <row r="33" spans="1:46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</row>
    <row r="34" spans="1:46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</row>
    <row r="35" spans="1:46" ht="15" customHeight="1" x14ac:dyDescent="0.25">
      <c r="A35" s="13"/>
      <c r="B35" s="117" t="s">
        <v>62</v>
      </c>
      <c r="C35" s="118"/>
      <c r="D35" s="118"/>
      <c r="E35" s="118"/>
      <c r="F35" s="118"/>
      <c r="G35" s="119"/>
      <c r="H35" s="141" t="s">
        <v>63</v>
      </c>
      <c r="I35" s="142"/>
      <c r="J35" s="142"/>
      <c r="K35" s="142"/>
      <c r="L35" s="142"/>
      <c r="M35" s="142"/>
      <c r="N35" s="142"/>
      <c r="O35" s="142"/>
      <c r="P35" s="142"/>
      <c r="Q35" s="143"/>
      <c r="R35" s="13"/>
      <c r="S35" s="117" t="s">
        <v>65</v>
      </c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9"/>
      <c r="AI35" s="13"/>
      <c r="AJ35" s="120" t="s">
        <v>66</v>
      </c>
      <c r="AK35" s="121"/>
      <c r="AL35" s="121"/>
      <c r="AM35" s="121"/>
      <c r="AN35" s="121"/>
      <c r="AO35" s="121"/>
      <c r="AP35" s="121"/>
      <c r="AQ35" s="121"/>
      <c r="AR35" s="121"/>
      <c r="AS35" s="122"/>
      <c r="AT35" s="13"/>
    </row>
    <row r="36" spans="1:46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14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6"/>
      <c r="AI36" s="13"/>
      <c r="AJ36" s="123"/>
      <c r="AK36" s="124"/>
      <c r="AL36" s="124"/>
      <c r="AM36" s="124"/>
      <c r="AN36" s="124"/>
      <c r="AO36" s="124"/>
      <c r="AP36" s="124"/>
      <c r="AQ36" s="124"/>
      <c r="AR36" s="124"/>
      <c r="AS36" s="125"/>
      <c r="AT36" s="13"/>
    </row>
    <row r="37" spans="1:46" x14ac:dyDescent="0.25">
      <c r="A37" s="13"/>
      <c r="B37" s="105" t="s">
        <v>93</v>
      </c>
      <c r="C37" s="106"/>
      <c r="D37" s="106"/>
      <c r="E37" s="106"/>
      <c r="F37" s="106"/>
      <c r="G37" s="107"/>
      <c r="H37" s="152" t="s">
        <v>95</v>
      </c>
      <c r="I37" s="153"/>
      <c r="J37" s="153"/>
      <c r="K37" s="153"/>
      <c r="L37" s="153"/>
      <c r="M37" s="153"/>
      <c r="N37" s="153"/>
      <c r="O37" s="153"/>
      <c r="P37" s="153"/>
      <c r="Q37" s="154"/>
      <c r="R37" s="13"/>
      <c r="S37" s="75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77"/>
      <c r="AI37" s="13"/>
      <c r="AJ37" s="123"/>
      <c r="AK37" s="124"/>
      <c r="AL37" s="124"/>
      <c r="AM37" s="124"/>
      <c r="AN37" s="124"/>
      <c r="AO37" s="124"/>
      <c r="AP37" s="124"/>
      <c r="AQ37" s="124"/>
      <c r="AR37" s="124"/>
      <c r="AS37" s="125"/>
      <c r="AT37" s="13"/>
    </row>
    <row r="38" spans="1:46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75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77"/>
      <c r="AI38" s="13"/>
      <c r="AJ38" s="123"/>
      <c r="AK38" s="124"/>
      <c r="AL38" s="124"/>
      <c r="AM38" s="124"/>
      <c r="AN38" s="124"/>
      <c r="AO38" s="124"/>
      <c r="AP38" s="124"/>
      <c r="AQ38" s="124"/>
      <c r="AR38" s="124"/>
      <c r="AS38" s="125"/>
      <c r="AT38" s="13"/>
    </row>
    <row r="39" spans="1:46" x14ac:dyDescent="0.25">
      <c r="A39" s="13"/>
      <c r="B39" s="132" t="s">
        <v>64</v>
      </c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4"/>
      <c r="R39" s="13"/>
      <c r="S39" s="75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77"/>
      <c r="AI39" s="13"/>
      <c r="AJ39" s="123"/>
      <c r="AK39" s="124"/>
      <c r="AL39" s="124"/>
      <c r="AM39" s="124"/>
      <c r="AN39" s="124"/>
      <c r="AO39" s="124"/>
      <c r="AP39" s="124"/>
      <c r="AQ39" s="124"/>
      <c r="AR39" s="124"/>
      <c r="AS39" s="125"/>
      <c r="AT39" s="13"/>
    </row>
    <row r="40" spans="1:46" x14ac:dyDescent="0.25">
      <c r="A40" s="13"/>
      <c r="B40" s="135"/>
      <c r="C40" s="136"/>
      <c r="D40" s="136"/>
      <c r="E40" s="136"/>
      <c r="F40" s="136"/>
      <c r="G40" s="136"/>
      <c r="H40" s="136"/>
      <c r="I40" s="136"/>
      <c r="J40" s="136"/>
      <c r="K40" s="136"/>
      <c r="L40" s="136"/>
      <c r="M40" s="136"/>
      <c r="N40" s="136"/>
      <c r="O40" s="136"/>
      <c r="P40" s="136"/>
      <c r="Q40" s="137"/>
      <c r="R40" s="13"/>
      <c r="S40" s="84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6"/>
      <c r="AI40" s="13"/>
      <c r="AJ40" s="126"/>
      <c r="AK40" s="127"/>
      <c r="AL40" s="127"/>
      <c r="AM40" s="127"/>
      <c r="AN40" s="127"/>
      <c r="AO40" s="127"/>
      <c r="AP40" s="127"/>
      <c r="AQ40" s="127"/>
      <c r="AR40" s="127"/>
      <c r="AS40" s="128"/>
      <c r="AT40" s="13"/>
    </row>
    <row r="41" spans="1:46" x14ac:dyDescent="0.25">
      <c r="A41" s="13"/>
      <c r="B41" s="138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40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</row>
    <row r="42" spans="1:46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</row>
    <row r="43" spans="1:46" x14ac:dyDescent="0.25">
      <c r="A43" s="13"/>
      <c r="B43" s="117" t="s">
        <v>67</v>
      </c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9"/>
      <c r="W43" s="13"/>
      <c r="X43" s="13"/>
      <c r="Y43" s="117" t="s">
        <v>68</v>
      </c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9"/>
      <c r="AT43" s="13"/>
    </row>
    <row r="44" spans="1:46" x14ac:dyDescent="0.25">
      <c r="A44" s="13"/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6"/>
      <c r="W44" s="13"/>
      <c r="X44" s="13"/>
      <c r="Y44" s="114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6"/>
      <c r="AT44" s="13"/>
    </row>
    <row r="45" spans="1:46" x14ac:dyDescent="0.25">
      <c r="A45" s="13"/>
      <c r="B45" s="75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77"/>
      <c r="W45" s="13"/>
      <c r="X45" s="13"/>
      <c r="Y45" s="75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77"/>
      <c r="AT45" s="13"/>
    </row>
    <row r="46" spans="1:46" x14ac:dyDescent="0.25">
      <c r="A46" s="13"/>
      <c r="B46" s="75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77"/>
      <c r="W46" s="13"/>
      <c r="X46" s="13"/>
      <c r="Y46" s="75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77"/>
      <c r="AT46" s="13"/>
    </row>
    <row r="47" spans="1:46" x14ac:dyDescent="0.25">
      <c r="A47" s="13"/>
      <c r="B47" s="75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77"/>
      <c r="W47" s="13"/>
      <c r="X47" s="13"/>
      <c r="Y47" s="75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77"/>
      <c r="AT47" s="13"/>
    </row>
    <row r="48" spans="1:46" x14ac:dyDescent="0.25">
      <c r="A48" s="13"/>
      <c r="B48" s="75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77"/>
      <c r="W48" s="13"/>
      <c r="X48" s="13"/>
      <c r="Y48" s="75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77"/>
      <c r="AT48" s="13"/>
    </row>
    <row r="49" spans="1:46" x14ac:dyDescent="0.25">
      <c r="A49" s="13"/>
      <c r="B49" s="75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77"/>
      <c r="W49" s="13"/>
      <c r="X49" s="13"/>
      <c r="Y49" s="75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77"/>
      <c r="AT49" s="13"/>
    </row>
    <row r="50" spans="1:46" x14ac:dyDescent="0.25">
      <c r="A50" s="13"/>
      <c r="B50" s="84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6"/>
      <c r="W50" s="13"/>
      <c r="X50" s="13"/>
      <c r="Y50" s="84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6"/>
      <c r="AT50" s="13"/>
    </row>
    <row r="51" spans="1:46" x14ac:dyDescent="0.25">
      <c r="A51" s="13"/>
      <c r="B51" s="117" t="s">
        <v>69</v>
      </c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9"/>
      <c r="W51" s="13"/>
      <c r="X51" s="13"/>
      <c r="Y51" s="117" t="s">
        <v>98</v>
      </c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9"/>
      <c r="AT51" s="13"/>
    </row>
    <row r="52" spans="1:46" x14ac:dyDescent="0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</row>
    <row r="53" spans="1:46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</row>
    <row r="54" spans="1:46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</row>
    <row r="55" spans="1:46" x14ac:dyDescent="0.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</row>
    <row r="56" spans="1:46" x14ac:dyDescent="0.25">
      <c r="A56" s="13"/>
      <c r="B56" s="145" t="s">
        <v>70</v>
      </c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7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</row>
    <row r="57" spans="1:46" x14ac:dyDescent="0.25">
      <c r="A57" s="13"/>
      <c r="B57" s="148"/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50"/>
      <c r="W57" s="13"/>
      <c r="X57" s="13"/>
      <c r="Y57" s="151" t="s">
        <v>71</v>
      </c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3"/>
    </row>
    <row r="58" spans="1:46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</row>
    <row r="59" spans="1:46" hidden="1" x14ac:dyDescent="0.25"/>
    <row r="60" spans="1:46" hidden="1" x14ac:dyDescent="0.25"/>
    <row r="61" spans="1:46" hidden="1" x14ac:dyDescent="0.25"/>
    <row r="62" spans="1:46" hidden="1" x14ac:dyDescent="0.25"/>
    <row r="63" spans="1:46" hidden="1" x14ac:dyDescent="0.25"/>
    <row r="64" spans="1:46" hidden="1" x14ac:dyDescent="0.25"/>
    <row r="65" hidden="1" x14ac:dyDescent="0.25"/>
    <row r="66" hidden="1" x14ac:dyDescent="0.25"/>
    <row r="67" hidden="1" x14ac:dyDescent="0.25"/>
  </sheetData>
  <sheetProtection algorithmName="SHA-512" hashValue="0hufmd5AVed3763jWEerQWfflEkPjkk28GgG9Wjy5blCK1ullklVv/e77in2i87rzeN8c+5X2ODZIwa2763dYA==" saltValue="UGMCcHV2OlGFqGxQbm0gBA==" spinCount="100000" sheet="1" objects="1" scenarios="1"/>
  <mergeCells count="102">
    <mergeCell ref="B44:V50"/>
    <mergeCell ref="Y44:AS50"/>
    <mergeCell ref="B51:V51"/>
    <mergeCell ref="Y51:AS51"/>
    <mergeCell ref="B56:V57"/>
    <mergeCell ref="Y57:AS57"/>
    <mergeCell ref="B43:V43"/>
    <mergeCell ref="Y43:AS43"/>
    <mergeCell ref="B37:G37"/>
    <mergeCell ref="H37:Q37"/>
    <mergeCell ref="S36:AH40"/>
    <mergeCell ref="S35:AH35"/>
    <mergeCell ref="AJ35:AS40"/>
    <mergeCell ref="B16:AS16"/>
    <mergeCell ref="B39:Q41"/>
    <mergeCell ref="B9:AS9"/>
    <mergeCell ref="B10:AS10"/>
    <mergeCell ref="B11:AS11"/>
    <mergeCell ref="B14:AS14"/>
    <mergeCell ref="B35:G35"/>
    <mergeCell ref="H35:Q35"/>
    <mergeCell ref="C29:L29"/>
    <mergeCell ref="M29:V29"/>
    <mergeCell ref="C30:L30"/>
    <mergeCell ref="M30:V30"/>
    <mergeCell ref="C25:L25"/>
    <mergeCell ref="M25:V25"/>
    <mergeCell ref="C26:L26"/>
    <mergeCell ref="M26:V26"/>
    <mergeCell ref="C27:L27"/>
    <mergeCell ref="M27:V27"/>
    <mergeCell ref="C28:L28"/>
    <mergeCell ref="M28:V28"/>
    <mergeCell ref="W23:AD23"/>
    <mergeCell ref="W24:AD24"/>
    <mergeCell ref="B2:AS3"/>
    <mergeCell ref="B5:AS5"/>
    <mergeCell ref="B7:G7"/>
    <mergeCell ref="H7:AS7"/>
    <mergeCell ref="B8:G8"/>
    <mergeCell ref="H8:AS8"/>
    <mergeCell ref="M23:V23"/>
    <mergeCell ref="C24:L24"/>
    <mergeCell ref="M24:V24"/>
    <mergeCell ref="C19:L19"/>
    <mergeCell ref="M19:V19"/>
    <mergeCell ref="C20:L20"/>
    <mergeCell ref="M20:V20"/>
    <mergeCell ref="C21:L21"/>
    <mergeCell ref="M21:V21"/>
    <mergeCell ref="C18:V18"/>
    <mergeCell ref="W18:AD18"/>
    <mergeCell ref="W19:AD19"/>
    <mergeCell ref="W20:AD20"/>
    <mergeCell ref="W21:AD21"/>
    <mergeCell ref="C22:L22"/>
    <mergeCell ref="M22:V22"/>
    <mergeCell ref="C23:L23"/>
    <mergeCell ref="W22:AD22"/>
    <mergeCell ref="AK28:AR28"/>
    <mergeCell ref="W25:AD25"/>
    <mergeCell ref="W26:AD26"/>
    <mergeCell ref="W27:AD27"/>
    <mergeCell ref="W28:AD28"/>
    <mergeCell ref="W29:AD29"/>
    <mergeCell ref="W30:AD30"/>
    <mergeCell ref="AE18:AI18"/>
    <mergeCell ref="AE19:AI19"/>
    <mergeCell ref="AE20:AI20"/>
    <mergeCell ref="AE21:AI21"/>
    <mergeCell ref="AE22:AI22"/>
    <mergeCell ref="AE23:AI23"/>
    <mergeCell ref="AE24:AI24"/>
    <mergeCell ref="AE25:AI25"/>
    <mergeCell ref="AE26:AI26"/>
    <mergeCell ref="AE27:AI27"/>
    <mergeCell ref="AE28:AI28"/>
    <mergeCell ref="AE29:AI29"/>
    <mergeCell ref="AE30:AI30"/>
    <mergeCell ref="AK29:AR29"/>
    <mergeCell ref="AK30:AR30"/>
    <mergeCell ref="AK31:AR31"/>
    <mergeCell ref="AK32:AR32"/>
    <mergeCell ref="C31:L31"/>
    <mergeCell ref="M31:V31"/>
    <mergeCell ref="W31:AD31"/>
    <mergeCell ref="AE31:AI31"/>
    <mergeCell ref="C32:L32"/>
    <mergeCell ref="M32:V32"/>
    <mergeCell ref="W32:AD32"/>
    <mergeCell ref="AE32:AI32"/>
    <mergeCell ref="AK17:AR17"/>
    <mergeCell ref="AK23:AR23"/>
    <mergeCell ref="AK24:AR24"/>
    <mergeCell ref="AK25:AR25"/>
    <mergeCell ref="AK26:AR26"/>
    <mergeCell ref="AK27:AR27"/>
    <mergeCell ref="AK18:AR18"/>
    <mergeCell ref="AK19:AR19"/>
    <mergeCell ref="AK20:AR20"/>
    <mergeCell ref="AK21:AR21"/>
    <mergeCell ref="AK22:AR22"/>
  </mergeCells>
  <hyperlinks>
    <hyperlink ref="AJ35:AS40" r:id="rId1" display="Watch the demo on YouTube" xr:uid="{288315F6-D8AC-4B21-ABC1-174CB12B370E}"/>
  </hyperlinks>
  <pageMargins left="0.7" right="0.7" top="0.75" bottom="0.75" header="0.3" footer="0.3"/>
  <pageSetup paperSize="9" orientation="landscape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4BA57-8D64-4A8B-A853-502C3B545C05}">
  <sheetPr>
    <tabColor rgb="FFFFC000"/>
  </sheetPr>
  <dimension ref="A1:AA1011"/>
  <sheetViews>
    <sheetView zoomScaleNormal="100" workbookViewId="0">
      <pane ySplit="10" topLeftCell="A11" activePane="bottomLeft" state="frozen"/>
      <selection pane="bottomLeft"/>
    </sheetView>
  </sheetViews>
  <sheetFormatPr defaultColWidth="0" defaultRowHeight="15" zeroHeight="1" x14ac:dyDescent="0.25"/>
  <cols>
    <col min="1" max="1" width="2.85546875" style="1" customWidth="1"/>
    <col min="2" max="2" width="25.7109375" style="1" customWidth="1"/>
    <col min="3" max="3" width="11.42578125" style="1" customWidth="1"/>
    <col min="4" max="4" width="8.5703125" style="1" customWidth="1"/>
    <col min="5" max="5" width="24.28515625" style="1" customWidth="1"/>
    <col min="6" max="6" width="2.85546875" style="1" customWidth="1"/>
    <col min="7" max="8" width="7.140625" style="1" customWidth="1"/>
    <col min="9" max="9" width="2.85546875" style="1" customWidth="1"/>
    <col min="10" max="10" width="17.28515625" style="1" customWidth="1"/>
    <col min="11" max="11" width="2.85546875" style="1" customWidth="1"/>
    <col min="12" max="12" width="17.140625" style="1" customWidth="1"/>
    <col min="13" max="13" width="2.85546875" style="1" customWidth="1"/>
    <col min="14" max="14" width="9.140625" style="1" hidden="1" customWidth="1"/>
    <col min="15" max="15" width="11.42578125" style="1" hidden="1" customWidth="1"/>
    <col min="16" max="16" width="17.140625" style="1" hidden="1" customWidth="1"/>
    <col min="17" max="17" width="2.85546875" style="1" hidden="1" customWidth="1"/>
    <col min="18" max="18" width="9.140625" style="1" hidden="1" customWidth="1"/>
    <col min="19" max="19" width="2.85546875" style="1" hidden="1" customWidth="1"/>
    <col min="20" max="21" width="11.42578125" style="1" hidden="1" customWidth="1"/>
    <col min="22" max="22" width="2.85546875" style="1" hidden="1" customWidth="1"/>
    <col min="23" max="23" width="11.42578125" style="1" hidden="1" customWidth="1"/>
    <col min="24" max="24" width="2.85546875" style="1" hidden="1" customWidth="1"/>
    <col min="25" max="16384" width="9.140625" style="1" hidden="1"/>
  </cols>
  <sheetData>
    <row r="1" spans="1:27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27" x14ac:dyDescent="0.25">
      <c r="A2" s="13"/>
      <c r="B2" s="96" t="s">
        <v>11</v>
      </c>
      <c r="C2" s="98"/>
      <c r="D2" s="13"/>
      <c r="E2" s="13"/>
      <c r="F2" s="13"/>
      <c r="G2" s="155" t="s">
        <v>92</v>
      </c>
      <c r="H2" s="156"/>
      <c r="I2" s="156"/>
      <c r="J2" s="156"/>
      <c r="K2" s="156"/>
      <c r="L2" s="157"/>
      <c r="M2" s="13"/>
      <c r="AA2" s="25">
        <f ca="1">ROUNDDOWN($AA$6/12, 0)</f>
        <v>6</v>
      </c>
    </row>
    <row r="3" spans="1:27" x14ac:dyDescent="0.25">
      <c r="A3" s="13"/>
      <c r="B3" s="99"/>
      <c r="C3" s="101"/>
      <c r="D3" s="13"/>
      <c r="E3" s="13"/>
      <c r="F3" s="13"/>
      <c r="G3" s="158"/>
      <c r="H3" s="159"/>
      <c r="I3" s="159"/>
      <c r="J3" s="159"/>
      <c r="K3" s="159"/>
      <c r="L3" s="160"/>
      <c r="M3" s="13"/>
      <c r="P3" s="2" t="s">
        <v>2</v>
      </c>
    </row>
    <row r="4" spans="1:27" x14ac:dyDescent="0.25">
      <c r="A4" s="13"/>
      <c r="B4" s="164" t="str">
        <f>IF('Intro &amp; Setup'!$H$35="", "", 'Intro &amp; Setup'!$H$35)</f>
        <v>Your Business</v>
      </c>
      <c r="C4" s="164"/>
      <c r="D4" s="13"/>
      <c r="E4" s="13"/>
      <c r="F4" s="13"/>
      <c r="G4" s="158"/>
      <c r="H4" s="159"/>
      <c r="I4" s="159"/>
      <c r="J4" s="159"/>
      <c r="K4" s="159"/>
      <c r="L4" s="160"/>
      <c r="M4" s="13"/>
      <c r="P4" s="3">
        <f ca="1">TODAY()</f>
        <v>43852</v>
      </c>
      <c r="T4" s="25">
        <f ca="1">YEAR($P$4)</f>
        <v>2020</v>
      </c>
      <c r="U4" s="3">
        <f ca="1">DATE(YEAR('Intro &amp; Setup'!$AX$6)-4, 9, 1)</f>
        <v>42248</v>
      </c>
      <c r="AA4" s="25">
        <f ca="1">$AA$6-($AA$2*12)</f>
        <v>0</v>
      </c>
    </row>
    <row r="5" spans="1:27" x14ac:dyDescent="0.25">
      <c r="A5" s="13"/>
      <c r="B5" s="13"/>
      <c r="C5" s="13"/>
      <c r="D5" s="13"/>
      <c r="E5" s="13"/>
      <c r="F5" s="13"/>
      <c r="G5" s="158"/>
      <c r="H5" s="159"/>
      <c r="I5" s="159"/>
      <c r="J5" s="159"/>
      <c r="K5" s="159"/>
      <c r="L5" s="160"/>
      <c r="M5" s="13"/>
    </row>
    <row r="6" spans="1:27" x14ac:dyDescent="0.25">
      <c r="A6" s="13"/>
      <c r="B6" s="13"/>
      <c r="C6" s="13"/>
      <c r="D6" s="13"/>
      <c r="E6" s="13"/>
      <c r="F6" s="13"/>
      <c r="G6" s="161"/>
      <c r="H6" s="162"/>
      <c r="I6" s="162"/>
      <c r="J6" s="162"/>
      <c r="K6" s="162"/>
      <c r="L6" s="163"/>
      <c r="M6" s="13"/>
      <c r="U6" s="3">
        <f ca="1">DATE(YEAR($U$4)+1, 9, 1)</f>
        <v>42614</v>
      </c>
      <c r="W6" s="25">
        <f>COUNTIF($W$11:$W$1010, "X")</f>
        <v>0</v>
      </c>
      <c r="AA6" s="25">
        <f ca="1">IF(COUNTIF($AA$11:$AA$1010, "")=1000, "", ROUND(AVERAGE($AA$11:$AA$1010), 0))</f>
        <v>72</v>
      </c>
    </row>
    <row r="7" spans="1:27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27" x14ac:dyDescent="0.25">
      <c r="A8" s="13"/>
      <c r="B8" s="33" t="str">
        <f>IF($W$6=0, "", "DUPLICATES")</f>
        <v/>
      </c>
      <c r="C8" s="13"/>
      <c r="D8" s="23" t="s">
        <v>6</v>
      </c>
      <c r="E8" s="23"/>
      <c r="F8" s="13"/>
      <c r="G8" s="59" t="s">
        <v>5</v>
      </c>
      <c r="H8" s="59"/>
      <c r="I8" s="13"/>
      <c r="J8" s="23" t="s">
        <v>52</v>
      </c>
      <c r="K8" s="13"/>
      <c r="L8" s="23" t="s">
        <v>9</v>
      </c>
      <c r="M8" s="13"/>
    </row>
    <row r="9" spans="1:27" x14ac:dyDescent="0.25">
      <c r="A9" s="13"/>
      <c r="B9" s="4" t="s">
        <v>0</v>
      </c>
      <c r="C9" s="10" t="s">
        <v>1</v>
      </c>
      <c r="D9" s="10" t="s">
        <v>47</v>
      </c>
      <c r="E9" s="5" t="s">
        <v>10</v>
      </c>
      <c r="F9" s="13"/>
      <c r="G9" s="6" t="s">
        <v>3</v>
      </c>
      <c r="H9" s="7" t="s">
        <v>4</v>
      </c>
      <c r="I9" s="13"/>
      <c r="J9" s="11" t="s">
        <v>7</v>
      </c>
      <c r="K9" s="13"/>
      <c r="L9" s="11" t="s">
        <v>8</v>
      </c>
      <c r="M9" s="13"/>
    </row>
    <row r="10" spans="1:27" x14ac:dyDescent="0.25">
      <c r="A10" s="13"/>
      <c r="B10" s="34"/>
      <c r="C10" s="35"/>
      <c r="D10" s="35"/>
      <c r="E10" s="36"/>
      <c r="F10" s="13"/>
      <c r="G10" s="8"/>
      <c r="H10" s="9"/>
      <c r="I10" s="13"/>
      <c r="J10" s="12"/>
      <c r="K10" s="13"/>
      <c r="L10" s="12"/>
      <c r="M10" s="13"/>
      <c r="O10" s="2" t="s">
        <v>46</v>
      </c>
      <c r="P10" s="2" t="s">
        <v>6</v>
      </c>
      <c r="R10" s="2" t="s">
        <v>48</v>
      </c>
      <c r="T10" s="2" t="s">
        <v>49</v>
      </c>
      <c r="U10" s="2" t="s">
        <v>50</v>
      </c>
      <c r="W10" s="2" t="s">
        <v>51</v>
      </c>
      <c r="Y10" s="2" t="s">
        <v>80</v>
      </c>
    </row>
    <row r="11" spans="1:27" x14ac:dyDescent="0.25">
      <c r="A11" s="13"/>
      <c r="B11" s="37" t="s">
        <v>96</v>
      </c>
      <c r="C11" s="38">
        <v>42826</v>
      </c>
      <c r="D11" s="39"/>
      <c r="E11" s="40"/>
      <c r="F11" s="13"/>
      <c r="G11" s="14">
        <f ca="1">IF($C11="", "", DATEDIF($C11, $P$4, "Y"))</f>
        <v>2</v>
      </c>
      <c r="H11" s="15">
        <f ca="1">IF($C11="", "", DATEDIF($C11, $P$4, "YM"))</f>
        <v>9</v>
      </c>
      <c r="I11" s="13"/>
      <c r="J11" s="20" t="str">
        <f ca="1">IF($P11="", "", $P11)</f>
        <v/>
      </c>
      <c r="K11" s="13"/>
      <c r="L11" s="27">
        <f ca="1">IF($R11="X", $U11, "")</f>
        <v>44440</v>
      </c>
      <c r="M11" s="13"/>
      <c r="O11" s="27">
        <f>IFERROR(IF($C11="", "", DATE(YEAR($C11)+$D11, MONTH($C11), DAY($C11))), "")</f>
        <v>42826</v>
      </c>
      <c r="P11" s="26" t="str">
        <f t="array" aca="1" ref="P11" ca="1">IFERROR(INDEX('Intro &amp; Setup'!$W$19:$W$32,MATCH(1,('Intro &amp; Setup'!$M$19:$M$32&gt;=$O11)*('Intro &amp; Setup'!$C$19:$C$32&lt;=$O11),0)), "")</f>
        <v/>
      </c>
      <c r="R11" s="20" t="str">
        <f ca="1">IF($T11="", "", IF($T11&gt;'Intro &amp; Setup'!$C$19, "X", ""))</f>
        <v>X</v>
      </c>
      <c r="T11" s="27">
        <f t="shared" ref="T11:T16" si="0">IF($O11="","", IF(MONTH($O11)&lt;9, DATE(YEAR($O11)-1, 9, 1), DATE(YEAR($O11), 9, 1)))</f>
        <v>42614</v>
      </c>
      <c r="U11" s="30">
        <f>IF($T11="", "", DATE(YEAR($T11)+5, 9, 1))</f>
        <v>44440</v>
      </c>
      <c r="W11" s="20" t="str">
        <f>IF($B11="", "", IF(COUNTIF($B$11:$B$1010, $B11)&gt;1, "X", ""))</f>
        <v/>
      </c>
      <c r="Y11" s="20" t="str">
        <f ca="1">IF($O11="", "", IF($O11&lt;'Intro &amp; Setup'!$C$32, "X", ""))</f>
        <v/>
      </c>
      <c r="AA11" s="20">
        <f ca="1">IF($C11="", "", DATEDIF($C11, $P$4, "M"))</f>
        <v>33</v>
      </c>
    </row>
    <row r="12" spans="1:27" x14ac:dyDescent="0.25">
      <c r="A12" s="13"/>
      <c r="B12" s="41" t="s">
        <v>84</v>
      </c>
      <c r="C12" s="42">
        <v>42522</v>
      </c>
      <c r="D12" s="43"/>
      <c r="E12" s="44"/>
      <c r="F12" s="13"/>
      <c r="G12" s="16">
        <f t="shared" ref="G12:G75" ca="1" si="1">IF($C12="", "", DATEDIF($C12, $P$4, "Y"))</f>
        <v>3</v>
      </c>
      <c r="H12" s="17">
        <f t="shared" ref="H12:H75" ca="1" si="2">IF($C12="", "", DATEDIF($C12, $P$4, "YM"))</f>
        <v>7</v>
      </c>
      <c r="I12" s="13"/>
      <c r="J12" s="21" t="str">
        <f t="shared" ref="J12:J75" ca="1" si="3">IF($P12="", "", $P12)</f>
        <v/>
      </c>
      <c r="K12" s="13"/>
      <c r="L12" s="28">
        <f t="shared" ref="L12:L75" ca="1" si="4">IF($R12="X", $U12, "")</f>
        <v>44075</v>
      </c>
      <c r="M12" s="13"/>
      <c r="O12" s="28">
        <f t="shared" ref="O12:O75" si="5">IFERROR(IF($C12="", "", DATE(YEAR($C12)+$D12, MONTH($C12), DAY($C12))), "")</f>
        <v>42522</v>
      </c>
      <c r="P12" s="17" t="str" cm="1">
        <f t="array" aca="1" ref="P12" ca="1">IFERROR(INDEX('Intro &amp; Setup'!$W$19:$W$32,MATCH(1,('Intro &amp; Setup'!$M$19:$M$32&gt;=$O12)*('Intro &amp; Setup'!$C$19:$C$32&lt;=$O12),0)), "")</f>
        <v/>
      </c>
      <c r="R12" s="21" t="str">
        <f ca="1">IF($T12="", "", IF($T12&gt;'Intro &amp; Setup'!$C$19, "X", ""))</f>
        <v>X</v>
      </c>
      <c r="T12" s="28">
        <f t="shared" si="0"/>
        <v>42248</v>
      </c>
      <c r="U12" s="31">
        <f t="shared" ref="U12:U75" si="6">IF($T12="", "", DATE(YEAR($T12)+5, 9, 1))</f>
        <v>44075</v>
      </c>
      <c r="W12" s="21" t="str">
        <f t="shared" ref="W12:W75" si="7">IF($B12="", "", IF(COUNTIF($B$11:$B$1010, $B12)&gt;1, "X", ""))</f>
        <v/>
      </c>
      <c r="Y12" s="21" t="str">
        <f ca="1">IF($O12="", "", IF($O12&lt;'Intro &amp; Setup'!$C$32, "X", ""))</f>
        <v/>
      </c>
      <c r="AA12" s="21">
        <f t="shared" ref="AA12:AA75" ca="1" si="8">IF($C12="", "", DATEDIF($C12, $P$4, "M"))</f>
        <v>43</v>
      </c>
    </row>
    <row r="13" spans="1:27" x14ac:dyDescent="0.25">
      <c r="A13" s="13"/>
      <c r="B13" s="41" t="s">
        <v>85</v>
      </c>
      <c r="C13" s="42">
        <v>41821</v>
      </c>
      <c r="D13" s="43"/>
      <c r="E13" s="44"/>
      <c r="F13" s="13"/>
      <c r="G13" s="16">
        <f t="shared" ca="1" si="1"/>
        <v>5</v>
      </c>
      <c r="H13" s="17">
        <f t="shared" ca="1" si="2"/>
        <v>6</v>
      </c>
      <c r="I13" s="13"/>
      <c r="J13" s="21" t="str">
        <f t="shared" ca="1" si="3"/>
        <v>Year 1</v>
      </c>
      <c r="K13" s="13"/>
      <c r="L13" s="28" t="str">
        <f t="shared" ca="1" si="4"/>
        <v/>
      </c>
      <c r="M13" s="13"/>
      <c r="O13" s="28">
        <f t="shared" si="5"/>
        <v>41821</v>
      </c>
      <c r="P13" s="17" t="str">
        <f t="array" aca="1" ref="P13" ca="1">IFERROR(INDEX('Intro &amp; Setup'!$W$19:$W$32,MATCH(1,('Intro &amp; Setup'!$M$19:$M$32&gt;=$O13)*('Intro &amp; Setup'!$C$19:$C$32&lt;=$O13),0)), "")</f>
        <v>Year 1</v>
      </c>
      <c r="R13" s="21" t="str">
        <f ca="1">IF($T13="", "", IF($T13&gt;'Intro &amp; Setup'!$C$19, "X", ""))</f>
        <v/>
      </c>
      <c r="T13" s="28">
        <f t="shared" si="0"/>
        <v>41518</v>
      </c>
      <c r="U13" s="31">
        <f t="shared" si="6"/>
        <v>43344</v>
      </c>
      <c r="W13" s="21" t="str">
        <f t="shared" si="7"/>
        <v/>
      </c>
      <c r="Y13" s="21" t="str">
        <f ca="1">IF($O13="", "", IF($O13&lt;'Intro &amp; Setup'!$C$32, "X", ""))</f>
        <v/>
      </c>
      <c r="AA13" s="21">
        <f t="shared" ca="1" si="8"/>
        <v>66</v>
      </c>
    </row>
    <row r="14" spans="1:27" x14ac:dyDescent="0.25">
      <c r="A14" s="13"/>
      <c r="B14" s="41" t="s">
        <v>86</v>
      </c>
      <c r="C14" s="42">
        <v>40817</v>
      </c>
      <c r="D14" s="43"/>
      <c r="E14" s="44"/>
      <c r="F14" s="13"/>
      <c r="G14" s="16">
        <f t="shared" ca="1" si="1"/>
        <v>8</v>
      </c>
      <c r="H14" s="17">
        <f t="shared" ca="1" si="2"/>
        <v>3</v>
      </c>
      <c r="I14" s="13"/>
      <c r="J14" s="21" t="str">
        <f t="shared" ca="1" si="3"/>
        <v>Year 3</v>
      </c>
      <c r="K14" s="13"/>
      <c r="L14" s="28" t="str">
        <f t="shared" ca="1" si="4"/>
        <v/>
      </c>
      <c r="M14" s="13"/>
      <c r="O14" s="28">
        <f t="shared" si="5"/>
        <v>40817</v>
      </c>
      <c r="P14" s="17" t="str">
        <f t="array" aca="1" ref="P14" ca="1">IFERROR(INDEX('Intro &amp; Setup'!$W$19:$W$32,MATCH(1,('Intro &amp; Setup'!$M$19:$M$32&gt;=$O14)*('Intro &amp; Setup'!$C$19:$C$32&lt;=$O14),0)), "")</f>
        <v>Year 3</v>
      </c>
      <c r="R14" s="21" t="str">
        <f ca="1">IF($T14="", "", IF($T14&gt;'Intro &amp; Setup'!$C$19, "X", ""))</f>
        <v/>
      </c>
      <c r="T14" s="28">
        <f t="shared" si="0"/>
        <v>40787</v>
      </c>
      <c r="U14" s="31">
        <f t="shared" si="6"/>
        <v>42614</v>
      </c>
      <c r="W14" s="21" t="str">
        <f t="shared" si="7"/>
        <v/>
      </c>
      <c r="Y14" s="21" t="str">
        <f ca="1">IF($O14="", "", IF($O14&lt;'Intro &amp; Setup'!$C$32, "X", ""))</f>
        <v/>
      </c>
      <c r="AA14" s="21">
        <f t="shared" ca="1" si="8"/>
        <v>99</v>
      </c>
    </row>
    <row r="15" spans="1:27" x14ac:dyDescent="0.25">
      <c r="A15" s="13"/>
      <c r="B15" s="41" t="s">
        <v>87</v>
      </c>
      <c r="C15" s="42">
        <v>40148</v>
      </c>
      <c r="D15" s="43"/>
      <c r="E15" s="44"/>
      <c r="F15" s="13"/>
      <c r="G15" s="16">
        <f t="shared" ca="1" si="1"/>
        <v>10</v>
      </c>
      <c r="H15" s="17">
        <f t="shared" ca="1" si="2"/>
        <v>1</v>
      </c>
      <c r="I15" s="13"/>
      <c r="J15" s="21" t="str">
        <f t="shared" ca="1" si="3"/>
        <v>Year 5</v>
      </c>
      <c r="K15" s="13"/>
      <c r="L15" s="28" t="str">
        <f t="shared" ca="1" si="4"/>
        <v/>
      </c>
      <c r="M15" s="13"/>
      <c r="O15" s="28">
        <f t="shared" si="5"/>
        <v>40148</v>
      </c>
      <c r="P15" s="17" t="str">
        <f t="array" aca="1" ref="P15" ca="1">IFERROR(INDEX('Intro &amp; Setup'!$W$19:$W$32,MATCH(1,('Intro &amp; Setup'!$M$19:$M$32&gt;=$O15)*('Intro &amp; Setup'!$C$19:$C$32&lt;=$O15),0)), "")</f>
        <v>Year 5</v>
      </c>
      <c r="R15" s="21" t="str">
        <f ca="1">IF($T15="", "", IF($T15&gt;'Intro &amp; Setup'!$C$19, "X", ""))</f>
        <v/>
      </c>
      <c r="T15" s="28">
        <f t="shared" si="0"/>
        <v>40057</v>
      </c>
      <c r="U15" s="31">
        <f t="shared" si="6"/>
        <v>41883</v>
      </c>
      <c r="W15" s="21" t="str">
        <f t="shared" si="7"/>
        <v/>
      </c>
      <c r="Y15" s="21" t="str">
        <f ca="1">IF($O15="", "", IF($O15&lt;'Intro &amp; Setup'!$C$32, "X", ""))</f>
        <v/>
      </c>
      <c r="AA15" s="21">
        <f t="shared" ca="1" si="8"/>
        <v>121</v>
      </c>
    </row>
    <row r="16" spans="1:27" x14ac:dyDescent="0.25">
      <c r="A16" s="13"/>
      <c r="B16" s="47"/>
      <c r="C16" s="48"/>
      <c r="D16" s="49"/>
      <c r="E16" s="50"/>
      <c r="F16" s="13"/>
      <c r="G16" s="16" t="str">
        <f t="shared" si="1"/>
        <v/>
      </c>
      <c r="H16" s="17" t="str">
        <f t="shared" si="2"/>
        <v/>
      </c>
      <c r="I16" s="13"/>
      <c r="J16" s="21" t="str">
        <f t="shared" ca="1" si="3"/>
        <v/>
      </c>
      <c r="K16" s="13"/>
      <c r="L16" s="28" t="str">
        <f t="shared" si="4"/>
        <v/>
      </c>
      <c r="M16" s="13"/>
      <c r="O16" s="28" t="str">
        <f t="shared" si="5"/>
        <v/>
      </c>
      <c r="P16" s="17" t="str">
        <f t="array" aca="1" ref="P16" ca="1">IFERROR(INDEX('Intro &amp; Setup'!$W$19:$W$32,MATCH(1,('Intro &amp; Setup'!$M$19:$M$32&gt;=$O16)*('Intro &amp; Setup'!$C$19:$C$32&lt;=$O16),0)), "")</f>
        <v/>
      </c>
      <c r="R16" s="21" t="str">
        <f>IF($T16="", "", IF($T16&gt;'Intro &amp; Setup'!$C$19, "X", ""))</f>
        <v/>
      </c>
      <c r="T16" s="28" t="str">
        <f t="shared" si="0"/>
        <v/>
      </c>
      <c r="U16" s="31" t="str">
        <f t="shared" si="6"/>
        <v/>
      </c>
      <c r="W16" s="21" t="str">
        <f t="shared" si="7"/>
        <v/>
      </c>
      <c r="Y16" s="21" t="str">
        <f>IF($O16="", "", IF($O16&lt;'Intro &amp; Setup'!$C$32, "X", ""))</f>
        <v/>
      </c>
      <c r="AA16" s="21" t="str">
        <f t="shared" si="8"/>
        <v/>
      </c>
    </row>
    <row r="17" spans="1:27" x14ac:dyDescent="0.25">
      <c r="A17" s="13"/>
      <c r="B17" s="51"/>
      <c r="C17" s="52"/>
      <c r="D17" s="53"/>
      <c r="E17" s="54"/>
      <c r="F17" s="13"/>
      <c r="G17" s="16" t="str">
        <f t="shared" si="1"/>
        <v/>
      </c>
      <c r="H17" s="17" t="str">
        <f t="shared" si="2"/>
        <v/>
      </c>
      <c r="I17" s="13"/>
      <c r="J17" s="21" t="str">
        <f t="shared" ca="1" si="3"/>
        <v/>
      </c>
      <c r="K17" s="13"/>
      <c r="L17" s="28" t="str">
        <f t="shared" si="4"/>
        <v/>
      </c>
      <c r="M17" s="13"/>
      <c r="O17" s="28" t="str">
        <f t="shared" si="5"/>
        <v/>
      </c>
      <c r="P17" s="17" t="str">
        <f t="array" aca="1" ref="P17" ca="1">IFERROR(INDEX('Intro &amp; Setup'!$W$19:$W$32,MATCH(1,('Intro &amp; Setup'!$M$19:$M$32&gt;=$O17)*('Intro &amp; Setup'!$C$19:$C$32&lt;=$O17),0)), "")</f>
        <v/>
      </c>
      <c r="R17" s="21" t="str">
        <f>IF($T17="", "", IF($T17&gt;'Intro &amp; Setup'!$C$19, "X", ""))</f>
        <v/>
      </c>
      <c r="T17" s="28" t="str">
        <f>IF($O17="","", IF(MONTH($O17)&lt;9, DATE(YEAR($O17)-1, 9, 1), DATE(YEAR($O17), 9, 1)))</f>
        <v/>
      </c>
      <c r="U17" s="31" t="str">
        <f t="shared" si="6"/>
        <v/>
      </c>
      <c r="W17" s="21" t="str">
        <f t="shared" si="7"/>
        <v/>
      </c>
      <c r="Y17" s="21" t="str">
        <f>IF($O17="", "", IF($O17&lt;'Intro &amp; Setup'!$C$32, "X", ""))</f>
        <v/>
      </c>
      <c r="AA17" s="21" t="str">
        <f t="shared" si="8"/>
        <v/>
      </c>
    </row>
    <row r="18" spans="1:27" x14ac:dyDescent="0.25">
      <c r="A18" s="13"/>
      <c r="B18" s="51"/>
      <c r="C18" s="52"/>
      <c r="D18" s="53"/>
      <c r="E18" s="54"/>
      <c r="F18" s="13"/>
      <c r="G18" s="16" t="str">
        <f t="shared" si="1"/>
        <v/>
      </c>
      <c r="H18" s="17" t="str">
        <f t="shared" si="2"/>
        <v/>
      </c>
      <c r="I18" s="13"/>
      <c r="J18" s="21" t="str">
        <f t="shared" ca="1" si="3"/>
        <v/>
      </c>
      <c r="K18" s="13"/>
      <c r="L18" s="28" t="str">
        <f t="shared" si="4"/>
        <v/>
      </c>
      <c r="M18" s="13"/>
      <c r="O18" s="28" t="str">
        <f t="shared" si="5"/>
        <v/>
      </c>
      <c r="P18" s="17" t="str">
        <f t="array" aca="1" ref="P18" ca="1">IFERROR(INDEX('Intro &amp; Setup'!$W$19:$W$32,MATCH(1,('Intro &amp; Setup'!$M$19:$M$32&gt;=$O18)*('Intro &amp; Setup'!$C$19:$C$32&lt;=$O18),0)), "")</f>
        <v/>
      </c>
      <c r="R18" s="21" t="str">
        <f>IF($T18="", "", IF($T18&gt;'Intro &amp; Setup'!$C$19, "X", ""))</f>
        <v/>
      </c>
      <c r="T18" s="28" t="str">
        <f t="shared" ref="T18:T81" si="9">IF($O18="","", IF(MONTH($O18)&lt;9, DATE(YEAR($O18)-1, 9, 1), DATE(YEAR($O18), 9, 1)))</f>
        <v/>
      </c>
      <c r="U18" s="31" t="str">
        <f t="shared" si="6"/>
        <v/>
      </c>
      <c r="W18" s="21" t="str">
        <f t="shared" si="7"/>
        <v/>
      </c>
      <c r="Y18" s="21" t="str">
        <f>IF($O18="", "", IF($O18&lt;'Intro &amp; Setup'!$C$32, "X", ""))</f>
        <v/>
      </c>
      <c r="AA18" s="21" t="str">
        <f t="shared" si="8"/>
        <v/>
      </c>
    </row>
    <row r="19" spans="1:27" x14ac:dyDescent="0.25">
      <c r="A19" s="13"/>
      <c r="B19" s="51"/>
      <c r="C19" s="52"/>
      <c r="D19" s="53"/>
      <c r="E19" s="54"/>
      <c r="F19" s="13"/>
      <c r="G19" s="16" t="str">
        <f t="shared" si="1"/>
        <v/>
      </c>
      <c r="H19" s="17" t="str">
        <f t="shared" si="2"/>
        <v/>
      </c>
      <c r="I19" s="13"/>
      <c r="J19" s="21" t="str">
        <f t="shared" ca="1" si="3"/>
        <v/>
      </c>
      <c r="K19" s="13"/>
      <c r="L19" s="28" t="str">
        <f t="shared" si="4"/>
        <v/>
      </c>
      <c r="M19" s="13"/>
      <c r="O19" s="28" t="str">
        <f t="shared" si="5"/>
        <v/>
      </c>
      <c r="P19" s="17" t="str">
        <f t="array" aca="1" ref="P19" ca="1">IFERROR(INDEX('Intro &amp; Setup'!$W$19:$W$32,MATCH(1,('Intro &amp; Setup'!$M$19:$M$32&gt;=$O19)*('Intro &amp; Setup'!$C$19:$C$32&lt;=$O19),0)), "")</f>
        <v/>
      </c>
      <c r="R19" s="21" t="str">
        <f>IF($T19="", "", IF($T19&gt;'Intro &amp; Setup'!$C$19, "X", ""))</f>
        <v/>
      </c>
      <c r="T19" s="28" t="str">
        <f t="shared" si="9"/>
        <v/>
      </c>
      <c r="U19" s="31" t="str">
        <f t="shared" si="6"/>
        <v/>
      </c>
      <c r="W19" s="21" t="str">
        <f t="shared" si="7"/>
        <v/>
      </c>
      <c r="Y19" s="21" t="str">
        <f>IF($O19="", "", IF($O19&lt;'Intro &amp; Setup'!$C$32, "X", ""))</f>
        <v/>
      </c>
      <c r="AA19" s="21" t="str">
        <f t="shared" si="8"/>
        <v/>
      </c>
    </row>
    <row r="20" spans="1:27" x14ac:dyDescent="0.25">
      <c r="A20" s="13"/>
      <c r="B20" s="51"/>
      <c r="C20" s="52"/>
      <c r="D20" s="53"/>
      <c r="E20" s="54"/>
      <c r="F20" s="13"/>
      <c r="G20" s="16" t="str">
        <f t="shared" si="1"/>
        <v/>
      </c>
      <c r="H20" s="17" t="str">
        <f t="shared" si="2"/>
        <v/>
      </c>
      <c r="I20" s="13"/>
      <c r="J20" s="21" t="str">
        <f t="shared" ca="1" si="3"/>
        <v/>
      </c>
      <c r="K20" s="13"/>
      <c r="L20" s="28" t="str">
        <f t="shared" si="4"/>
        <v/>
      </c>
      <c r="M20" s="13"/>
      <c r="O20" s="28" t="str">
        <f t="shared" si="5"/>
        <v/>
      </c>
      <c r="P20" s="17" t="str">
        <f t="array" aca="1" ref="P20" ca="1">IFERROR(INDEX('Intro &amp; Setup'!$W$19:$W$32,MATCH(1,('Intro &amp; Setup'!$M$19:$M$32&gt;=$O20)*('Intro &amp; Setup'!$C$19:$C$32&lt;=$O20),0)), "")</f>
        <v/>
      </c>
      <c r="R20" s="21" t="str">
        <f>IF($T20="", "", IF($T20&gt;'Intro &amp; Setup'!$C$19, "X", ""))</f>
        <v/>
      </c>
      <c r="T20" s="28" t="str">
        <f t="shared" si="9"/>
        <v/>
      </c>
      <c r="U20" s="31" t="str">
        <f t="shared" si="6"/>
        <v/>
      </c>
      <c r="W20" s="21" t="str">
        <f t="shared" si="7"/>
        <v/>
      </c>
      <c r="Y20" s="21" t="str">
        <f>IF($O20="", "", IF($O20&lt;'Intro &amp; Setup'!$C$32, "X", ""))</f>
        <v/>
      </c>
      <c r="AA20" s="21" t="str">
        <f t="shared" si="8"/>
        <v/>
      </c>
    </row>
    <row r="21" spans="1:27" x14ac:dyDescent="0.25">
      <c r="A21" s="13"/>
      <c r="B21" s="51"/>
      <c r="C21" s="52"/>
      <c r="D21" s="53"/>
      <c r="E21" s="54"/>
      <c r="F21" s="13"/>
      <c r="G21" s="16" t="str">
        <f t="shared" si="1"/>
        <v/>
      </c>
      <c r="H21" s="17" t="str">
        <f t="shared" si="2"/>
        <v/>
      </c>
      <c r="I21" s="13"/>
      <c r="J21" s="21" t="str">
        <f t="shared" ca="1" si="3"/>
        <v/>
      </c>
      <c r="K21" s="13"/>
      <c r="L21" s="28" t="str">
        <f t="shared" si="4"/>
        <v/>
      </c>
      <c r="M21" s="13"/>
      <c r="O21" s="28" t="str">
        <f t="shared" si="5"/>
        <v/>
      </c>
      <c r="P21" s="17" t="str">
        <f t="array" aca="1" ref="P21" ca="1">IFERROR(INDEX('Intro &amp; Setup'!$W$19:$W$32,MATCH(1,('Intro &amp; Setup'!$M$19:$M$32&gt;=$O21)*('Intro &amp; Setup'!$C$19:$C$32&lt;=$O21),0)), "")</f>
        <v/>
      </c>
      <c r="R21" s="21" t="str">
        <f>IF($T21="", "", IF($T21&gt;'Intro &amp; Setup'!$C$19, "X", ""))</f>
        <v/>
      </c>
      <c r="T21" s="28" t="str">
        <f t="shared" si="9"/>
        <v/>
      </c>
      <c r="U21" s="31" t="str">
        <f t="shared" si="6"/>
        <v/>
      </c>
      <c r="W21" s="21" t="str">
        <f t="shared" si="7"/>
        <v/>
      </c>
      <c r="Y21" s="21" t="str">
        <f>IF($O21="", "", IF($O21&lt;'Intro &amp; Setup'!$C$32, "X", ""))</f>
        <v/>
      </c>
      <c r="AA21" s="21" t="str">
        <f t="shared" si="8"/>
        <v/>
      </c>
    </row>
    <row r="22" spans="1:27" x14ac:dyDescent="0.25">
      <c r="A22" s="13"/>
      <c r="B22" s="51"/>
      <c r="C22" s="52"/>
      <c r="D22" s="53"/>
      <c r="E22" s="54"/>
      <c r="F22" s="13"/>
      <c r="G22" s="16" t="str">
        <f t="shared" si="1"/>
        <v/>
      </c>
      <c r="H22" s="17" t="str">
        <f t="shared" si="2"/>
        <v/>
      </c>
      <c r="I22" s="13"/>
      <c r="J22" s="21" t="str">
        <f t="shared" ca="1" si="3"/>
        <v/>
      </c>
      <c r="K22" s="13"/>
      <c r="L22" s="28" t="str">
        <f t="shared" si="4"/>
        <v/>
      </c>
      <c r="M22" s="13"/>
      <c r="O22" s="28" t="str">
        <f t="shared" si="5"/>
        <v/>
      </c>
      <c r="P22" s="17" t="str">
        <f t="array" aca="1" ref="P22" ca="1">IFERROR(INDEX('Intro &amp; Setup'!$W$19:$W$32,MATCH(1,('Intro &amp; Setup'!$M$19:$M$32&gt;=$O22)*('Intro &amp; Setup'!$C$19:$C$32&lt;=$O22),0)), "")</f>
        <v/>
      </c>
      <c r="R22" s="21" t="str">
        <f>IF($T22="", "", IF($T22&gt;'Intro &amp; Setup'!$C$19, "X", ""))</f>
        <v/>
      </c>
      <c r="T22" s="28" t="str">
        <f t="shared" si="9"/>
        <v/>
      </c>
      <c r="U22" s="31" t="str">
        <f t="shared" si="6"/>
        <v/>
      </c>
      <c r="W22" s="21" t="str">
        <f t="shared" si="7"/>
        <v/>
      </c>
      <c r="Y22" s="21" t="str">
        <f>IF($O22="", "", IF($O22&lt;'Intro &amp; Setup'!$C$32, "X", ""))</f>
        <v/>
      </c>
      <c r="AA22" s="21" t="str">
        <f t="shared" si="8"/>
        <v/>
      </c>
    </row>
    <row r="23" spans="1:27" x14ac:dyDescent="0.25">
      <c r="A23" s="13"/>
      <c r="B23" s="51"/>
      <c r="C23" s="52"/>
      <c r="D23" s="53"/>
      <c r="E23" s="54"/>
      <c r="F23" s="13"/>
      <c r="G23" s="16" t="str">
        <f t="shared" si="1"/>
        <v/>
      </c>
      <c r="H23" s="17" t="str">
        <f t="shared" si="2"/>
        <v/>
      </c>
      <c r="I23" s="13"/>
      <c r="J23" s="21" t="str">
        <f t="shared" ca="1" si="3"/>
        <v/>
      </c>
      <c r="K23" s="13"/>
      <c r="L23" s="28" t="str">
        <f t="shared" si="4"/>
        <v/>
      </c>
      <c r="M23" s="13"/>
      <c r="O23" s="28" t="str">
        <f t="shared" si="5"/>
        <v/>
      </c>
      <c r="P23" s="17" t="str">
        <f t="array" aca="1" ref="P23" ca="1">IFERROR(INDEX('Intro &amp; Setup'!$W$19:$W$32,MATCH(1,('Intro &amp; Setup'!$M$19:$M$32&gt;=$O23)*('Intro &amp; Setup'!$C$19:$C$32&lt;=$O23),0)), "")</f>
        <v/>
      </c>
      <c r="R23" s="21" t="str">
        <f>IF($T23="", "", IF($T23&gt;'Intro &amp; Setup'!$C$19, "X", ""))</f>
        <v/>
      </c>
      <c r="T23" s="28" t="str">
        <f t="shared" si="9"/>
        <v/>
      </c>
      <c r="U23" s="31" t="str">
        <f t="shared" si="6"/>
        <v/>
      </c>
      <c r="W23" s="21" t="str">
        <f t="shared" si="7"/>
        <v/>
      </c>
      <c r="Y23" s="21" t="str">
        <f>IF($O23="", "", IF($O23&lt;'Intro &amp; Setup'!$C$32, "X", ""))</f>
        <v/>
      </c>
      <c r="AA23" s="21" t="str">
        <f t="shared" si="8"/>
        <v/>
      </c>
    </row>
    <row r="24" spans="1:27" x14ac:dyDescent="0.25">
      <c r="A24" s="13"/>
      <c r="B24" s="51"/>
      <c r="C24" s="52"/>
      <c r="D24" s="53"/>
      <c r="E24" s="54"/>
      <c r="F24" s="13"/>
      <c r="G24" s="16" t="str">
        <f t="shared" si="1"/>
        <v/>
      </c>
      <c r="H24" s="17" t="str">
        <f t="shared" si="2"/>
        <v/>
      </c>
      <c r="I24" s="13"/>
      <c r="J24" s="21" t="str">
        <f t="shared" ca="1" si="3"/>
        <v/>
      </c>
      <c r="K24" s="13"/>
      <c r="L24" s="28" t="str">
        <f t="shared" si="4"/>
        <v/>
      </c>
      <c r="M24" s="13"/>
      <c r="O24" s="28" t="str">
        <f t="shared" si="5"/>
        <v/>
      </c>
      <c r="P24" s="17" t="str">
        <f t="array" aca="1" ref="P24" ca="1">IFERROR(INDEX('Intro &amp; Setup'!$W$19:$W$32,MATCH(1,('Intro &amp; Setup'!$M$19:$M$32&gt;=$O24)*('Intro &amp; Setup'!$C$19:$C$32&lt;=$O24),0)), "")</f>
        <v/>
      </c>
      <c r="R24" s="21" t="str">
        <f>IF($T24="", "", IF($T24&gt;'Intro &amp; Setup'!$C$19, "X", ""))</f>
        <v/>
      </c>
      <c r="T24" s="28" t="str">
        <f t="shared" si="9"/>
        <v/>
      </c>
      <c r="U24" s="31" t="str">
        <f t="shared" si="6"/>
        <v/>
      </c>
      <c r="W24" s="21" t="str">
        <f t="shared" si="7"/>
        <v/>
      </c>
      <c r="Y24" s="21" t="str">
        <f>IF($O24="", "", IF($O24&lt;'Intro &amp; Setup'!$C$32, "X", ""))</f>
        <v/>
      </c>
      <c r="AA24" s="21" t="str">
        <f t="shared" si="8"/>
        <v/>
      </c>
    </row>
    <row r="25" spans="1:27" x14ac:dyDescent="0.25">
      <c r="A25" s="13"/>
      <c r="B25" s="51"/>
      <c r="C25" s="52"/>
      <c r="D25" s="53"/>
      <c r="E25" s="54"/>
      <c r="F25" s="13"/>
      <c r="G25" s="16" t="str">
        <f t="shared" si="1"/>
        <v/>
      </c>
      <c r="H25" s="17" t="str">
        <f t="shared" si="2"/>
        <v/>
      </c>
      <c r="I25" s="13"/>
      <c r="J25" s="21" t="str">
        <f t="shared" ca="1" si="3"/>
        <v/>
      </c>
      <c r="K25" s="13"/>
      <c r="L25" s="28" t="str">
        <f t="shared" si="4"/>
        <v/>
      </c>
      <c r="M25" s="13"/>
      <c r="O25" s="28" t="str">
        <f t="shared" si="5"/>
        <v/>
      </c>
      <c r="P25" s="17" t="str">
        <f t="array" aca="1" ref="P25" ca="1">IFERROR(INDEX('Intro &amp; Setup'!$W$19:$W$32,MATCH(1,('Intro &amp; Setup'!$M$19:$M$32&gt;=$O25)*('Intro &amp; Setup'!$C$19:$C$32&lt;=$O25),0)), "")</f>
        <v/>
      </c>
      <c r="R25" s="21" t="str">
        <f>IF($T25="", "", IF($T25&gt;'Intro &amp; Setup'!$C$19, "X", ""))</f>
        <v/>
      </c>
      <c r="T25" s="28" t="str">
        <f t="shared" si="9"/>
        <v/>
      </c>
      <c r="U25" s="31" t="str">
        <f t="shared" si="6"/>
        <v/>
      </c>
      <c r="W25" s="21" t="str">
        <f t="shared" si="7"/>
        <v/>
      </c>
      <c r="Y25" s="21" t="str">
        <f>IF($O25="", "", IF($O25&lt;'Intro &amp; Setup'!$C$32, "X", ""))</f>
        <v/>
      </c>
      <c r="AA25" s="21" t="str">
        <f t="shared" si="8"/>
        <v/>
      </c>
    </row>
    <row r="26" spans="1:27" x14ac:dyDescent="0.25">
      <c r="A26" s="13"/>
      <c r="B26" s="51"/>
      <c r="C26" s="52"/>
      <c r="D26" s="53"/>
      <c r="E26" s="54"/>
      <c r="F26" s="13"/>
      <c r="G26" s="16" t="str">
        <f t="shared" si="1"/>
        <v/>
      </c>
      <c r="H26" s="17" t="str">
        <f t="shared" si="2"/>
        <v/>
      </c>
      <c r="I26" s="13"/>
      <c r="J26" s="21" t="str">
        <f t="shared" ca="1" si="3"/>
        <v/>
      </c>
      <c r="K26" s="13"/>
      <c r="L26" s="28" t="str">
        <f t="shared" si="4"/>
        <v/>
      </c>
      <c r="M26" s="13"/>
      <c r="O26" s="28" t="str">
        <f t="shared" si="5"/>
        <v/>
      </c>
      <c r="P26" s="17" t="str">
        <f t="array" aca="1" ref="P26" ca="1">IFERROR(INDEX('Intro &amp; Setup'!$W$19:$W$32,MATCH(1,('Intro &amp; Setup'!$M$19:$M$32&gt;=$O26)*('Intro &amp; Setup'!$C$19:$C$32&lt;=$O26),0)), "")</f>
        <v/>
      </c>
      <c r="R26" s="21" t="str">
        <f>IF($T26="", "", IF($T26&gt;'Intro &amp; Setup'!$C$19, "X", ""))</f>
        <v/>
      </c>
      <c r="T26" s="28" t="str">
        <f t="shared" si="9"/>
        <v/>
      </c>
      <c r="U26" s="31" t="str">
        <f t="shared" si="6"/>
        <v/>
      </c>
      <c r="W26" s="21" t="str">
        <f t="shared" si="7"/>
        <v/>
      </c>
      <c r="Y26" s="21" t="str">
        <f>IF($O26="", "", IF($O26&lt;'Intro &amp; Setup'!$C$32, "X", ""))</f>
        <v/>
      </c>
      <c r="AA26" s="21" t="str">
        <f t="shared" si="8"/>
        <v/>
      </c>
    </row>
    <row r="27" spans="1:27" x14ac:dyDescent="0.25">
      <c r="A27" s="13"/>
      <c r="B27" s="51"/>
      <c r="C27" s="52"/>
      <c r="D27" s="53"/>
      <c r="E27" s="54"/>
      <c r="F27" s="13"/>
      <c r="G27" s="16" t="str">
        <f t="shared" si="1"/>
        <v/>
      </c>
      <c r="H27" s="17" t="str">
        <f t="shared" si="2"/>
        <v/>
      </c>
      <c r="I27" s="13"/>
      <c r="J27" s="21" t="str">
        <f t="shared" ca="1" si="3"/>
        <v/>
      </c>
      <c r="K27" s="13"/>
      <c r="L27" s="28" t="str">
        <f t="shared" si="4"/>
        <v/>
      </c>
      <c r="M27" s="13"/>
      <c r="O27" s="28" t="str">
        <f t="shared" si="5"/>
        <v/>
      </c>
      <c r="P27" s="17" t="str">
        <f t="array" aca="1" ref="P27" ca="1">IFERROR(INDEX('Intro &amp; Setup'!$W$19:$W$32,MATCH(1,('Intro &amp; Setup'!$M$19:$M$32&gt;=$O27)*('Intro &amp; Setup'!$C$19:$C$32&lt;=$O27),0)), "")</f>
        <v/>
      </c>
      <c r="R27" s="21" t="str">
        <f>IF($T27="", "", IF($T27&gt;'Intro &amp; Setup'!$C$19, "X", ""))</f>
        <v/>
      </c>
      <c r="T27" s="28" t="str">
        <f t="shared" si="9"/>
        <v/>
      </c>
      <c r="U27" s="31" t="str">
        <f t="shared" si="6"/>
        <v/>
      </c>
      <c r="W27" s="21" t="str">
        <f t="shared" si="7"/>
        <v/>
      </c>
      <c r="Y27" s="21" t="str">
        <f>IF($O27="", "", IF($O27&lt;'Intro &amp; Setup'!$C$32, "X", ""))</f>
        <v/>
      </c>
      <c r="AA27" s="21" t="str">
        <f t="shared" si="8"/>
        <v/>
      </c>
    </row>
    <row r="28" spans="1:27" x14ac:dyDescent="0.25">
      <c r="A28" s="13"/>
      <c r="B28" s="51"/>
      <c r="C28" s="52"/>
      <c r="D28" s="53"/>
      <c r="E28" s="54"/>
      <c r="F28" s="13"/>
      <c r="G28" s="16" t="str">
        <f t="shared" si="1"/>
        <v/>
      </c>
      <c r="H28" s="17" t="str">
        <f t="shared" si="2"/>
        <v/>
      </c>
      <c r="I28" s="13"/>
      <c r="J28" s="21" t="str">
        <f t="shared" ca="1" si="3"/>
        <v/>
      </c>
      <c r="K28" s="13"/>
      <c r="L28" s="28" t="str">
        <f t="shared" si="4"/>
        <v/>
      </c>
      <c r="M28" s="13"/>
      <c r="O28" s="28" t="str">
        <f t="shared" si="5"/>
        <v/>
      </c>
      <c r="P28" s="17" t="str">
        <f t="array" aca="1" ref="P28" ca="1">IFERROR(INDEX('Intro &amp; Setup'!$W$19:$W$32,MATCH(1,('Intro &amp; Setup'!$M$19:$M$32&gt;=$O28)*('Intro &amp; Setup'!$C$19:$C$32&lt;=$O28),0)), "")</f>
        <v/>
      </c>
      <c r="R28" s="21" t="str">
        <f>IF($T28="", "", IF($T28&gt;'Intro &amp; Setup'!$C$19, "X", ""))</f>
        <v/>
      </c>
      <c r="T28" s="28" t="str">
        <f t="shared" si="9"/>
        <v/>
      </c>
      <c r="U28" s="31" t="str">
        <f t="shared" si="6"/>
        <v/>
      </c>
      <c r="W28" s="21" t="str">
        <f t="shared" si="7"/>
        <v/>
      </c>
      <c r="Y28" s="21" t="str">
        <f>IF($O28="", "", IF($O28&lt;'Intro &amp; Setup'!$C$32, "X", ""))</f>
        <v/>
      </c>
      <c r="AA28" s="21" t="str">
        <f t="shared" si="8"/>
        <v/>
      </c>
    </row>
    <row r="29" spans="1:27" x14ac:dyDescent="0.25">
      <c r="A29" s="13"/>
      <c r="B29" s="51"/>
      <c r="C29" s="52"/>
      <c r="D29" s="53"/>
      <c r="E29" s="54"/>
      <c r="F29" s="13"/>
      <c r="G29" s="16" t="str">
        <f t="shared" si="1"/>
        <v/>
      </c>
      <c r="H29" s="17" t="str">
        <f t="shared" si="2"/>
        <v/>
      </c>
      <c r="I29" s="13"/>
      <c r="J29" s="21" t="str">
        <f t="shared" ca="1" si="3"/>
        <v/>
      </c>
      <c r="K29" s="13"/>
      <c r="L29" s="28" t="str">
        <f t="shared" si="4"/>
        <v/>
      </c>
      <c r="M29" s="13"/>
      <c r="O29" s="28" t="str">
        <f t="shared" si="5"/>
        <v/>
      </c>
      <c r="P29" s="17" t="str">
        <f t="array" aca="1" ref="P29" ca="1">IFERROR(INDEX('Intro &amp; Setup'!$W$19:$W$32,MATCH(1,('Intro &amp; Setup'!$M$19:$M$32&gt;=$O29)*('Intro &amp; Setup'!$C$19:$C$32&lt;=$O29),0)), "")</f>
        <v/>
      </c>
      <c r="R29" s="21" t="str">
        <f>IF($T29="", "", IF($T29&gt;'Intro &amp; Setup'!$C$19, "X", ""))</f>
        <v/>
      </c>
      <c r="T29" s="28" t="str">
        <f t="shared" si="9"/>
        <v/>
      </c>
      <c r="U29" s="31" t="str">
        <f t="shared" si="6"/>
        <v/>
      </c>
      <c r="W29" s="21" t="str">
        <f t="shared" si="7"/>
        <v/>
      </c>
      <c r="Y29" s="21" t="str">
        <f>IF($O29="", "", IF($O29&lt;'Intro &amp; Setup'!$C$32, "X", ""))</f>
        <v/>
      </c>
      <c r="AA29" s="21" t="str">
        <f t="shared" si="8"/>
        <v/>
      </c>
    </row>
    <row r="30" spans="1:27" x14ac:dyDescent="0.25">
      <c r="A30" s="13"/>
      <c r="B30" s="51"/>
      <c r="C30" s="52"/>
      <c r="D30" s="53"/>
      <c r="E30" s="54"/>
      <c r="F30" s="13"/>
      <c r="G30" s="16" t="str">
        <f t="shared" si="1"/>
        <v/>
      </c>
      <c r="H30" s="17" t="str">
        <f t="shared" si="2"/>
        <v/>
      </c>
      <c r="I30" s="13"/>
      <c r="J30" s="21" t="str">
        <f t="shared" ca="1" si="3"/>
        <v/>
      </c>
      <c r="K30" s="13"/>
      <c r="L30" s="28" t="str">
        <f t="shared" si="4"/>
        <v/>
      </c>
      <c r="M30" s="13"/>
      <c r="O30" s="28" t="str">
        <f t="shared" si="5"/>
        <v/>
      </c>
      <c r="P30" s="17" t="str">
        <f t="array" aca="1" ref="P30" ca="1">IFERROR(INDEX('Intro &amp; Setup'!$W$19:$W$32,MATCH(1,('Intro &amp; Setup'!$M$19:$M$32&gt;=$O30)*('Intro &amp; Setup'!$C$19:$C$32&lt;=$O30),0)), "")</f>
        <v/>
      </c>
      <c r="R30" s="21" t="str">
        <f>IF($T30="", "", IF($T30&gt;'Intro &amp; Setup'!$C$19, "X", ""))</f>
        <v/>
      </c>
      <c r="T30" s="28" t="str">
        <f t="shared" si="9"/>
        <v/>
      </c>
      <c r="U30" s="31" t="str">
        <f t="shared" si="6"/>
        <v/>
      </c>
      <c r="W30" s="21" t="str">
        <f t="shared" si="7"/>
        <v/>
      </c>
      <c r="Y30" s="21" t="str">
        <f>IF($O30="", "", IF($O30&lt;'Intro &amp; Setup'!$C$32, "X", ""))</f>
        <v/>
      </c>
      <c r="AA30" s="21" t="str">
        <f t="shared" si="8"/>
        <v/>
      </c>
    </row>
    <row r="31" spans="1:27" x14ac:dyDescent="0.25">
      <c r="A31" s="13"/>
      <c r="B31" s="51"/>
      <c r="C31" s="52"/>
      <c r="D31" s="53"/>
      <c r="E31" s="54"/>
      <c r="F31" s="13"/>
      <c r="G31" s="16" t="str">
        <f t="shared" si="1"/>
        <v/>
      </c>
      <c r="H31" s="17" t="str">
        <f t="shared" si="2"/>
        <v/>
      </c>
      <c r="I31" s="13"/>
      <c r="J31" s="21" t="str">
        <f t="shared" ca="1" si="3"/>
        <v/>
      </c>
      <c r="K31" s="13"/>
      <c r="L31" s="28" t="str">
        <f t="shared" si="4"/>
        <v/>
      </c>
      <c r="M31" s="13"/>
      <c r="O31" s="28" t="str">
        <f t="shared" si="5"/>
        <v/>
      </c>
      <c r="P31" s="17" t="str">
        <f t="array" aca="1" ref="P31" ca="1">IFERROR(INDEX('Intro &amp; Setup'!$W$19:$W$32,MATCH(1,('Intro &amp; Setup'!$M$19:$M$32&gt;=$O31)*('Intro &amp; Setup'!$C$19:$C$32&lt;=$O31),0)), "")</f>
        <v/>
      </c>
      <c r="R31" s="21" t="str">
        <f>IF($T31="", "", IF($T31&gt;'Intro &amp; Setup'!$C$19, "X", ""))</f>
        <v/>
      </c>
      <c r="T31" s="28" t="str">
        <f t="shared" si="9"/>
        <v/>
      </c>
      <c r="U31" s="31" t="str">
        <f t="shared" si="6"/>
        <v/>
      </c>
      <c r="W31" s="21" t="str">
        <f t="shared" si="7"/>
        <v/>
      </c>
      <c r="Y31" s="21" t="str">
        <f>IF($O31="", "", IF($O31&lt;'Intro &amp; Setup'!$C$32, "X", ""))</f>
        <v/>
      </c>
      <c r="AA31" s="21" t="str">
        <f t="shared" si="8"/>
        <v/>
      </c>
    </row>
    <row r="32" spans="1:27" x14ac:dyDescent="0.25">
      <c r="A32" s="13"/>
      <c r="B32" s="51"/>
      <c r="C32" s="52"/>
      <c r="D32" s="53"/>
      <c r="E32" s="54"/>
      <c r="F32" s="13"/>
      <c r="G32" s="16" t="str">
        <f t="shared" si="1"/>
        <v/>
      </c>
      <c r="H32" s="17" t="str">
        <f t="shared" si="2"/>
        <v/>
      </c>
      <c r="I32" s="13"/>
      <c r="J32" s="21" t="str">
        <f t="shared" ca="1" si="3"/>
        <v/>
      </c>
      <c r="K32" s="13"/>
      <c r="L32" s="28" t="str">
        <f t="shared" si="4"/>
        <v/>
      </c>
      <c r="M32" s="13"/>
      <c r="O32" s="28" t="str">
        <f t="shared" si="5"/>
        <v/>
      </c>
      <c r="P32" s="17" t="str">
        <f t="array" aca="1" ref="P32" ca="1">IFERROR(INDEX('Intro &amp; Setup'!$W$19:$W$32,MATCH(1,('Intro &amp; Setup'!$M$19:$M$32&gt;=$O32)*('Intro &amp; Setup'!$C$19:$C$32&lt;=$O32),0)), "")</f>
        <v/>
      </c>
      <c r="R32" s="21" t="str">
        <f>IF($T32="", "", IF($T32&gt;'Intro &amp; Setup'!$C$19, "X", ""))</f>
        <v/>
      </c>
      <c r="T32" s="28" t="str">
        <f t="shared" si="9"/>
        <v/>
      </c>
      <c r="U32" s="31" t="str">
        <f t="shared" si="6"/>
        <v/>
      </c>
      <c r="W32" s="21" t="str">
        <f t="shared" si="7"/>
        <v/>
      </c>
      <c r="Y32" s="21" t="str">
        <f>IF($O32="", "", IF($O32&lt;'Intro &amp; Setup'!$C$32, "X", ""))</f>
        <v/>
      </c>
      <c r="AA32" s="21" t="str">
        <f t="shared" si="8"/>
        <v/>
      </c>
    </row>
    <row r="33" spans="1:27" x14ac:dyDescent="0.25">
      <c r="A33" s="13"/>
      <c r="B33" s="51"/>
      <c r="C33" s="52"/>
      <c r="D33" s="53"/>
      <c r="E33" s="54"/>
      <c r="F33" s="13"/>
      <c r="G33" s="16" t="str">
        <f t="shared" si="1"/>
        <v/>
      </c>
      <c r="H33" s="17" t="str">
        <f t="shared" si="2"/>
        <v/>
      </c>
      <c r="I33" s="13"/>
      <c r="J33" s="21" t="str">
        <f t="shared" ca="1" si="3"/>
        <v/>
      </c>
      <c r="K33" s="13"/>
      <c r="L33" s="28" t="str">
        <f t="shared" si="4"/>
        <v/>
      </c>
      <c r="M33" s="13"/>
      <c r="O33" s="28" t="str">
        <f t="shared" si="5"/>
        <v/>
      </c>
      <c r="P33" s="17" t="str">
        <f t="array" aca="1" ref="P33" ca="1">IFERROR(INDEX('Intro &amp; Setup'!$W$19:$W$32,MATCH(1,('Intro &amp; Setup'!$M$19:$M$32&gt;=$O33)*('Intro &amp; Setup'!$C$19:$C$32&lt;=$O33),0)), "")</f>
        <v/>
      </c>
      <c r="R33" s="21" t="str">
        <f>IF($T33="", "", IF($T33&gt;'Intro &amp; Setup'!$C$19, "X", ""))</f>
        <v/>
      </c>
      <c r="T33" s="28" t="str">
        <f t="shared" si="9"/>
        <v/>
      </c>
      <c r="U33" s="31" t="str">
        <f t="shared" si="6"/>
        <v/>
      </c>
      <c r="W33" s="21" t="str">
        <f t="shared" si="7"/>
        <v/>
      </c>
      <c r="Y33" s="21" t="str">
        <f>IF($O33="", "", IF($O33&lt;'Intro &amp; Setup'!$C$32, "X", ""))</f>
        <v/>
      </c>
      <c r="AA33" s="21" t="str">
        <f t="shared" si="8"/>
        <v/>
      </c>
    </row>
    <row r="34" spans="1:27" x14ac:dyDescent="0.25">
      <c r="A34" s="13"/>
      <c r="B34" s="51"/>
      <c r="C34" s="52"/>
      <c r="D34" s="53"/>
      <c r="E34" s="54"/>
      <c r="F34" s="13"/>
      <c r="G34" s="16" t="str">
        <f t="shared" si="1"/>
        <v/>
      </c>
      <c r="H34" s="17" t="str">
        <f t="shared" si="2"/>
        <v/>
      </c>
      <c r="I34" s="13"/>
      <c r="J34" s="21" t="str">
        <f t="shared" ca="1" si="3"/>
        <v/>
      </c>
      <c r="K34" s="13"/>
      <c r="L34" s="28" t="str">
        <f t="shared" si="4"/>
        <v/>
      </c>
      <c r="M34" s="13"/>
      <c r="O34" s="28" t="str">
        <f t="shared" si="5"/>
        <v/>
      </c>
      <c r="P34" s="17" t="str">
        <f t="array" aca="1" ref="P34" ca="1">IFERROR(INDEX('Intro &amp; Setup'!$W$19:$W$32,MATCH(1,('Intro &amp; Setup'!$M$19:$M$32&gt;=$O34)*('Intro &amp; Setup'!$C$19:$C$32&lt;=$O34),0)), "")</f>
        <v/>
      </c>
      <c r="R34" s="21" t="str">
        <f>IF($T34="", "", IF($T34&gt;'Intro &amp; Setup'!$C$19, "X", ""))</f>
        <v/>
      </c>
      <c r="T34" s="28" t="str">
        <f t="shared" si="9"/>
        <v/>
      </c>
      <c r="U34" s="31" t="str">
        <f t="shared" si="6"/>
        <v/>
      </c>
      <c r="W34" s="21" t="str">
        <f t="shared" si="7"/>
        <v/>
      </c>
      <c r="Y34" s="21" t="str">
        <f>IF($O34="", "", IF($O34&lt;'Intro &amp; Setup'!$C$32, "X", ""))</f>
        <v/>
      </c>
      <c r="AA34" s="21" t="str">
        <f t="shared" si="8"/>
        <v/>
      </c>
    </row>
    <row r="35" spans="1:27" x14ac:dyDescent="0.25">
      <c r="A35" s="13"/>
      <c r="B35" s="51"/>
      <c r="C35" s="52"/>
      <c r="D35" s="53"/>
      <c r="E35" s="54"/>
      <c r="F35" s="13"/>
      <c r="G35" s="16" t="str">
        <f t="shared" si="1"/>
        <v/>
      </c>
      <c r="H35" s="17" t="str">
        <f t="shared" si="2"/>
        <v/>
      </c>
      <c r="I35" s="13"/>
      <c r="J35" s="21" t="str">
        <f t="shared" ca="1" si="3"/>
        <v/>
      </c>
      <c r="K35" s="13"/>
      <c r="L35" s="28" t="str">
        <f t="shared" si="4"/>
        <v/>
      </c>
      <c r="M35" s="13"/>
      <c r="O35" s="28" t="str">
        <f t="shared" si="5"/>
        <v/>
      </c>
      <c r="P35" s="17" t="str">
        <f t="array" aca="1" ref="P35" ca="1">IFERROR(INDEX('Intro &amp; Setup'!$W$19:$W$32,MATCH(1,('Intro &amp; Setup'!$M$19:$M$32&gt;=$O35)*('Intro &amp; Setup'!$C$19:$C$32&lt;=$O35),0)), "")</f>
        <v/>
      </c>
      <c r="R35" s="21" t="str">
        <f>IF($T35="", "", IF($T35&gt;'Intro &amp; Setup'!$C$19, "X", ""))</f>
        <v/>
      </c>
      <c r="T35" s="28" t="str">
        <f t="shared" si="9"/>
        <v/>
      </c>
      <c r="U35" s="31" t="str">
        <f t="shared" si="6"/>
        <v/>
      </c>
      <c r="W35" s="21" t="str">
        <f t="shared" si="7"/>
        <v/>
      </c>
      <c r="Y35" s="21" t="str">
        <f>IF($O35="", "", IF($O35&lt;'Intro &amp; Setup'!$C$32, "X", ""))</f>
        <v/>
      </c>
      <c r="AA35" s="21" t="str">
        <f t="shared" si="8"/>
        <v/>
      </c>
    </row>
    <row r="36" spans="1:27" x14ac:dyDescent="0.25">
      <c r="A36" s="13"/>
      <c r="B36" s="51"/>
      <c r="C36" s="52"/>
      <c r="D36" s="53"/>
      <c r="E36" s="54"/>
      <c r="F36" s="13"/>
      <c r="G36" s="16" t="str">
        <f t="shared" si="1"/>
        <v/>
      </c>
      <c r="H36" s="17" t="str">
        <f t="shared" si="2"/>
        <v/>
      </c>
      <c r="I36" s="13"/>
      <c r="J36" s="21" t="str">
        <f t="shared" ca="1" si="3"/>
        <v/>
      </c>
      <c r="K36" s="13"/>
      <c r="L36" s="28" t="str">
        <f t="shared" si="4"/>
        <v/>
      </c>
      <c r="M36" s="13"/>
      <c r="O36" s="28" t="str">
        <f t="shared" si="5"/>
        <v/>
      </c>
      <c r="P36" s="17" t="str">
        <f t="array" aca="1" ref="P36" ca="1">IFERROR(INDEX('Intro &amp; Setup'!$W$19:$W$32,MATCH(1,('Intro &amp; Setup'!$M$19:$M$32&gt;=$O36)*('Intro &amp; Setup'!$C$19:$C$32&lt;=$O36),0)), "")</f>
        <v/>
      </c>
      <c r="R36" s="21" t="str">
        <f>IF($T36="", "", IF($T36&gt;'Intro &amp; Setup'!$C$19, "X", ""))</f>
        <v/>
      </c>
      <c r="T36" s="28" t="str">
        <f t="shared" si="9"/>
        <v/>
      </c>
      <c r="U36" s="31" t="str">
        <f t="shared" si="6"/>
        <v/>
      </c>
      <c r="W36" s="21" t="str">
        <f t="shared" si="7"/>
        <v/>
      </c>
      <c r="Y36" s="21" t="str">
        <f>IF($O36="", "", IF($O36&lt;'Intro &amp; Setup'!$C$32, "X", ""))</f>
        <v/>
      </c>
      <c r="AA36" s="21" t="str">
        <f t="shared" si="8"/>
        <v/>
      </c>
    </row>
    <row r="37" spans="1:27" x14ac:dyDescent="0.25">
      <c r="A37" s="13"/>
      <c r="B37" s="51"/>
      <c r="C37" s="52"/>
      <c r="D37" s="53"/>
      <c r="E37" s="54"/>
      <c r="F37" s="13"/>
      <c r="G37" s="16" t="str">
        <f t="shared" si="1"/>
        <v/>
      </c>
      <c r="H37" s="17" t="str">
        <f t="shared" si="2"/>
        <v/>
      </c>
      <c r="I37" s="13"/>
      <c r="J37" s="21" t="str">
        <f t="shared" ca="1" si="3"/>
        <v/>
      </c>
      <c r="K37" s="13"/>
      <c r="L37" s="28" t="str">
        <f t="shared" si="4"/>
        <v/>
      </c>
      <c r="M37" s="13"/>
      <c r="O37" s="28" t="str">
        <f t="shared" si="5"/>
        <v/>
      </c>
      <c r="P37" s="17" t="str">
        <f t="array" aca="1" ref="P37" ca="1">IFERROR(INDEX('Intro &amp; Setup'!$W$19:$W$32,MATCH(1,('Intro &amp; Setup'!$M$19:$M$32&gt;=$O37)*('Intro &amp; Setup'!$C$19:$C$32&lt;=$O37),0)), "")</f>
        <v/>
      </c>
      <c r="R37" s="21" t="str">
        <f>IF($T37="", "", IF($T37&gt;'Intro &amp; Setup'!$C$19, "X", ""))</f>
        <v/>
      </c>
      <c r="T37" s="28" t="str">
        <f t="shared" si="9"/>
        <v/>
      </c>
      <c r="U37" s="31" t="str">
        <f t="shared" si="6"/>
        <v/>
      </c>
      <c r="W37" s="21" t="str">
        <f t="shared" si="7"/>
        <v/>
      </c>
      <c r="Y37" s="21" t="str">
        <f>IF($O37="", "", IF($O37&lt;'Intro &amp; Setup'!$C$32, "X", ""))</f>
        <v/>
      </c>
      <c r="AA37" s="21" t="str">
        <f t="shared" si="8"/>
        <v/>
      </c>
    </row>
    <row r="38" spans="1:27" x14ac:dyDescent="0.25">
      <c r="A38" s="13"/>
      <c r="B38" s="51"/>
      <c r="C38" s="52"/>
      <c r="D38" s="53"/>
      <c r="E38" s="54"/>
      <c r="F38" s="13"/>
      <c r="G38" s="16" t="str">
        <f t="shared" si="1"/>
        <v/>
      </c>
      <c r="H38" s="17" t="str">
        <f t="shared" si="2"/>
        <v/>
      </c>
      <c r="I38" s="13"/>
      <c r="J38" s="21" t="str">
        <f t="shared" ca="1" si="3"/>
        <v/>
      </c>
      <c r="K38" s="13"/>
      <c r="L38" s="28" t="str">
        <f t="shared" si="4"/>
        <v/>
      </c>
      <c r="M38" s="13"/>
      <c r="O38" s="28" t="str">
        <f t="shared" si="5"/>
        <v/>
      </c>
      <c r="P38" s="17" t="str">
        <f t="array" aca="1" ref="P38" ca="1">IFERROR(INDEX('Intro &amp; Setup'!$W$19:$W$32,MATCH(1,('Intro &amp; Setup'!$M$19:$M$32&gt;=$O38)*('Intro &amp; Setup'!$C$19:$C$32&lt;=$O38),0)), "")</f>
        <v/>
      </c>
      <c r="R38" s="21" t="str">
        <f>IF($T38="", "", IF($T38&gt;'Intro &amp; Setup'!$C$19, "X", ""))</f>
        <v/>
      </c>
      <c r="T38" s="28" t="str">
        <f t="shared" si="9"/>
        <v/>
      </c>
      <c r="U38" s="31" t="str">
        <f t="shared" si="6"/>
        <v/>
      </c>
      <c r="W38" s="21" t="str">
        <f t="shared" si="7"/>
        <v/>
      </c>
      <c r="Y38" s="21" t="str">
        <f>IF($O38="", "", IF($O38&lt;'Intro &amp; Setup'!$C$32, "X", ""))</f>
        <v/>
      </c>
      <c r="AA38" s="21" t="str">
        <f t="shared" si="8"/>
        <v/>
      </c>
    </row>
    <row r="39" spans="1:27" x14ac:dyDescent="0.25">
      <c r="A39" s="13"/>
      <c r="B39" s="51"/>
      <c r="C39" s="52"/>
      <c r="D39" s="53"/>
      <c r="E39" s="54"/>
      <c r="F39" s="13"/>
      <c r="G39" s="16" t="str">
        <f t="shared" si="1"/>
        <v/>
      </c>
      <c r="H39" s="17" t="str">
        <f t="shared" si="2"/>
        <v/>
      </c>
      <c r="I39" s="13"/>
      <c r="J39" s="21" t="str">
        <f t="shared" ca="1" si="3"/>
        <v/>
      </c>
      <c r="K39" s="13"/>
      <c r="L39" s="28" t="str">
        <f t="shared" si="4"/>
        <v/>
      </c>
      <c r="M39" s="13"/>
      <c r="O39" s="28" t="str">
        <f t="shared" si="5"/>
        <v/>
      </c>
      <c r="P39" s="17" t="str">
        <f t="array" aca="1" ref="P39" ca="1">IFERROR(INDEX('Intro &amp; Setup'!$W$19:$W$32,MATCH(1,('Intro &amp; Setup'!$M$19:$M$32&gt;=$O39)*('Intro &amp; Setup'!$C$19:$C$32&lt;=$O39),0)), "")</f>
        <v/>
      </c>
      <c r="R39" s="21" t="str">
        <f>IF($T39="", "", IF($T39&gt;'Intro &amp; Setup'!$C$19, "X", ""))</f>
        <v/>
      </c>
      <c r="T39" s="28" t="str">
        <f t="shared" si="9"/>
        <v/>
      </c>
      <c r="U39" s="31" t="str">
        <f t="shared" si="6"/>
        <v/>
      </c>
      <c r="W39" s="21" t="str">
        <f t="shared" si="7"/>
        <v/>
      </c>
      <c r="Y39" s="21" t="str">
        <f>IF($O39="", "", IF($O39&lt;'Intro &amp; Setup'!$C$32, "X", ""))</f>
        <v/>
      </c>
      <c r="AA39" s="21" t="str">
        <f t="shared" si="8"/>
        <v/>
      </c>
    </row>
    <row r="40" spans="1:27" x14ac:dyDescent="0.25">
      <c r="A40" s="13"/>
      <c r="B40" s="51"/>
      <c r="C40" s="52"/>
      <c r="D40" s="53"/>
      <c r="E40" s="54"/>
      <c r="F40" s="13"/>
      <c r="G40" s="16" t="str">
        <f t="shared" si="1"/>
        <v/>
      </c>
      <c r="H40" s="17" t="str">
        <f t="shared" si="2"/>
        <v/>
      </c>
      <c r="I40" s="13"/>
      <c r="J40" s="21" t="str">
        <f t="shared" ca="1" si="3"/>
        <v/>
      </c>
      <c r="K40" s="13"/>
      <c r="L40" s="28" t="str">
        <f t="shared" si="4"/>
        <v/>
      </c>
      <c r="M40" s="13"/>
      <c r="O40" s="28" t="str">
        <f t="shared" si="5"/>
        <v/>
      </c>
      <c r="P40" s="17" t="str">
        <f t="array" aca="1" ref="P40" ca="1">IFERROR(INDEX('Intro &amp; Setup'!$W$19:$W$32,MATCH(1,('Intro &amp; Setup'!$M$19:$M$32&gt;=$O40)*('Intro &amp; Setup'!$C$19:$C$32&lt;=$O40),0)), "")</f>
        <v/>
      </c>
      <c r="R40" s="21" t="str">
        <f>IF($T40="", "", IF($T40&gt;'Intro &amp; Setup'!$C$19, "X", ""))</f>
        <v/>
      </c>
      <c r="T40" s="28" t="str">
        <f t="shared" si="9"/>
        <v/>
      </c>
      <c r="U40" s="31" t="str">
        <f t="shared" si="6"/>
        <v/>
      </c>
      <c r="W40" s="21" t="str">
        <f t="shared" si="7"/>
        <v/>
      </c>
      <c r="Y40" s="21" t="str">
        <f>IF($O40="", "", IF($O40&lt;'Intro &amp; Setup'!$C$32, "X", ""))</f>
        <v/>
      </c>
      <c r="AA40" s="21" t="str">
        <f t="shared" si="8"/>
        <v/>
      </c>
    </row>
    <row r="41" spans="1:27" x14ac:dyDescent="0.25">
      <c r="A41" s="13"/>
      <c r="B41" s="51"/>
      <c r="C41" s="52"/>
      <c r="D41" s="53"/>
      <c r="E41" s="54"/>
      <c r="F41" s="13"/>
      <c r="G41" s="16" t="str">
        <f t="shared" si="1"/>
        <v/>
      </c>
      <c r="H41" s="17" t="str">
        <f t="shared" si="2"/>
        <v/>
      </c>
      <c r="I41" s="13"/>
      <c r="J41" s="21" t="str">
        <f t="shared" ca="1" si="3"/>
        <v/>
      </c>
      <c r="K41" s="13"/>
      <c r="L41" s="28" t="str">
        <f t="shared" si="4"/>
        <v/>
      </c>
      <c r="M41" s="13"/>
      <c r="O41" s="28" t="str">
        <f t="shared" si="5"/>
        <v/>
      </c>
      <c r="P41" s="17" t="str">
        <f t="array" aca="1" ref="P41" ca="1">IFERROR(INDEX('Intro &amp; Setup'!$W$19:$W$32,MATCH(1,('Intro &amp; Setup'!$M$19:$M$32&gt;=$O41)*('Intro &amp; Setup'!$C$19:$C$32&lt;=$O41),0)), "")</f>
        <v/>
      </c>
      <c r="R41" s="21" t="str">
        <f>IF($T41="", "", IF($T41&gt;'Intro &amp; Setup'!$C$19, "X", ""))</f>
        <v/>
      </c>
      <c r="T41" s="28" t="str">
        <f t="shared" si="9"/>
        <v/>
      </c>
      <c r="U41" s="31" t="str">
        <f t="shared" si="6"/>
        <v/>
      </c>
      <c r="W41" s="21" t="str">
        <f t="shared" si="7"/>
        <v/>
      </c>
      <c r="Y41" s="21" t="str">
        <f>IF($O41="", "", IF($O41&lt;'Intro &amp; Setup'!$C$32, "X", ""))</f>
        <v/>
      </c>
      <c r="AA41" s="21" t="str">
        <f t="shared" si="8"/>
        <v/>
      </c>
    </row>
    <row r="42" spans="1:27" x14ac:dyDescent="0.25">
      <c r="A42" s="13"/>
      <c r="B42" s="51"/>
      <c r="C42" s="52"/>
      <c r="D42" s="53"/>
      <c r="E42" s="54"/>
      <c r="F42" s="13"/>
      <c r="G42" s="16" t="str">
        <f t="shared" si="1"/>
        <v/>
      </c>
      <c r="H42" s="17" t="str">
        <f t="shared" si="2"/>
        <v/>
      </c>
      <c r="I42" s="13"/>
      <c r="J42" s="21" t="str">
        <f t="shared" ca="1" si="3"/>
        <v/>
      </c>
      <c r="K42" s="13"/>
      <c r="L42" s="28" t="str">
        <f t="shared" si="4"/>
        <v/>
      </c>
      <c r="M42" s="13"/>
      <c r="O42" s="28" t="str">
        <f t="shared" si="5"/>
        <v/>
      </c>
      <c r="P42" s="17" t="str">
        <f t="array" aca="1" ref="P42" ca="1">IFERROR(INDEX('Intro &amp; Setup'!$W$19:$W$32,MATCH(1,('Intro &amp; Setup'!$M$19:$M$32&gt;=$O42)*('Intro &amp; Setup'!$C$19:$C$32&lt;=$O42),0)), "")</f>
        <v/>
      </c>
      <c r="R42" s="21" t="str">
        <f>IF($T42="", "", IF($T42&gt;'Intro &amp; Setup'!$C$19, "X", ""))</f>
        <v/>
      </c>
      <c r="T42" s="28" t="str">
        <f t="shared" si="9"/>
        <v/>
      </c>
      <c r="U42" s="31" t="str">
        <f t="shared" si="6"/>
        <v/>
      </c>
      <c r="W42" s="21" t="str">
        <f t="shared" si="7"/>
        <v/>
      </c>
      <c r="Y42" s="21" t="str">
        <f>IF($O42="", "", IF($O42&lt;'Intro &amp; Setup'!$C$32, "X", ""))</f>
        <v/>
      </c>
      <c r="AA42" s="21" t="str">
        <f t="shared" si="8"/>
        <v/>
      </c>
    </row>
    <row r="43" spans="1:27" x14ac:dyDescent="0.25">
      <c r="A43" s="13"/>
      <c r="B43" s="51"/>
      <c r="C43" s="52"/>
      <c r="D43" s="53"/>
      <c r="E43" s="54"/>
      <c r="F43" s="13"/>
      <c r="G43" s="16" t="str">
        <f t="shared" si="1"/>
        <v/>
      </c>
      <c r="H43" s="17" t="str">
        <f t="shared" si="2"/>
        <v/>
      </c>
      <c r="I43" s="13"/>
      <c r="J43" s="21" t="str">
        <f t="shared" ca="1" si="3"/>
        <v/>
      </c>
      <c r="K43" s="13"/>
      <c r="L43" s="28" t="str">
        <f t="shared" si="4"/>
        <v/>
      </c>
      <c r="M43" s="13"/>
      <c r="O43" s="28" t="str">
        <f t="shared" si="5"/>
        <v/>
      </c>
      <c r="P43" s="17" t="str">
        <f t="array" aca="1" ref="P43" ca="1">IFERROR(INDEX('Intro &amp; Setup'!$W$19:$W$32,MATCH(1,('Intro &amp; Setup'!$M$19:$M$32&gt;=$O43)*('Intro &amp; Setup'!$C$19:$C$32&lt;=$O43),0)), "")</f>
        <v/>
      </c>
      <c r="R43" s="21" t="str">
        <f>IF($T43="", "", IF($T43&gt;'Intro &amp; Setup'!$C$19, "X", ""))</f>
        <v/>
      </c>
      <c r="T43" s="28" t="str">
        <f t="shared" si="9"/>
        <v/>
      </c>
      <c r="U43" s="31" t="str">
        <f t="shared" si="6"/>
        <v/>
      </c>
      <c r="W43" s="21" t="str">
        <f t="shared" si="7"/>
        <v/>
      </c>
      <c r="Y43" s="21" t="str">
        <f>IF($O43="", "", IF($O43&lt;'Intro &amp; Setup'!$C$32, "X", ""))</f>
        <v/>
      </c>
      <c r="AA43" s="21" t="str">
        <f t="shared" si="8"/>
        <v/>
      </c>
    </row>
    <row r="44" spans="1:27" x14ac:dyDescent="0.25">
      <c r="A44" s="13"/>
      <c r="B44" s="51"/>
      <c r="C44" s="52"/>
      <c r="D44" s="53"/>
      <c r="E44" s="54"/>
      <c r="F44" s="13"/>
      <c r="G44" s="16" t="str">
        <f t="shared" si="1"/>
        <v/>
      </c>
      <c r="H44" s="17" t="str">
        <f t="shared" si="2"/>
        <v/>
      </c>
      <c r="I44" s="13"/>
      <c r="J44" s="21" t="str">
        <f t="shared" ca="1" si="3"/>
        <v/>
      </c>
      <c r="K44" s="13"/>
      <c r="L44" s="28" t="str">
        <f t="shared" si="4"/>
        <v/>
      </c>
      <c r="M44" s="13"/>
      <c r="O44" s="28" t="str">
        <f t="shared" si="5"/>
        <v/>
      </c>
      <c r="P44" s="17" t="str">
        <f t="array" aca="1" ref="P44" ca="1">IFERROR(INDEX('Intro &amp; Setup'!$W$19:$W$32,MATCH(1,('Intro &amp; Setup'!$M$19:$M$32&gt;=$O44)*('Intro &amp; Setup'!$C$19:$C$32&lt;=$O44),0)), "")</f>
        <v/>
      </c>
      <c r="R44" s="21" t="str">
        <f>IF($T44="", "", IF($T44&gt;'Intro &amp; Setup'!$C$19, "X", ""))</f>
        <v/>
      </c>
      <c r="T44" s="28" t="str">
        <f t="shared" si="9"/>
        <v/>
      </c>
      <c r="U44" s="31" t="str">
        <f t="shared" si="6"/>
        <v/>
      </c>
      <c r="W44" s="21" t="str">
        <f t="shared" si="7"/>
        <v/>
      </c>
      <c r="Y44" s="21" t="str">
        <f>IF($O44="", "", IF($O44&lt;'Intro &amp; Setup'!$C$32, "X", ""))</f>
        <v/>
      </c>
      <c r="AA44" s="21" t="str">
        <f t="shared" si="8"/>
        <v/>
      </c>
    </row>
    <row r="45" spans="1:27" x14ac:dyDescent="0.25">
      <c r="A45" s="13"/>
      <c r="B45" s="51"/>
      <c r="C45" s="52"/>
      <c r="D45" s="53"/>
      <c r="E45" s="54"/>
      <c r="F45" s="13"/>
      <c r="G45" s="16" t="str">
        <f t="shared" si="1"/>
        <v/>
      </c>
      <c r="H45" s="17" t="str">
        <f t="shared" si="2"/>
        <v/>
      </c>
      <c r="I45" s="13"/>
      <c r="J45" s="21" t="str">
        <f t="shared" ca="1" si="3"/>
        <v/>
      </c>
      <c r="K45" s="13"/>
      <c r="L45" s="28" t="str">
        <f t="shared" si="4"/>
        <v/>
      </c>
      <c r="M45" s="13"/>
      <c r="O45" s="28" t="str">
        <f t="shared" si="5"/>
        <v/>
      </c>
      <c r="P45" s="17" t="str">
        <f t="array" aca="1" ref="P45" ca="1">IFERROR(INDEX('Intro &amp; Setup'!$W$19:$W$32,MATCH(1,('Intro &amp; Setup'!$M$19:$M$32&gt;=$O45)*('Intro &amp; Setup'!$C$19:$C$32&lt;=$O45),0)), "")</f>
        <v/>
      </c>
      <c r="R45" s="21" t="str">
        <f>IF($T45="", "", IF($T45&gt;'Intro &amp; Setup'!$C$19, "X", ""))</f>
        <v/>
      </c>
      <c r="T45" s="28" t="str">
        <f t="shared" si="9"/>
        <v/>
      </c>
      <c r="U45" s="31" t="str">
        <f t="shared" si="6"/>
        <v/>
      </c>
      <c r="W45" s="21" t="str">
        <f t="shared" si="7"/>
        <v/>
      </c>
      <c r="Y45" s="21" t="str">
        <f>IF($O45="", "", IF($O45&lt;'Intro &amp; Setup'!$C$32, "X", ""))</f>
        <v/>
      </c>
      <c r="AA45" s="21" t="str">
        <f t="shared" si="8"/>
        <v/>
      </c>
    </row>
    <row r="46" spans="1:27" x14ac:dyDescent="0.25">
      <c r="A46" s="13"/>
      <c r="B46" s="51"/>
      <c r="C46" s="52"/>
      <c r="D46" s="53"/>
      <c r="E46" s="54"/>
      <c r="F46" s="13"/>
      <c r="G46" s="16" t="str">
        <f t="shared" si="1"/>
        <v/>
      </c>
      <c r="H46" s="17" t="str">
        <f t="shared" si="2"/>
        <v/>
      </c>
      <c r="I46" s="13"/>
      <c r="J46" s="21" t="str">
        <f t="shared" ca="1" si="3"/>
        <v/>
      </c>
      <c r="K46" s="13"/>
      <c r="L46" s="28" t="str">
        <f t="shared" si="4"/>
        <v/>
      </c>
      <c r="M46" s="13"/>
      <c r="O46" s="28" t="str">
        <f t="shared" si="5"/>
        <v/>
      </c>
      <c r="P46" s="17" t="str">
        <f t="array" aca="1" ref="P46" ca="1">IFERROR(INDEX('Intro &amp; Setup'!$W$19:$W$32,MATCH(1,('Intro &amp; Setup'!$M$19:$M$32&gt;=$O46)*('Intro &amp; Setup'!$C$19:$C$32&lt;=$O46),0)), "")</f>
        <v/>
      </c>
      <c r="R46" s="21" t="str">
        <f>IF($T46="", "", IF($T46&gt;'Intro &amp; Setup'!$C$19, "X", ""))</f>
        <v/>
      </c>
      <c r="T46" s="28" t="str">
        <f t="shared" si="9"/>
        <v/>
      </c>
      <c r="U46" s="31" t="str">
        <f t="shared" si="6"/>
        <v/>
      </c>
      <c r="W46" s="21" t="str">
        <f t="shared" si="7"/>
        <v/>
      </c>
      <c r="Y46" s="21" t="str">
        <f>IF($O46="", "", IF($O46&lt;'Intro &amp; Setup'!$C$32, "X", ""))</f>
        <v/>
      </c>
      <c r="AA46" s="21" t="str">
        <f t="shared" si="8"/>
        <v/>
      </c>
    </row>
    <row r="47" spans="1:27" x14ac:dyDescent="0.25">
      <c r="A47" s="13"/>
      <c r="B47" s="51"/>
      <c r="C47" s="52"/>
      <c r="D47" s="53"/>
      <c r="E47" s="54"/>
      <c r="F47" s="13"/>
      <c r="G47" s="16" t="str">
        <f t="shared" si="1"/>
        <v/>
      </c>
      <c r="H47" s="17" t="str">
        <f t="shared" si="2"/>
        <v/>
      </c>
      <c r="I47" s="13"/>
      <c r="J47" s="21" t="str">
        <f t="shared" ca="1" si="3"/>
        <v/>
      </c>
      <c r="K47" s="13"/>
      <c r="L47" s="28" t="str">
        <f t="shared" si="4"/>
        <v/>
      </c>
      <c r="M47" s="13"/>
      <c r="O47" s="28" t="str">
        <f t="shared" si="5"/>
        <v/>
      </c>
      <c r="P47" s="17" t="str">
        <f t="array" aca="1" ref="P47" ca="1">IFERROR(INDEX('Intro &amp; Setup'!$W$19:$W$32,MATCH(1,('Intro &amp; Setup'!$M$19:$M$32&gt;=$O47)*('Intro &amp; Setup'!$C$19:$C$32&lt;=$O47),0)), "")</f>
        <v/>
      </c>
      <c r="R47" s="21" t="str">
        <f>IF($T47="", "", IF($T47&gt;'Intro &amp; Setup'!$C$19, "X", ""))</f>
        <v/>
      </c>
      <c r="T47" s="28" t="str">
        <f t="shared" si="9"/>
        <v/>
      </c>
      <c r="U47" s="31" t="str">
        <f t="shared" si="6"/>
        <v/>
      </c>
      <c r="W47" s="21" t="str">
        <f t="shared" si="7"/>
        <v/>
      </c>
      <c r="Y47" s="21" t="str">
        <f>IF($O47="", "", IF($O47&lt;'Intro &amp; Setup'!$C$32, "X", ""))</f>
        <v/>
      </c>
      <c r="AA47" s="21" t="str">
        <f t="shared" si="8"/>
        <v/>
      </c>
    </row>
    <row r="48" spans="1:27" x14ac:dyDescent="0.25">
      <c r="A48" s="13"/>
      <c r="B48" s="51"/>
      <c r="C48" s="52"/>
      <c r="D48" s="53"/>
      <c r="E48" s="54"/>
      <c r="F48" s="13"/>
      <c r="G48" s="16" t="str">
        <f t="shared" si="1"/>
        <v/>
      </c>
      <c r="H48" s="17" t="str">
        <f t="shared" si="2"/>
        <v/>
      </c>
      <c r="I48" s="13"/>
      <c r="J48" s="21" t="str">
        <f t="shared" ca="1" si="3"/>
        <v/>
      </c>
      <c r="K48" s="13"/>
      <c r="L48" s="28" t="str">
        <f t="shared" si="4"/>
        <v/>
      </c>
      <c r="M48" s="13"/>
      <c r="O48" s="28" t="str">
        <f t="shared" si="5"/>
        <v/>
      </c>
      <c r="P48" s="17" t="str">
        <f t="array" aca="1" ref="P48" ca="1">IFERROR(INDEX('Intro &amp; Setup'!$W$19:$W$32,MATCH(1,('Intro &amp; Setup'!$M$19:$M$32&gt;=$O48)*('Intro &amp; Setup'!$C$19:$C$32&lt;=$O48),0)), "")</f>
        <v/>
      </c>
      <c r="R48" s="21" t="str">
        <f>IF($T48="", "", IF($T48&gt;'Intro &amp; Setup'!$C$19, "X", ""))</f>
        <v/>
      </c>
      <c r="T48" s="28" t="str">
        <f t="shared" si="9"/>
        <v/>
      </c>
      <c r="U48" s="31" t="str">
        <f t="shared" si="6"/>
        <v/>
      </c>
      <c r="W48" s="21" t="str">
        <f t="shared" si="7"/>
        <v/>
      </c>
      <c r="Y48" s="21" t="str">
        <f>IF($O48="", "", IF($O48&lt;'Intro &amp; Setup'!$C$32, "X", ""))</f>
        <v/>
      </c>
      <c r="AA48" s="21" t="str">
        <f t="shared" si="8"/>
        <v/>
      </c>
    </row>
    <row r="49" spans="1:27" x14ac:dyDescent="0.25">
      <c r="A49" s="13"/>
      <c r="B49" s="51"/>
      <c r="C49" s="52"/>
      <c r="D49" s="53"/>
      <c r="E49" s="54"/>
      <c r="F49" s="13"/>
      <c r="G49" s="16" t="str">
        <f t="shared" si="1"/>
        <v/>
      </c>
      <c r="H49" s="17" t="str">
        <f t="shared" si="2"/>
        <v/>
      </c>
      <c r="I49" s="13"/>
      <c r="J49" s="21" t="str">
        <f t="shared" ca="1" si="3"/>
        <v/>
      </c>
      <c r="K49" s="13"/>
      <c r="L49" s="28" t="str">
        <f t="shared" si="4"/>
        <v/>
      </c>
      <c r="M49" s="13"/>
      <c r="O49" s="28" t="str">
        <f t="shared" si="5"/>
        <v/>
      </c>
      <c r="P49" s="17" t="str">
        <f t="array" aca="1" ref="P49" ca="1">IFERROR(INDEX('Intro &amp; Setup'!$W$19:$W$32,MATCH(1,('Intro &amp; Setup'!$M$19:$M$32&gt;=$O49)*('Intro &amp; Setup'!$C$19:$C$32&lt;=$O49),0)), "")</f>
        <v/>
      </c>
      <c r="R49" s="21" t="str">
        <f>IF($T49="", "", IF($T49&gt;'Intro &amp; Setup'!$C$19, "X", ""))</f>
        <v/>
      </c>
      <c r="T49" s="28" t="str">
        <f t="shared" si="9"/>
        <v/>
      </c>
      <c r="U49" s="31" t="str">
        <f t="shared" si="6"/>
        <v/>
      </c>
      <c r="W49" s="21" t="str">
        <f t="shared" si="7"/>
        <v/>
      </c>
      <c r="Y49" s="21" t="str">
        <f>IF($O49="", "", IF($O49&lt;'Intro &amp; Setup'!$C$32, "X", ""))</f>
        <v/>
      </c>
      <c r="AA49" s="21" t="str">
        <f t="shared" si="8"/>
        <v/>
      </c>
    </row>
    <row r="50" spans="1:27" x14ac:dyDescent="0.25">
      <c r="A50" s="13"/>
      <c r="B50" s="51"/>
      <c r="C50" s="52"/>
      <c r="D50" s="53"/>
      <c r="E50" s="54"/>
      <c r="F50" s="13"/>
      <c r="G50" s="16" t="str">
        <f t="shared" si="1"/>
        <v/>
      </c>
      <c r="H50" s="17" t="str">
        <f t="shared" si="2"/>
        <v/>
      </c>
      <c r="I50" s="13"/>
      <c r="J50" s="21" t="str">
        <f t="shared" ca="1" si="3"/>
        <v/>
      </c>
      <c r="K50" s="13"/>
      <c r="L50" s="28" t="str">
        <f t="shared" si="4"/>
        <v/>
      </c>
      <c r="M50" s="13"/>
      <c r="O50" s="28" t="str">
        <f t="shared" si="5"/>
        <v/>
      </c>
      <c r="P50" s="17" t="str">
        <f t="array" aca="1" ref="P50" ca="1">IFERROR(INDEX('Intro &amp; Setup'!$W$19:$W$32,MATCH(1,('Intro &amp; Setup'!$M$19:$M$32&gt;=$O50)*('Intro &amp; Setup'!$C$19:$C$32&lt;=$O50),0)), "")</f>
        <v/>
      </c>
      <c r="R50" s="21" t="str">
        <f>IF($T50="", "", IF($T50&gt;'Intro &amp; Setup'!$C$19, "X", ""))</f>
        <v/>
      </c>
      <c r="T50" s="28" t="str">
        <f t="shared" si="9"/>
        <v/>
      </c>
      <c r="U50" s="31" t="str">
        <f t="shared" si="6"/>
        <v/>
      </c>
      <c r="W50" s="21" t="str">
        <f t="shared" si="7"/>
        <v/>
      </c>
      <c r="Y50" s="21" t="str">
        <f>IF($O50="", "", IF($O50&lt;'Intro &amp; Setup'!$C$32, "X", ""))</f>
        <v/>
      </c>
      <c r="AA50" s="21" t="str">
        <f t="shared" si="8"/>
        <v/>
      </c>
    </row>
    <row r="51" spans="1:27" x14ac:dyDescent="0.25">
      <c r="A51" s="13"/>
      <c r="B51" s="51"/>
      <c r="C51" s="52"/>
      <c r="D51" s="53"/>
      <c r="E51" s="54"/>
      <c r="F51" s="13"/>
      <c r="G51" s="16" t="str">
        <f t="shared" si="1"/>
        <v/>
      </c>
      <c r="H51" s="17" t="str">
        <f t="shared" si="2"/>
        <v/>
      </c>
      <c r="I51" s="13"/>
      <c r="J51" s="21" t="str">
        <f t="shared" ca="1" si="3"/>
        <v/>
      </c>
      <c r="K51" s="13"/>
      <c r="L51" s="28" t="str">
        <f t="shared" si="4"/>
        <v/>
      </c>
      <c r="M51" s="13"/>
      <c r="O51" s="28" t="str">
        <f t="shared" si="5"/>
        <v/>
      </c>
      <c r="P51" s="17" t="str">
        <f t="array" aca="1" ref="P51" ca="1">IFERROR(INDEX('Intro &amp; Setup'!$W$19:$W$32,MATCH(1,('Intro &amp; Setup'!$M$19:$M$32&gt;=$O51)*('Intro &amp; Setup'!$C$19:$C$32&lt;=$O51),0)), "")</f>
        <v/>
      </c>
      <c r="R51" s="21" t="str">
        <f>IF($T51="", "", IF($T51&gt;'Intro &amp; Setup'!$C$19, "X", ""))</f>
        <v/>
      </c>
      <c r="T51" s="28" t="str">
        <f t="shared" si="9"/>
        <v/>
      </c>
      <c r="U51" s="31" t="str">
        <f t="shared" si="6"/>
        <v/>
      </c>
      <c r="W51" s="21" t="str">
        <f t="shared" si="7"/>
        <v/>
      </c>
      <c r="Y51" s="21" t="str">
        <f>IF($O51="", "", IF($O51&lt;'Intro &amp; Setup'!$C$32, "X", ""))</f>
        <v/>
      </c>
      <c r="AA51" s="21" t="str">
        <f t="shared" si="8"/>
        <v/>
      </c>
    </row>
    <row r="52" spans="1:27" x14ac:dyDescent="0.25">
      <c r="A52" s="13"/>
      <c r="B52" s="51"/>
      <c r="C52" s="52"/>
      <c r="D52" s="53"/>
      <c r="E52" s="54"/>
      <c r="F52" s="13"/>
      <c r="G52" s="16" t="str">
        <f t="shared" si="1"/>
        <v/>
      </c>
      <c r="H52" s="17" t="str">
        <f t="shared" si="2"/>
        <v/>
      </c>
      <c r="I52" s="13"/>
      <c r="J52" s="21" t="str">
        <f t="shared" ca="1" si="3"/>
        <v/>
      </c>
      <c r="K52" s="13"/>
      <c r="L52" s="28" t="str">
        <f t="shared" si="4"/>
        <v/>
      </c>
      <c r="M52" s="13"/>
      <c r="O52" s="28" t="str">
        <f t="shared" si="5"/>
        <v/>
      </c>
      <c r="P52" s="17" t="str">
        <f t="array" aca="1" ref="P52" ca="1">IFERROR(INDEX('Intro &amp; Setup'!$W$19:$W$32,MATCH(1,('Intro &amp; Setup'!$M$19:$M$32&gt;=$O52)*('Intro &amp; Setup'!$C$19:$C$32&lt;=$O52),0)), "")</f>
        <v/>
      </c>
      <c r="R52" s="21" t="str">
        <f>IF($T52="", "", IF($T52&gt;'Intro &amp; Setup'!$C$19, "X", ""))</f>
        <v/>
      </c>
      <c r="T52" s="28" t="str">
        <f t="shared" si="9"/>
        <v/>
      </c>
      <c r="U52" s="31" t="str">
        <f t="shared" si="6"/>
        <v/>
      </c>
      <c r="W52" s="21" t="str">
        <f t="shared" si="7"/>
        <v/>
      </c>
      <c r="Y52" s="21" t="str">
        <f>IF($O52="", "", IF($O52&lt;'Intro &amp; Setup'!$C$32, "X", ""))</f>
        <v/>
      </c>
      <c r="AA52" s="21" t="str">
        <f t="shared" si="8"/>
        <v/>
      </c>
    </row>
    <row r="53" spans="1:27" x14ac:dyDescent="0.25">
      <c r="A53" s="13"/>
      <c r="B53" s="51"/>
      <c r="C53" s="52"/>
      <c r="D53" s="53"/>
      <c r="E53" s="54"/>
      <c r="F53" s="13"/>
      <c r="G53" s="16" t="str">
        <f t="shared" si="1"/>
        <v/>
      </c>
      <c r="H53" s="17" t="str">
        <f t="shared" si="2"/>
        <v/>
      </c>
      <c r="I53" s="13"/>
      <c r="J53" s="21" t="str">
        <f t="shared" ca="1" si="3"/>
        <v/>
      </c>
      <c r="K53" s="13"/>
      <c r="L53" s="28" t="str">
        <f t="shared" si="4"/>
        <v/>
      </c>
      <c r="M53" s="13"/>
      <c r="O53" s="28" t="str">
        <f t="shared" si="5"/>
        <v/>
      </c>
      <c r="P53" s="17" t="str">
        <f t="array" aca="1" ref="P53" ca="1">IFERROR(INDEX('Intro &amp; Setup'!$W$19:$W$32,MATCH(1,('Intro &amp; Setup'!$M$19:$M$32&gt;=$O53)*('Intro &amp; Setup'!$C$19:$C$32&lt;=$O53),0)), "")</f>
        <v/>
      </c>
      <c r="R53" s="21" t="str">
        <f>IF($T53="", "", IF($T53&gt;'Intro &amp; Setup'!$C$19, "X", ""))</f>
        <v/>
      </c>
      <c r="T53" s="28" t="str">
        <f t="shared" si="9"/>
        <v/>
      </c>
      <c r="U53" s="31" t="str">
        <f t="shared" si="6"/>
        <v/>
      </c>
      <c r="W53" s="21" t="str">
        <f t="shared" si="7"/>
        <v/>
      </c>
      <c r="Y53" s="21" t="str">
        <f>IF($O53="", "", IF($O53&lt;'Intro &amp; Setup'!$C$32, "X", ""))</f>
        <v/>
      </c>
      <c r="AA53" s="21" t="str">
        <f t="shared" si="8"/>
        <v/>
      </c>
    </row>
    <row r="54" spans="1:27" x14ac:dyDescent="0.25">
      <c r="A54" s="13"/>
      <c r="B54" s="51"/>
      <c r="C54" s="52"/>
      <c r="D54" s="53"/>
      <c r="E54" s="54"/>
      <c r="F54" s="13"/>
      <c r="G54" s="16" t="str">
        <f t="shared" si="1"/>
        <v/>
      </c>
      <c r="H54" s="17" t="str">
        <f t="shared" si="2"/>
        <v/>
      </c>
      <c r="I54" s="13"/>
      <c r="J54" s="21" t="str">
        <f t="shared" ca="1" si="3"/>
        <v/>
      </c>
      <c r="K54" s="13"/>
      <c r="L54" s="28" t="str">
        <f t="shared" si="4"/>
        <v/>
      </c>
      <c r="M54" s="13"/>
      <c r="O54" s="28" t="str">
        <f t="shared" si="5"/>
        <v/>
      </c>
      <c r="P54" s="17" t="str">
        <f t="array" aca="1" ref="P54" ca="1">IFERROR(INDEX('Intro &amp; Setup'!$W$19:$W$32,MATCH(1,('Intro &amp; Setup'!$M$19:$M$32&gt;=$O54)*('Intro &amp; Setup'!$C$19:$C$32&lt;=$O54),0)), "")</f>
        <v/>
      </c>
      <c r="R54" s="21" t="str">
        <f>IF($T54="", "", IF($T54&gt;'Intro &amp; Setup'!$C$19, "X", ""))</f>
        <v/>
      </c>
      <c r="T54" s="28" t="str">
        <f t="shared" si="9"/>
        <v/>
      </c>
      <c r="U54" s="31" t="str">
        <f t="shared" si="6"/>
        <v/>
      </c>
      <c r="W54" s="21" t="str">
        <f t="shared" si="7"/>
        <v/>
      </c>
      <c r="Y54" s="21" t="str">
        <f>IF($O54="", "", IF($O54&lt;'Intro &amp; Setup'!$C$32, "X", ""))</f>
        <v/>
      </c>
      <c r="AA54" s="21" t="str">
        <f t="shared" si="8"/>
        <v/>
      </c>
    </row>
    <row r="55" spans="1:27" x14ac:dyDescent="0.25">
      <c r="A55" s="13"/>
      <c r="B55" s="51"/>
      <c r="C55" s="52"/>
      <c r="D55" s="53"/>
      <c r="E55" s="54"/>
      <c r="F55" s="13"/>
      <c r="G55" s="16" t="str">
        <f t="shared" si="1"/>
        <v/>
      </c>
      <c r="H55" s="17" t="str">
        <f t="shared" si="2"/>
        <v/>
      </c>
      <c r="I55" s="13"/>
      <c r="J55" s="21" t="str">
        <f t="shared" ca="1" si="3"/>
        <v/>
      </c>
      <c r="K55" s="13"/>
      <c r="L55" s="28" t="str">
        <f t="shared" si="4"/>
        <v/>
      </c>
      <c r="M55" s="13"/>
      <c r="O55" s="28" t="str">
        <f t="shared" si="5"/>
        <v/>
      </c>
      <c r="P55" s="17" t="str">
        <f t="array" aca="1" ref="P55" ca="1">IFERROR(INDEX('Intro &amp; Setup'!$W$19:$W$32,MATCH(1,('Intro &amp; Setup'!$M$19:$M$32&gt;=$O55)*('Intro &amp; Setup'!$C$19:$C$32&lt;=$O55),0)), "")</f>
        <v/>
      </c>
      <c r="R55" s="21" t="str">
        <f>IF($T55="", "", IF($T55&gt;'Intro &amp; Setup'!$C$19, "X", ""))</f>
        <v/>
      </c>
      <c r="T55" s="28" t="str">
        <f t="shared" si="9"/>
        <v/>
      </c>
      <c r="U55" s="31" t="str">
        <f t="shared" si="6"/>
        <v/>
      </c>
      <c r="W55" s="21" t="str">
        <f t="shared" si="7"/>
        <v/>
      </c>
      <c r="Y55" s="21" t="str">
        <f>IF($O55="", "", IF($O55&lt;'Intro &amp; Setup'!$C$32, "X", ""))</f>
        <v/>
      </c>
      <c r="AA55" s="21" t="str">
        <f t="shared" si="8"/>
        <v/>
      </c>
    </row>
    <row r="56" spans="1:27" x14ac:dyDescent="0.25">
      <c r="A56" s="13"/>
      <c r="B56" s="51"/>
      <c r="C56" s="52"/>
      <c r="D56" s="53"/>
      <c r="E56" s="54"/>
      <c r="F56" s="13"/>
      <c r="G56" s="16" t="str">
        <f t="shared" si="1"/>
        <v/>
      </c>
      <c r="H56" s="17" t="str">
        <f t="shared" si="2"/>
        <v/>
      </c>
      <c r="I56" s="13"/>
      <c r="J56" s="21" t="str">
        <f t="shared" ca="1" si="3"/>
        <v/>
      </c>
      <c r="K56" s="13"/>
      <c r="L56" s="28" t="str">
        <f t="shared" si="4"/>
        <v/>
      </c>
      <c r="M56" s="13"/>
      <c r="O56" s="28" t="str">
        <f t="shared" si="5"/>
        <v/>
      </c>
      <c r="P56" s="17" t="str">
        <f t="array" aca="1" ref="P56" ca="1">IFERROR(INDEX('Intro &amp; Setup'!$W$19:$W$32,MATCH(1,('Intro &amp; Setup'!$M$19:$M$32&gt;=$O56)*('Intro &amp; Setup'!$C$19:$C$32&lt;=$O56),0)), "")</f>
        <v/>
      </c>
      <c r="R56" s="21" t="str">
        <f>IF($T56="", "", IF($T56&gt;'Intro &amp; Setup'!$C$19, "X", ""))</f>
        <v/>
      </c>
      <c r="T56" s="28" t="str">
        <f t="shared" si="9"/>
        <v/>
      </c>
      <c r="U56" s="31" t="str">
        <f t="shared" si="6"/>
        <v/>
      </c>
      <c r="W56" s="21" t="str">
        <f t="shared" si="7"/>
        <v/>
      </c>
      <c r="Y56" s="21" t="str">
        <f>IF($O56="", "", IF($O56&lt;'Intro &amp; Setup'!$C$32, "X", ""))</f>
        <v/>
      </c>
      <c r="AA56" s="21" t="str">
        <f t="shared" si="8"/>
        <v/>
      </c>
    </row>
    <row r="57" spans="1:27" x14ac:dyDescent="0.25">
      <c r="A57" s="13"/>
      <c r="B57" s="51"/>
      <c r="C57" s="52"/>
      <c r="D57" s="53"/>
      <c r="E57" s="54"/>
      <c r="F57" s="13"/>
      <c r="G57" s="16" t="str">
        <f t="shared" si="1"/>
        <v/>
      </c>
      <c r="H57" s="17" t="str">
        <f t="shared" si="2"/>
        <v/>
      </c>
      <c r="I57" s="13"/>
      <c r="J57" s="21" t="str">
        <f t="shared" ca="1" si="3"/>
        <v/>
      </c>
      <c r="K57" s="13"/>
      <c r="L57" s="28" t="str">
        <f t="shared" si="4"/>
        <v/>
      </c>
      <c r="M57" s="13"/>
      <c r="O57" s="28" t="str">
        <f t="shared" si="5"/>
        <v/>
      </c>
      <c r="P57" s="17" t="str">
        <f t="array" aca="1" ref="P57" ca="1">IFERROR(INDEX('Intro &amp; Setup'!$W$19:$W$32,MATCH(1,('Intro &amp; Setup'!$M$19:$M$32&gt;=$O57)*('Intro &amp; Setup'!$C$19:$C$32&lt;=$O57),0)), "")</f>
        <v/>
      </c>
      <c r="R57" s="21" t="str">
        <f>IF($T57="", "", IF($T57&gt;'Intro &amp; Setup'!$C$19, "X", ""))</f>
        <v/>
      </c>
      <c r="T57" s="28" t="str">
        <f t="shared" si="9"/>
        <v/>
      </c>
      <c r="U57" s="31" t="str">
        <f t="shared" si="6"/>
        <v/>
      </c>
      <c r="W57" s="21" t="str">
        <f t="shared" si="7"/>
        <v/>
      </c>
      <c r="Y57" s="21" t="str">
        <f>IF($O57="", "", IF($O57&lt;'Intro &amp; Setup'!$C$32, "X", ""))</f>
        <v/>
      </c>
      <c r="AA57" s="21" t="str">
        <f t="shared" si="8"/>
        <v/>
      </c>
    </row>
    <row r="58" spans="1:27" x14ac:dyDescent="0.25">
      <c r="A58" s="13"/>
      <c r="B58" s="51"/>
      <c r="C58" s="52"/>
      <c r="D58" s="53"/>
      <c r="E58" s="54"/>
      <c r="F58" s="13"/>
      <c r="G58" s="16" t="str">
        <f t="shared" si="1"/>
        <v/>
      </c>
      <c r="H58" s="17" t="str">
        <f t="shared" si="2"/>
        <v/>
      </c>
      <c r="I58" s="13"/>
      <c r="J58" s="21" t="str">
        <f t="shared" ca="1" si="3"/>
        <v/>
      </c>
      <c r="K58" s="13"/>
      <c r="L58" s="28" t="str">
        <f t="shared" si="4"/>
        <v/>
      </c>
      <c r="M58" s="13"/>
      <c r="O58" s="28" t="str">
        <f t="shared" si="5"/>
        <v/>
      </c>
      <c r="P58" s="17" t="str">
        <f t="array" aca="1" ref="P58" ca="1">IFERROR(INDEX('Intro &amp; Setup'!$W$19:$W$32,MATCH(1,('Intro &amp; Setup'!$M$19:$M$32&gt;=$O58)*('Intro &amp; Setup'!$C$19:$C$32&lt;=$O58),0)), "")</f>
        <v/>
      </c>
      <c r="R58" s="21" t="str">
        <f>IF($T58="", "", IF($T58&gt;'Intro &amp; Setup'!$C$19, "X", ""))</f>
        <v/>
      </c>
      <c r="T58" s="28" t="str">
        <f t="shared" si="9"/>
        <v/>
      </c>
      <c r="U58" s="31" t="str">
        <f t="shared" si="6"/>
        <v/>
      </c>
      <c r="W58" s="21" t="str">
        <f t="shared" si="7"/>
        <v/>
      </c>
      <c r="Y58" s="21" t="str">
        <f>IF($O58="", "", IF($O58&lt;'Intro &amp; Setup'!$C$32, "X", ""))</f>
        <v/>
      </c>
      <c r="AA58" s="21" t="str">
        <f t="shared" si="8"/>
        <v/>
      </c>
    </row>
    <row r="59" spans="1:27" x14ac:dyDescent="0.25">
      <c r="A59" s="13"/>
      <c r="B59" s="51"/>
      <c r="C59" s="52"/>
      <c r="D59" s="53"/>
      <c r="E59" s="54"/>
      <c r="F59" s="13"/>
      <c r="G59" s="16" t="str">
        <f t="shared" si="1"/>
        <v/>
      </c>
      <c r="H59" s="17" t="str">
        <f t="shared" si="2"/>
        <v/>
      </c>
      <c r="I59" s="13"/>
      <c r="J59" s="21" t="str">
        <f t="shared" ca="1" si="3"/>
        <v/>
      </c>
      <c r="K59" s="13"/>
      <c r="L59" s="28" t="str">
        <f t="shared" si="4"/>
        <v/>
      </c>
      <c r="M59" s="13"/>
      <c r="O59" s="28" t="str">
        <f t="shared" si="5"/>
        <v/>
      </c>
      <c r="P59" s="17" t="str">
        <f t="array" aca="1" ref="P59" ca="1">IFERROR(INDEX('Intro &amp; Setup'!$W$19:$W$32,MATCH(1,('Intro &amp; Setup'!$M$19:$M$32&gt;=$O59)*('Intro &amp; Setup'!$C$19:$C$32&lt;=$O59),0)), "")</f>
        <v/>
      </c>
      <c r="R59" s="21" t="str">
        <f>IF($T59="", "", IF($T59&gt;'Intro &amp; Setup'!$C$19, "X", ""))</f>
        <v/>
      </c>
      <c r="T59" s="28" t="str">
        <f t="shared" si="9"/>
        <v/>
      </c>
      <c r="U59" s="31" t="str">
        <f t="shared" si="6"/>
        <v/>
      </c>
      <c r="W59" s="21" t="str">
        <f t="shared" si="7"/>
        <v/>
      </c>
      <c r="Y59" s="21" t="str">
        <f>IF($O59="", "", IF($O59&lt;'Intro &amp; Setup'!$C$32, "X", ""))</f>
        <v/>
      </c>
      <c r="AA59" s="21" t="str">
        <f t="shared" si="8"/>
        <v/>
      </c>
    </row>
    <row r="60" spans="1:27" x14ac:dyDescent="0.25">
      <c r="A60" s="13"/>
      <c r="B60" s="51"/>
      <c r="C60" s="52"/>
      <c r="D60" s="53"/>
      <c r="E60" s="54"/>
      <c r="F60" s="13"/>
      <c r="G60" s="16" t="str">
        <f t="shared" si="1"/>
        <v/>
      </c>
      <c r="H60" s="17" t="str">
        <f t="shared" si="2"/>
        <v/>
      </c>
      <c r="I60" s="13"/>
      <c r="J60" s="21" t="str">
        <f t="shared" ca="1" si="3"/>
        <v/>
      </c>
      <c r="K60" s="13"/>
      <c r="L60" s="28" t="str">
        <f t="shared" si="4"/>
        <v/>
      </c>
      <c r="M60" s="13"/>
      <c r="O60" s="28" t="str">
        <f t="shared" si="5"/>
        <v/>
      </c>
      <c r="P60" s="17" t="str">
        <f t="array" aca="1" ref="P60" ca="1">IFERROR(INDEX('Intro &amp; Setup'!$W$19:$W$32,MATCH(1,('Intro &amp; Setup'!$M$19:$M$32&gt;=$O60)*('Intro &amp; Setup'!$C$19:$C$32&lt;=$O60),0)), "")</f>
        <v/>
      </c>
      <c r="R60" s="21" t="str">
        <f>IF($T60="", "", IF($T60&gt;'Intro &amp; Setup'!$C$19, "X", ""))</f>
        <v/>
      </c>
      <c r="T60" s="28" t="str">
        <f t="shared" si="9"/>
        <v/>
      </c>
      <c r="U60" s="31" t="str">
        <f t="shared" si="6"/>
        <v/>
      </c>
      <c r="W60" s="21" t="str">
        <f t="shared" si="7"/>
        <v/>
      </c>
      <c r="Y60" s="21" t="str">
        <f>IF($O60="", "", IF($O60&lt;'Intro &amp; Setup'!$C$32, "X", ""))</f>
        <v/>
      </c>
      <c r="AA60" s="21" t="str">
        <f t="shared" si="8"/>
        <v/>
      </c>
    </row>
    <row r="61" spans="1:27" x14ac:dyDescent="0.25">
      <c r="A61" s="13"/>
      <c r="B61" s="51"/>
      <c r="C61" s="52"/>
      <c r="D61" s="53"/>
      <c r="E61" s="54"/>
      <c r="F61" s="13"/>
      <c r="G61" s="16" t="str">
        <f t="shared" si="1"/>
        <v/>
      </c>
      <c r="H61" s="17" t="str">
        <f t="shared" si="2"/>
        <v/>
      </c>
      <c r="I61" s="13"/>
      <c r="J61" s="21" t="str">
        <f t="shared" ca="1" si="3"/>
        <v/>
      </c>
      <c r="K61" s="13"/>
      <c r="L61" s="28" t="str">
        <f t="shared" si="4"/>
        <v/>
      </c>
      <c r="M61" s="13"/>
      <c r="O61" s="28" t="str">
        <f t="shared" si="5"/>
        <v/>
      </c>
      <c r="P61" s="17" t="str">
        <f t="array" aca="1" ref="P61" ca="1">IFERROR(INDEX('Intro &amp; Setup'!$W$19:$W$32,MATCH(1,('Intro &amp; Setup'!$M$19:$M$32&gt;=$O61)*('Intro &amp; Setup'!$C$19:$C$32&lt;=$O61),0)), "")</f>
        <v/>
      </c>
      <c r="R61" s="21" t="str">
        <f>IF($T61="", "", IF($T61&gt;'Intro &amp; Setup'!$C$19, "X", ""))</f>
        <v/>
      </c>
      <c r="T61" s="28" t="str">
        <f t="shared" si="9"/>
        <v/>
      </c>
      <c r="U61" s="31" t="str">
        <f t="shared" si="6"/>
        <v/>
      </c>
      <c r="W61" s="21" t="str">
        <f t="shared" si="7"/>
        <v/>
      </c>
      <c r="Y61" s="21" t="str">
        <f>IF($O61="", "", IF($O61&lt;'Intro &amp; Setup'!$C$32, "X", ""))</f>
        <v/>
      </c>
      <c r="AA61" s="21" t="str">
        <f t="shared" si="8"/>
        <v/>
      </c>
    </row>
    <row r="62" spans="1:27" x14ac:dyDescent="0.25">
      <c r="A62" s="13"/>
      <c r="B62" s="51"/>
      <c r="C62" s="52"/>
      <c r="D62" s="53"/>
      <c r="E62" s="54"/>
      <c r="F62" s="13"/>
      <c r="G62" s="16" t="str">
        <f t="shared" si="1"/>
        <v/>
      </c>
      <c r="H62" s="17" t="str">
        <f t="shared" si="2"/>
        <v/>
      </c>
      <c r="I62" s="13"/>
      <c r="J62" s="21" t="str">
        <f t="shared" ca="1" si="3"/>
        <v/>
      </c>
      <c r="K62" s="13"/>
      <c r="L62" s="28" t="str">
        <f t="shared" si="4"/>
        <v/>
      </c>
      <c r="M62" s="13"/>
      <c r="O62" s="28" t="str">
        <f t="shared" si="5"/>
        <v/>
      </c>
      <c r="P62" s="17" t="str">
        <f t="array" aca="1" ref="P62" ca="1">IFERROR(INDEX('Intro &amp; Setup'!$W$19:$W$32,MATCH(1,('Intro &amp; Setup'!$M$19:$M$32&gt;=$O62)*('Intro &amp; Setup'!$C$19:$C$32&lt;=$O62),0)), "")</f>
        <v/>
      </c>
      <c r="R62" s="21" t="str">
        <f>IF($T62="", "", IF($T62&gt;'Intro &amp; Setup'!$C$19, "X", ""))</f>
        <v/>
      </c>
      <c r="T62" s="28" t="str">
        <f t="shared" si="9"/>
        <v/>
      </c>
      <c r="U62" s="31" t="str">
        <f t="shared" si="6"/>
        <v/>
      </c>
      <c r="W62" s="21" t="str">
        <f t="shared" si="7"/>
        <v/>
      </c>
      <c r="Y62" s="21" t="str">
        <f>IF($O62="", "", IF($O62&lt;'Intro &amp; Setup'!$C$32, "X", ""))</f>
        <v/>
      </c>
      <c r="AA62" s="21" t="str">
        <f t="shared" si="8"/>
        <v/>
      </c>
    </row>
    <row r="63" spans="1:27" x14ac:dyDescent="0.25">
      <c r="A63" s="13"/>
      <c r="B63" s="51"/>
      <c r="C63" s="52"/>
      <c r="D63" s="53"/>
      <c r="E63" s="54"/>
      <c r="F63" s="13"/>
      <c r="G63" s="16" t="str">
        <f t="shared" si="1"/>
        <v/>
      </c>
      <c r="H63" s="17" t="str">
        <f t="shared" si="2"/>
        <v/>
      </c>
      <c r="I63" s="13"/>
      <c r="J63" s="21" t="str">
        <f t="shared" ca="1" si="3"/>
        <v/>
      </c>
      <c r="K63" s="13"/>
      <c r="L63" s="28" t="str">
        <f t="shared" si="4"/>
        <v/>
      </c>
      <c r="M63" s="13"/>
      <c r="O63" s="28" t="str">
        <f t="shared" si="5"/>
        <v/>
      </c>
      <c r="P63" s="17" t="str">
        <f t="array" aca="1" ref="P63" ca="1">IFERROR(INDEX('Intro &amp; Setup'!$W$19:$W$32,MATCH(1,('Intro &amp; Setup'!$M$19:$M$32&gt;=$O63)*('Intro &amp; Setup'!$C$19:$C$32&lt;=$O63),0)), "")</f>
        <v/>
      </c>
      <c r="R63" s="21" t="str">
        <f>IF($T63="", "", IF($T63&gt;'Intro &amp; Setup'!$C$19, "X", ""))</f>
        <v/>
      </c>
      <c r="T63" s="28" t="str">
        <f t="shared" si="9"/>
        <v/>
      </c>
      <c r="U63" s="31" t="str">
        <f t="shared" si="6"/>
        <v/>
      </c>
      <c r="W63" s="21" t="str">
        <f t="shared" si="7"/>
        <v/>
      </c>
      <c r="Y63" s="21" t="str">
        <f>IF($O63="", "", IF($O63&lt;'Intro &amp; Setup'!$C$32, "X", ""))</f>
        <v/>
      </c>
      <c r="AA63" s="21" t="str">
        <f t="shared" si="8"/>
        <v/>
      </c>
    </row>
    <row r="64" spans="1:27" x14ac:dyDescent="0.25">
      <c r="A64" s="13"/>
      <c r="B64" s="51"/>
      <c r="C64" s="52"/>
      <c r="D64" s="53"/>
      <c r="E64" s="54"/>
      <c r="F64" s="13"/>
      <c r="G64" s="16" t="str">
        <f t="shared" si="1"/>
        <v/>
      </c>
      <c r="H64" s="17" t="str">
        <f t="shared" si="2"/>
        <v/>
      </c>
      <c r="I64" s="13"/>
      <c r="J64" s="21" t="str">
        <f t="shared" ca="1" si="3"/>
        <v/>
      </c>
      <c r="K64" s="13"/>
      <c r="L64" s="28" t="str">
        <f t="shared" si="4"/>
        <v/>
      </c>
      <c r="M64" s="13"/>
      <c r="O64" s="28" t="str">
        <f t="shared" si="5"/>
        <v/>
      </c>
      <c r="P64" s="17" t="str">
        <f t="array" aca="1" ref="P64" ca="1">IFERROR(INDEX('Intro &amp; Setup'!$W$19:$W$32,MATCH(1,('Intro &amp; Setup'!$M$19:$M$32&gt;=$O64)*('Intro &amp; Setup'!$C$19:$C$32&lt;=$O64),0)), "")</f>
        <v/>
      </c>
      <c r="R64" s="21" t="str">
        <f>IF($T64="", "", IF($T64&gt;'Intro &amp; Setup'!$C$19, "X", ""))</f>
        <v/>
      </c>
      <c r="T64" s="28" t="str">
        <f t="shared" si="9"/>
        <v/>
      </c>
      <c r="U64" s="31" t="str">
        <f t="shared" si="6"/>
        <v/>
      </c>
      <c r="W64" s="21" t="str">
        <f t="shared" si="7"/>
        <v/>
      </c>
      <c r="Y64" s="21" t="str">
        <f>IF($O64="", "", IF($O64&lt;'Intro &amp; Setup'!$C$32, "X", ""))</f>
        <v/>
      </c>
      <c r="AA64" s="21" t="str">
        <f t="shared" si="8"/>
        <v/>
      </c>
    </row>
    <row r="65" spans="1:27" x14ac:dyDescent="0.25">
      <c r="A65" s="13"/>
      <c r="B65" s="51"/>
      <c r="C65" s="52"/>
      <c r="D65" s="53"/>
      <c r="E65" s="54"/>
      <c r="F65" s="13"/>
      <c r="G65" s="16" t="str">
        <f t="shared" si="1"/>
        <v/>
      </c>
      <c r="H65" s="17" t="str">
        <f t="shared" si="2"/>
        <v/>
      </c>
      <c r="I65" s="13"/>
      <c r="J65" s="21" t="str">
        <f t="shared" ca="1" si="3"/>
        <v/>
      </c>
      <c r="K65" s="13"/>
      <c r="L65" s="28" t="str">
        <f t="shared" si="4"/>
        <v/>
      </c>
      <c r="M65" s="13"/>
      <c r="O65" s="28" t="str">
        <f t="shared" si="5"/>
        <v/>
      </c>
      <c r="P65" s="17" t="str">
        <f t="array" aca="1" ref="P65" ca="1">IFERROR(INDEX('Intro &amp; Setup'!$W$19:$W$32,MATCH(1,('Intro &amp; Setup'!$M$19:$M$32&gt;=$O65)*('Intro &amp; Setup'!$C$19:$C$32&lt;=$O65),0)), "")</f>
        <v/>
      </c>
      <c r="R65" s="21" t="str">
        <f>IF($T65="", "", IF($T65&gt;'Intro &amp; Setup'!$C$19, "X", ""))</f>
        <v/>
      </c>
      <c r="T65" s="28" t="str">
        <f t="shared" si="9"/>
        <v/>
      </c>
      <c r="U65" s="31" t="str">
        <f t="shared" si="6"/>
        <v/>
      </c>
      <c r="W65" s="21" t="str">
        <f t="shared" si="7"/>
        <v/>
      </c>
      <c r="Y65" s="21" t="str">
        <f>IF($O65="", "", IF($O65&lt;'Intro &amp; Setup'!$C$32, "X", ""))</f>
        <v/>
      </c>
      <c r="AA65" s="21" t="str">
        <f t="shared" si="8"/>
        <v/>
      </c>
    </row>
    <row r="66" spans="1:27" x14ac:dyDescent="0.25">
      <c r="A66" s="13"/>
      <c r="B66" s="51"/>
      <c r="C66" s="52"/>
      <c r="D66" s="53"/>
      <c r="E66" s="54"/>
      <c r="F66" s="13"/>
      <c r="G66" s="16" t="str">
        <f t="shared" si="1"/>
        <v/>
      </c>
      <c r="H66" s="17" t="str">
        <f t="shared" si="2"/>
        <v/>
      </c>
      <c r="I66" s="13"/>
      <c r="J66" s="21" t="str">
        <f t="shared" ca="1" si="3"/>
        <v/>
      </c>
      <c r="K66" s="13"/>
      <c r="L66" s="28" t="str">
        <f t="shared" si="4"/>
        <v/>
      </c>
      <c r="M66" s="13"/>
      <c r="O66" s="28" t="str">
        <f t="shared" si="5"/>
        <v/>
      </c>
      <c r="P66" s="17" t="str">
        <f t="array" aca="1" ref="P66" ca="1">IFERROR(INDEX('Intro &amp; Setup'!$W$19:$W$32,MATCH(1,('Intro &amp; Setup'!$M$19:$M$32&gt;=$O66)*('Intro &amp; Setup'!$C$19:$C$32&lt;=$O66),0)), "")</f>
        <v/>
      </c>
      <c r="R66" s="21" t="str">
        <f>IF($T66="", "", IF($T66&gt;'Intro &amp; Setup'!$C$19, "X", ""))</f>
        <v/>
      </c>
      <c r="T66" s="28" t="str">
        <f t="shared" si="9"/>
        <v/>
      </c>
      <c r="U66" s="31" t="str">
        <f t="shared" si="6"/>
        <v/>
      </c>
      <c r="W66" s="21" t="str">
        <f t="shared" si="7"/>
        <v/>
      </c>
      <c r="Y66" s="21" t="str">
        <f>IF($O66="", "", IF($O66&lt;'Intro &amp; Setup'!$C$32, "X", ""))</f>
        <v/>
      </c>
      <c r="AA66" s="21" t="str">
        <f t="shared" si="8"/>
        <v/>
      </c>
    </row>
    <row r="67" spans="1:27" x14ac:dyDescent="0.25">
      <c r="A67" s="13"/>
      <c r="B67" s="51"/>
      <c r="C67" s="52"/>
      <c r="D67" s="53"/>
      <c r="E67" s="54"/>
      <c r="F67" s="13"/>
      <c r="G67" s="16" t="str">
        <f t="shared" si="1"/>
        <v/>
      </c>
      <c r="H67" s="17" t="str">
        <f t="shared" si="2"/>
        <v/>
      </c>
      <c r="I67" s="13"/>
      <c r="J67" s="21" t="str">
        <f t="shared" ca="1" si="3"/>
        <v/>
      </c>
      <c r="K67" s="13"/>
      <c r="L67" s="28" t="str">
        <f t="shared" si="4"/>
        <v/>
      </c>
      <c r="M67" s="13"/>
      <c r="O67" s="28" t="str">
        <f t="shared" si="5"/>
        <v/>
      </c>
      <c r="P67" s="17" t="str">
        <f t="array" aca="1" ref="P67" ca="1">IFERROR(INDEX('Intro &amp; Setup'!$W$19:$W$32,MATCH(1,('Intro &amp; Setup'!$M$19:$M$32&gt;=$O67)*('Intro &amp; Setup'!$C$19:$C$32&lt;=$O67),0)), "")</f>
        <v/>
      </c>
      <c r="R67" s="21" t="str">
        <f>IF($T67="", "", IF($T67&gt;'Intro &amp; Setup'!$C$19, "X", ""))</f>
        <v/>
      </c>
      <c r="T67" s="28" t="str">
        <f t="shared" si="9"/>
        <v/>
      </c>
      <c r="U67" s="31" t="str">
        <f t="shared" si="6"/>
        <v/>
      </c>
      <c r="W67" s="21" t="str">
        <f t="shared" si="7"/>
        <v/>
      </c>
      <c r="Y67" s="21" t="str">
        <f>IF($O67="", "", IF($O67&lt;'Intro &amp; Setup'!$C$32, "X", ""))</f>
        <v/>
      </c>
      <c r="AA67" s="21" t="str">
        <f t="shared" si="8"/>
        <v/>
      </c>
    </row>
    <row r="68" spans="1:27" x14ac:dyDescent="0.25">
      <c r="A68" s="13"/>
      <c r="B68" s="51"/>
      <c r="C68" s="52"/>
      <c r="D68" s="53"/>
      <c r="E68" s="54"/>
      <c r="F68" s="13"/>
      <c r="G68" s="16" t="str">
        <f t="shared" si="1"/>
        <v/>
      </c>
      <c r="H68" s="17" t="str">
        <f t="shared" si="2"/>
        <v/>
      </c>
      <c r="I68" s="13"/>
      <c r="J68" s="21" t="str">
        <f t="shared" ca="1" si="3"/>
        <v/>
      </c>
      <c r="K68" s="13"/>
      <c r="L68" s="28" t="str">
        <f t="shared" si="4"/>
        <v/>
      </c>
      <c r="M68" s="13"/>
      <c r="O68" s="28" t="str">
        <f t="shared" si="5"/>
        <v/>
      </c>
      <c r="P68" s="17" t="str">
        <f t="array" aca="1" ref="P68" ca="1">IFERROR(INDEX('Intro &amp; Setup'!$W$19:$W$32,MATCH(1,('Intro &amp; Setup'!$M$19:$M$32&gt;=$O68)*('Intro &amp; Setup'!$C$19:$C$32&lt;=$O68),0)), "")</f>
        <v/>
      </c>
      <c r="R68" s="21" t="str">
        <f>IF($T68="", "", IF($T68&gt;'Intro &amp; Setup'!$C$19, "X", ""))</f>
        <v/>
      </c>
      <c r="T68" s="28" t="str">
        <f t="shared" si="9"/>
        <v/>
      </c>
      <c r="U68" s="31" t="str">
        <f t="shared" si="6"/>
        <v/>
      </c>
      <c r="W68" s="21" t="str">
        <f t="shared" si="7"/>
        <v/>
      </c>
      <c r="Y68" s="21" t="str">
        <f>IF($O68="", "", IF($O68&lt;'Intro &amp; Setup'!$C$32, "X", ""))</f>
        <v/>
      </c>
      <c r="AA68" s="21" t="str">
        <f t="shared" si="8"/>
        <v/>
      </c>
    </row>
    <row r="69" spans="1:27" x14ac:dyDescent="0.25">
      <c r="A69" s="13"/>
      <c r="B69" s="51"/>
      <c r="C69" s="52"/>
      <c r="D69" s="53"/>
      <c r="E69" s="54"/>
      <c r="F69" s="13"/>
      <c r="G69" s="16" t="str">
        <f t="shared" si="1"/>
        <v/>
      </c>
      <c r="H69" s="17" t="str">
        <f t="shared" si="2"/>
        <v/>
      </c>
      <c r="I69" s="13"/>
      <c r="J69" s="21" t="str">
        <f t="shared" ca="1" si="3"/>
        <v/>
      </c>
      <c r="K69" s="13"/>
      <c r="L69" s="28" t="str">
        <f t="shared" si="4"/>
        <v/>
      </c>
      <c r="M69" s="13"/>
      <c r="O69" s="28" t="str">
        <f t="shared" si="5"/>
        <v/>
      </c>
      <c r="P69" s="17" t="str">
        <f t="array" aca="1" ref="P69" ca="1">IFERROR(INDEX('Intro &amp; Setup'!$W$19:$W$32,MATCH(1,('Intro &amp; Setup'!$M$19:$M$32&gt;=$O69)*('Intro &amp; Setup'!$C$19:$C$32&lt;=$O69),0)), "")</f>
        <v/>
      </c>
      <c r="R69" s="21" t="str">
        <f>IF($T69="", "", IF($T69&gt;'Intro &amp; Setup'!$C$19, "X", ""))</f>
        <v/>
      </c>
      <c r="T69" s="28" t="str">
        <f t="shared" si="9"/>
        <v/>
      </c>
      <c r="U69" s="31" t="str">
        <f t="shared" si="6"/>
        <v/>
      </c>
      <c r="W69" s="21" t="str">
        <f t="shared" si="7"/>
        <v/>
      </c>
      <c r="Y69" s="21" t="str">
        <f>IF($O69="", "", IF($O69&lt;'Intro &amp; Setup'!$C$32, "X", ""))</f>
        <v/>
      </c>
      <c r="AA69" s="21" t="str">
        <f t="shared" si="8"/>
        <v/>
      </c>
    </row>
    <row r="70" spans="1:27" x14ac:dyDescent="0.25">
      <c r="A70" s="13"/>
      <c r="B70" s="51"/>
      <c r="C70" s="52"/>
      <c r="D70" s="53"/>
      <c r="E70" s="54"/>
      <c r="F70" s="13"/>
      <c r="G70" s="16" t="str">
        <f t="shared" si="1"/>
        <v/>
      </c>
      <c r="H70" s="17" t="str">
        <f t="shared" si="2"/>
        <v/>
      </c>
      <c r="I70" s="13"/>
      <c r="J70" s="21" t="str">
        <f t="shared" ca="1" si="3"/>
        <v/>
      </c>
      <c r="K70" s="13"/>
      <c r="L70" s="28" t="str">
        <f t="shared" si="4"/>
        <v/>
      </c>
      <c r="M70" s="13"/>
      <c r="O70" s="28" t="str">
        <f t="shared" si="5"/>
        <v/>
      </c>
      <c r="P70" s="17" t="str">
        <f t="array" aca="1" ref="P70" ca="1">IFERROR(INDEX('Intro &amp; Setup'!$W$19:$W$32,MATCH(1,('Intro &amp; Setup'!$M$19:$M$32&gt;=$O70)*('Intro &amp; Setup'!$C$19:$C$32&lt;=$O70),0)), "")</f>
        <v/>
      </c>
      <c r="R70" s="21" t="str">
        <f>IF($T70="", "", IF($T70&gt;'Intro &amp; Setup'!$C$19, "X", ""))</f>
        <v/>
      </c>
      <c r="T70" s="28" t="str">
        <f t="shared" si="9"/>
        <v/>
      </c>
      <c r="U70" s="31" t="str">
        <f t="shared" si="6"/>
        <v/>
      </c>
      <c r="W70" s="21" t="str">
        <f t="shared" si="7"/>
        <v/>
      </c>
      <c r="Y70" s="21" t="str">
        <f>IF($O70="", "", IF($O70&lt;'Intro &amp; Setup'!$C$32, "X", ""))</f>
        <v/>
      </c>
      <c r="AA70" s="21" t="str">
        <f t="shared" si="8"/>
        <v/>
      </c>
    </row>
    <row r="71" spans="1:27" x14ac:dyDescent="0.25">
      <c r="A71" s="13"/>
      <c r="B71" s="51"/>
      <c r="C71" s="52"/>
      <c r="D71" s="53"/>
      <c r="E71" s="54"/>
      <c r="F71" s="13"/>
      <c r="G71" s="16" t="str">
        <f t="shared" si="1"/>
        <v/>
      </c>
      <c r="H71" s="17" t="str">
        <f t="shared" si="2"/>
        <v/>
      </c>
      <c r="I71" s="13"/>
      <c r="J71" s="21" t="str">
        <f t="shared" ca="1" si="3"/>
        <v/>
      </c>
      <c r="K71" s="13"/>
      <c r="L71" s="28" t="str">
        <f t="shared" si="4"/>
        <v/>
      </c>
      <c r="M71" s="13"/>
      <c r="O71" s="28" t="str">
        <f t="shared" si="5"/>
        <v/>
      </c>
      <c r="P71" s="17" t="str">
        <f t="array" aca="1" ref="P71" ca="1">IFERROR(INDEX('Intro &amp; Setup'!$W$19:$W$32,MATCH(1,('Intro &amp; Setup'!$M$19:$M$32&gt;=$O71)*('Intro &amp; Setup'!$C$19:$C$32&lt;=$O71),0)), "")</f>
        <v/>
      </c>
      <c r="R71" s="21" t="str">
        <f>IF($T71="", "", IF($T71&gt;'Intro &amp; Setup'!$C$19, "X", ""))</f>
        <v/>
      </c>
      <c r="T71" s="28" t="str">
        <f t="shared" si="9"/>
        <v/>
      </c>
      <c r="U71" s="31" t="str">
        <f t="shared" si="6"/>
        <v/>
      </c>
      <c r="W71" s="21" t="str">
        <f t="shared" si="7"/>
        <v/>
      </c>
      <c r="Y71" s="21" t="str">
        <f>IF($O71="", "", IF($O71&lt;'Intro &amp; Setup'!$C$32, "X", ""))</f>
        <v/>
      </c>
      <c r="AA71" s="21" t="str">
        <f t="shared" si="8"/>
        <v/>
      </c>
    </row>
    <row r="72" spans="1:27" x14ac:dyDescent="0.25">
      <c r="A72" s="13"/>
      <c r="B72" s="51"/>
      <c r="C72" s="52"/>
      <c r="D72" s="53"/>
      <c r="E72" s="54"/>
      <c r="F72" s="13"/>
      <c r="G72" s="16" t="str">
        <f t="shared" si="1"/>
        <v/>
      </c>
      <c r="H72" s="17" t="str">
        <f t="shared" si="2"/>
        <v/>
      </c>
      <c r="I72" s="13"/>
      <c r="J72" s="21" t="str">
        <f t="shared" ca="1" si="3"/>
        <v/>
      </c>
      <c r="K72" s="13"/>
      <c r="L72" s="28" t="str">
        <f t="shared" si="4"/>
        <v/>
      </c>
      <c r="M72" s="13"/>
      <c r="O72" s="28" t="str">
        <f t="shared" si="5"/>
        <v/>
      </c>
      <c r="P72" s="17" t="str">
        <f t="array" aca="1" ref="P72" ca="1">IFERROR(INDEX('Intro &amp; Setup'!$W$19:$W$32,MATCH(1,('Intro &amp; Setup'!$M$19:$M$32&gt;=$O72)*('Intro &amp; Setup'!$C$19:$C$32&lt;=$O72),0)), "")</f>
        <v/>
      </c>
      <c r="R72" s="21" t="str">
        <f>IF($T72="", "", IF($T72&gt;'Intro &amp; Setup'!$C$19, "X", ""))</f>
        <v/>
      </c>
      <c r="T72" s="28" t="str">
        <f t="shared" si="9"/>
        <v/>
      </c>
      <c r="U72" s="31" t="str">
        <f t="shared" si="6"/>
        <v/>
      </c>
      <c r="W72" s="21" t="str">
        <f t="shared" si="7"/>
        <v/>
      </c>
      <c r="Y72" s="21" t="str">
        <f>IF($O72="", "", IF($O72&lt;'Intro &amp; Setup'!$C$32, "X", ""))</f>
        <v/>
      </c>
      <c r="AA72" s="21" t="str">
        <f t="shared" si="8"/>
        <v/>
      </c>
    </row>
    <row r="73" spans="1:27" x14ac:dyDescent="0.25">
      <c r="A73" s="13"/>
      <c r="B73" s="51"/>
      <c r="C73" s="52"/>
      <c r="D73" s="53"/>
      <c r="E73" s="54"/>
      <c r="F73" s="13"/>
      <c r="G73" s="16" t="str">
        <f t="shared" si="1"/>
        <v/>
      </c>
      <c r="H73" s="17" t="str">
        <f t="shared" si="2"/>
        <v/>
      </c>
      <c r="I73" s="13"/>
      <c r="J73" s="21" t="str">
        <f t="shared" ca="1" si="3"/>
        <v/>
      </c>
      <c r="K73" s="13"/>
      <c r="L73" s="28" t="str">
        <f t="shared" si="4"/>
        <v/>
      </c>
      <c r="M73" s="13"/>
      <c r="O73" s="28" t="str">
        <f t="shared" si="5"/>
        <v/>
      </c>
      <c r="P73" s="17" t="str">
        <f t="array" aca="1" ref="P73" ca="1">IFERROR(INDEX('Intro &amp; Setup'!$W$19:$W$32,MATCH(1,('Intro &amp; Setup'!$M$19:$M$32&gt;=$O73)*('Intro &amp; Setup'!$C$19:$C$32&lt;=$O73),0)), "")</f>
        <v/>
      </c>
      <c r="R73" s="21" t="str">
        <f>IF($T73="", "", IF($T73&gt;'Intro &amp; Setup'!$C$19, "X", ""))</f>
        <v/>
      </c>
      <c r="T73" s="28" t="str">
        <f t="shared" si="9"/>
        <v/>
      </c>
      <c r="U73" s="31" t="str">
        <f t="shared" si="6"/>
        <v/>
      </c>
      <c r="W73" s="21" t="str">
        <f t="shared" si="7"/>
        <v/>
      </c>
      <c r="Y73" s="21" t="str">
        <f>IF($O73="", "", IF($O73&lt;'Intro &amp; Setup'!$C$32, "X", ""))</f>
        <v/>
      </c>
      <c r="AA73" s="21" t="str">
        <f t="shared" si="8"/>
        <v/>
      </c>
    </row>
    <row r="74" spans="1:27" x14ac:dyDescent="0.25">
      <c r="A74" s="13"/>
      <c r="B74" s="51"/>
      <c r="C74" s="52"/>
      <c r="D74" s="53"/>
      <c r="E74" s="54"/>
      <c r="F74" s="13"/>
      <c r="G74" s="16" t="str">
        <f t="shared" si="1"/>
        <v/>
      </c>
      <c r="H74" s="17" t="str">
        <f t="shared" si="2"/>
        <v/>
      </c>
      <c r="I74" s="13"/>
      <c r="J74" s="21" t="str">
        <f t="shared" ca="1" si="3"/>
        <v/>
      </c>
      <c r="K74" s="13"/>
      <c r="L74" s="28" t="str">
        <f t="shared" si="4"/>
        <v/>
      </c>
      <c r="M74" s="13"/>
      <c r="O74" s="28" t="str">
        <f t="shared" si="5"/>
        <v/>
      </c>
      <c r="P74" s="17" t="str">
        <f t="array" aca="1" ref="P74" ca="1">IFERROR(INDEX('Intro &amp; Setup'!$W$19:$W$32,MATCH(1,('Intro &amp; Setup'!$M$19:$M$32&gt;=$O74)*('Intro &amp; Setup'!$C$19:$C$32&lt;=$O74),0)), "")</f>
        <v/>
      </c>
      <c r="R74" s="21" t="str">
        <f>IF($T74="", "", IF($T74&gt;'Intro &amp; Setup'!$C$19, "X", ""))</f>
        <v/>
      </c>
      <c r="T74" s="28" t="str">
        <f t="shared" si="9"/>
        <v/>
      </c>
      <c r="U74" s="31" t="str">
        <f t="shared" si="6"/>
        <v/>
      </c>
      <c r="W74" s="21" t="str">
        <f t="shared" si="7"/>
        <v/>
      </c>
      <c r="Y74" s="21" t="str">
        <f>IF($O74="", "", IF($O74&lt;'Intro &amp; Setup'!$C$32, "X", ""))</f>
        <v/>
      </c>
      <c r="AA74" s="21" t="str">
        <f t="shared" si="8"/>
        <v/>
      </c>
    </row>
    <row r="75" spans="1:27" x14ac:dyDescent="0.25">
      <c r="A75" s="13"/>
      <c r="B75" s="51"/>
      <c r="C75" s="52"/>
      <c r="D75" s="53"/>
      <c r="E75" s="54"/>
      <c r="F75" s="13"/>
      <c r="G75" s="16" t="str">
        <f t="shared" si="1"/>
        <v/>
      </c>
      <c r="H75" s="17" t="str">
        <f t="shared" si="2"/>
        <v/>
      </c>
      <c r="I75" s="13"/>
      <c r="J75" s="21" t="str">
        <f t="shared" ca="1" si="3"/>
        <v/>
      </c>
      <c r="K75" s="13"/>
      <c r="L75" s="28" t="str">
        <f t="shared" si="4"/>
        <v/>
      </c>
      <c r="M75" s="13"/>
      <c r="O75" s="28" t="str">
        <f t="shared" si="5"/>
        <v/>
      </c>
      <c r="P75" s="17" t="str">
        <f t="array" aca="1" ref="P75" ca="1">IFERROR(INDEX('Intro &amp; Setup'!$W$19:$W$32,MATCH(1,('Intro &amp; Setup'!$M$19:$M$32&gt;=$O75)*('Intro &amp; Setup'!$C$19:$C$32&lt;=$O75),0)), "")</f>
        <v/>
      </c>
      <c r="R75" s="21" t="str">
        <f>IF($T75="", "", IF($T75&gt;'Intro &amp; Setup'!$C$19, "X", ""))</f>
        <v/>
      </c>
      <c r="T75" s="28" t="str">
        <f t="shared" si="9"/>
        <v/>
      </c>
      <c r="U75" s="31" t="str">
        <f t="shared" si="6"/>
        <v/>
      </c>
      <c r="W75" s="21" t="str">
        <f t="shared" si="7"/>
        <v/>
      </c>
      <c r="Y75" s="21" t="str">
        <f>IF($O75="", "", IF($O75&lt;'Intro &amp; Setup'!$C$32, "X", ""))</f>
        <v/>
      </c>
      <c r="AA75" s="21" t="str">
        <f t="shared" si="8"/>
        <v/>
      </c>
    </row>
    <row r="76" spans="1:27" x14ac:dyDescent="0.25">
      <c r="A76" s="13"/>
      <c r="B76" s="51"/>
      <c r="C76" s="52"/>
      <c r="D76" s="53"/>
      <c r="E76" s="54"/>
      <c r="F76" s="13"/>
      <c r="G76" s="16" t="str">
        <f t="shared" ref="G76:G139" si="10">IF($C76="", "", DATEDIF($C76, $P$4, "Y"))</f>
        <v/>
      </c>
      <c r="H76" s="17" t="str">
        <f t="shared" ref="H76:H139" si="11">IF($C76="", "", DATEDIF($C76, $P$4, "YM"))</f>
        <v/>
      </c>
      <c r="I76" s="13"/>
      <c r="J76" s="21" t="str">
        <f t="shared" ref="J76:J139" ca="1" si="12">IF($P76="", "", $P76)</f>
        <v/>
      </c>
      <c r="K76" s="13"/>
      <c r="L76" s="28" t="str">
        <f t="shared" ref="L76:L139" si="13">IF($R76="X", $U76, "")</f>
        <v/>
      </c>
      <c r="M76" s="13"/>
      <c r="O76" s="28" t="str">
        <f t="shared" ref="O76:O139" si="14">IFERROR(IF($C76="", "", DATE(YEAR($C76)+$D76, MONTH($C76), DAY($C76))), "")</f>
        <v/>
      </c>
      <c r="P76" s="17" t="str">
        <f t="array" aca="1" ref="P76" ca="1">IFERROR(INDEX('Intro &amp; Setup'!$W$19:$W$32,MATCH(1,('Intro &amp; Setup'!$M$19:$M$32&gt;=$O76)*('Intro &amp; Setup'!$C$19:$C$32&lt;=$O76),0)), "")</f>
        <v/>
      </c>
      <c r="R76" s="21" t="str">
        <f>IF($T76="", "", IF($T76&gt;'Intro &amp; Setup'!$C$19, "X", ""))</f>
        <v/>
      </c>
      <c r="T76" s="28" t="str">
        <f t="shared" si="9"/>
        <v/>
      </c>
      <c r="U76" s="31" t="str">
        <f t="shared" ref="U76:U139" si="15">IF($T76="", "", DATE(YEAR($T76)+5, 9, 1))</f>
        <v/>
      </c>
      <c r="W76" s="21" t="str">
        <f t="shared" ref="W76:W139" si="16">IF($B76="", "", IF(COUNTIF($B$11:$B$1010, $B76)&gt;1, "X", ""))</f>
        <v/>
      </c>
      <c r="Y76" s="21" t="str">
        <f>IF($O76="", "", IF($O76&lt;'Intro &amp; Setup'!$C$32, "X", ""))</f>
        <v/>
      </c>
      <c r="AA76" s="21" t="str">
        <f t="shared" ref="AA76:AA139" si="17">IF($C76="", "", DATEDIF($C76, $P$4, "M"))</f>
        <v/>
      </c>
    </row>
    <row r="77" spans="1:27" x14ac:dyDescent="0.25">
      <c r="A77" s="13"/>
      <c r="B77" s="51"/>
      <c r="C77" s="52"/>
      <c r="D77" s="53"/>
      <c r="E77" s="54"/>
      <c r="F77" s="13"/>
      <c r="G77" s="16" t="str">
        <f t="shared" si="10"/>
        <v/>
      </c>
      <c r="H77" s="17" t="str">
        <f t="shared" si="11"/>
        <v/>
      </c>
      <c r="I77" s="13"/>
      <c r="J77" s="21" t="str">
        <f t="shared" ca="1" si="12"/>
        <v/>
      </c>
      <c r="K77" s="13"/>
      <c r="L77" s="28" t="str">
        <f t="shared" si="13"/>
        <v/>
      </c>
      <c r="M77" s="13"/>
      <c r="O77" s="28" t="str">
        <f t="shared" si="14"/>
        <v/>
      </c>
      <c r="P77" s="17" t="str">
        <f t="array" aca="1" ref="P77" ca="1">IFERROR(INDEX('Intro &amp; Setup'!$W$19:$W$32,MATCH(1,('Intro &amp; Setup'!$M$19:$M$32&gt;=$O77)*('Intro &amp; Setup'!$C$19:$C$32&lt;=$O77),0)), "")</f>
        <v/>
      </c>
      <c r="R77" s="21" t="str">
        <f>IF($T77="", "", IF($T77&gt;'Intro &amp; Setup'!$C$19, "X", ""))</f>
        <v/>
      </c>
      <c r="T77" s="28" t="str">
        <f t="shared" si="9"/>
        <v/>
      </c>
      <c r="U77" s="31" t="str">
        <f t="shared" si="15"/>
        <v/>
      </c>
      <c r="W77" s="21" t="str">
        <f t="shared" si="16"/>
        <v/>
      </c>
      <c r="Y77" s="21" t="str">
        <f>IF($O77="", "", IF($O77&lt;'Intro &amp; Setup'!$C$32, "X", ""))</f>
        <v/>
      </c>
      <c r="AA77" s="21" t="str">
        <f t="shared" si="17"/>
        <v/>
      </c>
    </row>
    <row r="78" spans="1:27" x14ac:dyDescent="0.25">
      <c r="A78" s="13"/>
      <c r="B78" s="51"/>
      <c r="C78" s="52"/>
      <c r="D78" s="53"/>
      <c r="E78" s="54"/>
      <c r="F78" s="13"/>
      <c r="G78" s="16" t="str">
        <f t="shared" si="10"/>
        <v/>
      </c>
      <c r="H78" s="17" t="str">
        <f t="shared" si="11"/>
        <v/>
      </c>
      <c r="I78" s="13"/>
      <c r="J78" s="21" t="str">
        <f t="shared" ca="1" si="12"/>
        <v/>
      </c>
      <c r="K78" s="13"/>
      <c r="L78" s="28" t="str">
        <f t="shared" si="13"/>
        <v/>
      </c>
      <c r="M78" s="13"/>
      <c r="O78" s="28" t="str">
        <f t="shared" si="14"/>
        <v/>
      </c>
      <c r="P78" s="17" t="str">
        <f t="array" aca="1" ref="P78" ca="1">IFERROR(INDEX('Intro &amp; Setup'!$W$19:$W$32,MATCH(1,('Intro &amp; Setup'!$M$19:$M$32&gt;=$O78)*('Intro &amp; Setup'!$C$19:$C$32&lt;=$O78),0)), "")</f>
        <v/>
      </c>
      <c r="R78" s="21" t="str">
        <f>IF($T78="", "", IF($T78&gt;'Intro &amp; Setup'!$C$19, "X", ""))</f>
        <v/>
      </c>
      <c r="T78" s="28" t="str">
        <f t="shared" si="9"/>
        <v/>
      </c>
      <c r="U78" s="31" t="str">
        <f t="shared" si="15"/>
        <v/>
      </c>
      <c r="W78" s="21" t="str">
        <f t="shared" si="16"/>
        <v/>
      </c>
      <c r="Y78" s="21" t="str">
        <f>IF($O78="", "", IF($O78&lt;'Intro &amp; Setup'!$C$32, "X", ""))</f>
        <v/>
      </c>
      <c r="AA78" s="21" t="str">
        <f t="shared" si="17"/>
        <v/>
      </c>
    </row>
    <row r="79" spans="1:27" x14ac:dyDescent="0.25">
      <c r="A79" s="13"/>
      <c r="B79" s="51"/>
      <c r="C79" s="52"/>
      <c r="D79" s="53"/>
      <c r="E79" s="54"/>
      <c r="F79" s="13"/>
      <c r="G79" s="16" t="str">
        <f t="shared" si="10"/>
        <v/>
      </c>
      <c r="H79" s="17" t="str">
        <f t="shared" si="11"/>
        <v/>
      </c>
      <c r="I79" s="13"/>
      <c r="J79" s="21" t="str">
        <f t="shared" ca="1" si="12"/>
        <v/>
      </c>
      <c r="K79" s="13"/>
      <c r="L79" s="28" t="str">
        <f t="shared" si="13"/>
        <v/>
      </c>
      <c r="M79" s="13"/>
      <c r="O79" s="28" t="str">
        <f t="shared" si="14"/>
        <v/>
      </c>
      <c r="P79" s="17" t="str">
        <f t="array" aca="1" ref="P79" ca="1">IFERROR(INDEX('Intro &amp; Setup'!$W$19:$W$32,MATCH(1,('Intro &amp; Setup'!$M$19:$M$32&gt;=$O79)*('Intro &amp; Setup'!$C$19:$C$32&lt;=$O79),0)), "")</f>
        <v/>
      </c>
      <c r="R79" s="21" t="str">
        <f>IF($T79="", "", IF($T79&gt;'Intro &amp; Setup'!$C$19, "X", ""))</f>
        <v/>
      </c>
      <c r="T79" s="28" t="str">
        <f t="shared" si="9"/>
        <v/>
      </c>
      <c r="U79" s="31" t="str">
        <f t="shared" si="15"/>
        <v/>
      </c>
      <c r="W79" s="21" t="str">
        <f t="shared" si="16"/>
        <v/>
      </c>
      <c r="Y79" s="21" t="str">
        <f>IF($O79="", "", IF($O79&lt;'Intro &amp; Setup'!$C$32, "X", ""))</f>
        <v/>
      </c>
      <c r="AA79" s="21" t="str">
        <f t="shared" si="17"/>
        <v/>
      </c>
    </row>
    <row r="80" spans="1:27" x14ac:dyDescent="0.25">
      <c r="A80" s="13"/>
      <c r="B80" s="51"/>
      <c r="C80" s="52"/>
      <c r="D80" s="53"/>
      <c r="E80" s="54"/>
      <c r="F80" s="13"/>
      <c r="G80" s="16" t="str">
        <f t="shared" si="10"/>
        <v/>
      </c>
      <c r="H80" s="17" t="str">
        <f t="shared" si="11"/>
        <v/>
      </c>
      <c r="I80" s="13"/>
      <c r="J80" s="21" t="str">
        <f t="shared" ca="1" si="12"/>
        <v/>
      </c>
      <c r="K80" s="13"/>
      <c r="L80" s="28" t="str">
        <f t="shared" si="13"/>
        <v/>
      </c>
      <c r="M80" s="13"/>
      <c r="O80" s="28" t="str">
        <f t="shared" si="14"/>
        <v/>
      </c>
      <c r="P80" s="17" t="str">
        <f t="array" aca="1" ref="P80" ca="1">IFERROR(INDEX('Intro &amp; Setup'!$W$19:$W$32,MATCH(1,('Intro &amp; Setup'!$M$19:$M$32&gt;=$O80)*('Intro &amp; Setup'!$C$19:$C$32&lt;=$O80),0)), "")</f>
        <v/>
      </c>
      <c r="R80" s="21" t="str">
        <f>IF($T80="", "", IF($T80&gt;'Intro &amp; Setup'!$C$19, "X", ""))</f>
        <v/>
      </c>
      <c r="T80" s="28" t="str">
        <f t="shared" si="9"/>
        <v/>
      </c>
      <c r="U80" s="31" t="str">
        <f t="shared" si="15"/>
        <v/>
      </c>
      <c r="W80" s="21" t="str">
        <f t="shared" si="16"/>
        <v/>
      </c>
      <c r="Y80" s="21" t="str">
        <f>IF($O80="", "", IF($O80&lt;'Intro &amp; Setup'!$C$32, "X", ""))</f>
        <v/>
      </c>
      <c r="AA80" s="21" t="str">
        <f t="shared" si="17"/>
        <v/>
      </c>
    </row>
    <row r="81" spans="1:27" x14ac:dyDescent="0.25">
      <c r="A81" s="13"/>
      <c r="B81" s="51"/>
      <c r="C81" s="52"/>
      <c r="D81" s="53"/>
      <c r="E81" s="54"/>
      <c r="F81" s="13"/>
      <c r="G81" s="16" t="str">
        <f t="shared" si="10"/>
        <v/>
      </c>
      <c r="H81" s="17" t="str">
        <f t="shared" si="11"/>
        <v/>
      </c>
      <c r="I81" s="13"/>
      <c r="J81" s="21" t="str">
        <f t="shared" ca="1" si="12"/>
        <v/>
      </c>
      <c r="K81" s="13"/>
      <c r="L81" s="28" t="str">
        <f t="shared" si="13"/>
        <v/>
      </c>
      <c r="M81" s="13"/>
      <c r="O81" s="28" t="str">
        <f t="shared" si="14"/>
        <v/>
      </c>
      <c r="P81" s="17" t="str">
        <f t="array" aca="1" ref="P81" ca="1">IFERROR(INDEX('Intro &amp; Setup'!$W$19:$W$32,MATCH(1,('Intro &amp; Setup'!$M$19:$M$32&gt;=$O81)*('Intro &amp; Setup'!$C$19:$C$32&lt;=$O81),0)), "")</f>
        <v/>
      </c>
      <c r="R81" s="21" t="str">
        <f>IF($T81="", "", IF($T81&gt;'Intro &amp; Setup'!$C$19, "X", ""))</f>
        <v/>
      </c>
      <c r="T81" s="28" t="str">
        <f t="shared" si="9"/>
        <v/>
      </c>
      <c r="U81" s="31" t="str">
        <f t="shared" si="15"/>
        <v/>
      </c>
      <c r="W81" s="21" t="str">
        <f t="shared" si="16"/>
        <v/>
      </c>
      <c r="Y81" s="21" t="str">
        <f>IF($O81="", "", IF($O81&lt;'Intro &amp; Setup'!$C$32, "X", ""))</f>
        <v/>
      </c>
      <c r="AA81" s="21" t="str">
        <f t="shared" si="17"/>
        <v/>
      </c>
    </row>
    <row r="82" spans="1:27" x14ac:dyDescent="0.25">
      <c r="A82" s="13"/>
      <c r="B82" s="51"/>
      <c r="C82" s="52"/>
      <c r="D82" s="53"/>
      <c r="E82" s="54"/>
      <c r="F82" s="13"/>
      <c r="G82" s="16" t="str">
        <f t="shared" si="10"/>
        <v/>
      </c>
      <c r="H82" s="17" t="str">
        <f t="shared" si="11"/>
        <v/>
      </c>
      <c r="I82" s="13"/>
      <c r="J82" s="21" t="str">
        <f t="shared" ca="1" si="12"/>
        <v/>
      </c>
      <c r="K82" s="13"/>
      <c r="L82" s="28" t="str">
        <f t="shared" si="13"/>
        <v/>
      </c>
      <c r="M82" s="13"/>
      <c r="O82" s="28" t="str">
        <f t="shared" si="14"/>
        <v/>
      </c>
      <c r="P82" s="17" t="str">
        <f t="array" aca="1" ref="P82" ca="1">IFERROR(INDEX('Intro &amp; Setup'!$W$19:$W$32,MATCH(1,('Intro &amp; Setup'!$M$19:$M$32&gt;=$O82)*('Intro &amp; Setup'!$C$19:$C$32&lt;=$O82),0)), "")</f>
        <v/>
      </c>
      <c r="R82" s="21" t="str">
        <f>IF($T82="", "", IF($T82&gt;'Intro &amp; Setup'!$C$19, "X", ""))</f>
        <v/>
      </c>
      <c r="T82" s="28" t="str">
        <f t="shared" ref="T82:T145" si="18">IF($O82="","", IF(MONTH($O82)&lt;9, DATE(YEAR($O82)-1, 9, 1), DATE(YEAR($O82), 9, 1)))</f>
        <v/>
      </c>
      <c r="U82" s="31" t="str">
        <f t="shared" si="15"/>
        <v/>
      </c>
      <c r="W82" s="21" t="str">
        <f t="shared" si="16"/>
        <v/>
      </c>
      <c r="Y82" s="21" t="str">
        <f>IF($O82="", "", IF($O82&lt;'Intro &amp; Setup'!$C$32, "X", ""))</f>
        <v/>
      </c>
      <c r="AA82" s="21" t="str">
        <f t="shared" si="17"/>
        <v/>
      </c>
    </row>
    <row r="83" spans="1:27" x14ac:dyDescent="0.25">
      <c r="A83" s="13"/>
      <c r="B83" s="51"/>
      <c r="C83" s="52"/>
      <c r="D83" s="53"/>
      <c r="E83" s="54"/>
      <c r="F83" s="13"/>
      <c r="G83" s="16" t="str">
        <f t="shared" si="10"/>
        <v/>
      </c>
      <c r="H83" s="17" t="str">
        <f t="shared" si="11"/>
        <v/>
      </c>
      <c r="I83" s="13"/>
      <c r="J83" s="21" t="str">
        <f t="shared" ca="1" si="12"/>
        <v/>
      </c>
      <c r="K83" s="13"/>
      <c r="L83" s="28" t="str">
        <f t="shared" si="13"/>
        <v/>
      </c>
      <c r="M83" s="13"/>
      <c r="O83" s="28" t="str">
        <f t="shared" si="14"/>
        <v/>
      </c>
      <c r="P83" s="17" t="str">
        <f t="array" aca="1" ref="P83" ca="1">IFERROR(INDEX('Intro &amp; Setup'!$W$19:$W$32,MATCH(1,('Intro &amp; Setup'!$M$19:$M$32&gt;=$O83)*('Intro &amp; Setup'!$C$19:$C$32&lt;=$O83),0)), "")</f>
        <v/>
      </c>
      <c r="R83" s="21" t="str">
        <f>IF($T83="", "", IF($T83&gt;'Intro &amp; Setup'!$C$19, "X", ""))</f>
        <v/>
      </c>
      <c r="T83" s="28" t="str">
        <f t="shared" si="18"/>
        <v/>
      </c>
      <c r="U83" s="31" t="str">
        <f t="shared" si="15"/>
        <v/>
      </c>
      <c r="W83" s="21" t="str">
        <f t="shared" si="16"/>
        <v/>
      </c>
      <c r="Y83" s="21" t="str">
        <f>IF($O83="", "", IF($O83&lt;'Intro &amp; Setup'!$C$32, "X", ""))</f>
        <v/>
      </c>
      <c r="AA83" s="21" t="str">
        <f t="shared" si="17"/>
        <v/>
      </c>
    </row>
    <row r="84" spans="1:27" x14ac:dyDescent="0.25">
      <c r="A84" s="13"/>
      <c r="B84" s="51"/>
      <c r="C84" s="52"/>
      <c r="D84" s="53"/>
      <c r="E84" s="54"/>
      <c r="F84" s="13"/>
      <c r="G84" s="16" t="str">
        <f t="shared" si="10"/>
        <v/>
      </c>
      <c r="H84" s="17" t="str">
        <f t="shared" si="11"/>
        <v/>
      </c>
      <c r="I84" s="13"/>
      <c r="J84" s="21" t="str">
        <f t="shared" ca="1" si="12"/>
        <v/>
      </c>
      <c r="K84" s="13"/>
      <c r="L84" s="28" t="str">
        <f t="shared" si="13"/>
        <v/>
      </c>
      <c r="M84" s="13"/>
      <c r="O84" s="28" t="str">
        <f t="shared" si="14"/>
        <v/>
      </c>
      <c r="P84" s="17" t="str">
        <f t="array" aca="1" ref="P84" ca="1">IFERROR(INDEX('Intro &amp; Setup'!$W$19:$W$32,MATCH(1,('Intro &amp; Setup'!$M$19:$M$32&gt;=$O84)*('Intro &amp; Setup'!$C$19:$C$32&lt;=$O84),0)), "")</f>
        <v/>
      </c>
      <c r="R84" s="21" t="str">
        <f>IF($T84="", "", IF($T84&gt;'Intro &amp; Setup'!$C$19, "X", ""))</f>
        <v/>
      </c>
      <c r="T84" s="28" t="str">
        <f t="shared" si="18"/>
        <v/>
      </c>
      <c r="U84" s="31" t="str">
        <f t="shared" si="15"/>
        <v/>
      </c>
      <c r="W84" s="21" t="str">
        <f t="shared" si="16"/>
        <v/>
      </c>
      <c r="Y84" s="21" t="str">
        <f>IF($O84="", "", IF($O84&lt;'Intro &amp; Setup'!$C$32, "X", ""))</f>
        <v/>
      </c>
      <c r="AA84" s="21" t="str">
        <f t="shared" si="17"/>
        <v/>
      </c>
    </row>
    <row r="85" spans="1:27" x14ac:dyDescent="0.25">
      <c r="A85" s="13"/>
      <c r="B85" s="51"/>
      <c r="C85" s="52"/>
      <c r="D85" s="53"/>
      <c r="E85" s="54"/>
      <c r="F85" s="13"/>
      <c r="G85" s="16" t="str">
        <f t="shared" si="10"/>
        <v/>
      </c>
      <c r="H85" s="17" t="str">
        <f t="shared" si="11"/>
        <v/>
      </c>
      <c r="I85" s="13"/>
      <c r="J85" s="21" t="str">
        <f t="shared" ca="1" si="12"/>
        <v/>
      </c>
      <c r="K85" s="13"/>
      <c r="L85" s="28" t="str">
        <f t="shared" si="13"/>
        <v/>
      </c>
      <c r="M85" s="13"/>
      <c r="O85" s="28" t="str">
        <f t="shared" si="14"/>
        <v/>
      </c>
      <c r="P85" s="17" t="str">
        <f t="array" aca="1" ref="P85" ca="1">IFERROR(INDEX('Intro &amp; Setup'!$W$19:$W$32,MATCH(1,('Intro &amp; Setup'!$M$19:$M$32&gt;=$O85)*('Intro &amp; Setup'!$C$19:$C$32&lt;=$O85),0)), "")</f>
        <v/>
      </c>
      <c r="R85" s="21" t="str">
        <f>IF($T85="", "", IF($T85&gt;'Intro &amp; Setup'!$C$19, "X", ""))</f>
        <v/>
      </c>
      <c r="T85" s="28" t="str">
        <f t="shared" si="18"/>
        <v/>
      </c>
      <c r="U85" s="31" t="str">
        <f t="shared" si="15"/>
        <v/>
      </c>
      <c r="W85" s="21" t="str">
        <f t="shared" si="16"/>
        <v/>
      </c>
      <c r="Y85" s="21" t="str">
        <f>IF($O85="", "", IF($O85&lt;'Intro &amp; Setup'!$C$32, "X", ""))</f>
        <v/>
      </c>
      <c r="AA85" s="21" t="str">
        <f t="shared" si="17"/>
        <v/>
      </c>
    </row>
    <row r="86" spans="1:27" x14ac:dyDescent="0.25">
      <c r="A86" s="13"/>
      <c r="B86" s="51"/>
      <c r="C86" s="52"/>
      <c r="D86" s="53"/>
      <c r="E86" s="54"/>
      <c r="F86" s="13"/>
      <c r="G86" s="16" t="str">
        <f t="shared" si="10"/>
        <v/>
      </c>
      <c r="H86" s="17" t="str">
        <f t="shared" si="11"/>
        <v/>
      </c>
      <c r="I86" s="13"/>
      <c r="J86" s="21" t="str">
        <f t="shared" ca="1" si="12"/>
        <v/>
      </c>
      <c r="K86" s="13"/>
      <c r="L86" s="28" t="str">
        <f t="shared" si="13"/>
        <v/>
      </c>
      <c r="M86" s="13"/>
      <c r="O86" s="28" t="str">
        <f t="shared" si="14"/>
        <v/>
      </c>
      <c r="P86" s="17" t="str">
        <f t="array" aca="1" ref="P86" ca="1">IFERROR(INDEX('Intro &amp; Setup'!$W$19:$W$32,MATCH(1,('Intro &amp; Setup'!$M$19:$M$32&gt;=$O86)*('Intro &amp; Setup'!$C$19:$C$32&lt;=$O86),0)), "")</f>
        <v/>
      </c>
      <c r="R86" s="21" t="str">
        <f>IF($T86="", "", IF($T86&gt;'Intro &amp; Setup'!$C$19, "X", ""))</f>
        <v/>
      </c>
      <c r="T86" s="28" t="str">
        <f t="shared" si="18"/>
        <v/>
      </c>
      <c r="U86" s="31" t="str">
        <f t="shared" si="15"/>
        <v/>
      </c>
      <c r="W86" s="21" t="str">
        <f t="shared" si="16"/>
        <v/>
      </c>
      <c r="Y86" s="21" t="str">
        <f>IF($O86="", "", IF($O86&lt;'Intro &amp; Setup'!$C$32, "X", ""))</f>
        <v/>
      </c>
      <c r="AA86" s="21" t="str">
        <f t="shared" si="17"/>
        <v/>
      </c>
    </row>
    <row r="87" spans="1:27" x14ac:dyDescent="0.25">
      <c r="A87" s="13"/>
      <c r="B87" s="51"/>
      <c r="C87" s="52"/>
      <c r="D87" s="53"/>
      <c r="E87" s="54"/>
      <c r="F87" s="13"/>
      <c r="G87" s="16" t="str">
        <f t="shared" si="10"/>
        <v/>
      </c>
      <c r="H87" s="17" t="str">
        <f t="shared" si="11"/>
        <v/>
      </c>
      <c r="I87" s="13"/>
      <c r="J87" s="21" t="str">
        <f t="shared" ca="1" si="12"/>
        <v/>
      </c>
      <c r="K87" s="13"/>
      <c r="L87" s="28" t="str">
        <f t="shared" si="13"/>
        <v/>
      </c>
      <c r="M87" s="13"/>
      <c r="O87" s="28" t="str">
        <f t="shared" si="14"/>
        <v/>
      </c>
      <c r="P87" s="17" t="str">
        <f t="array" aca="1" ref="P87" ca="1">IFERROR(INDEX('Intro &amp; Setup'!$W$19:$W$32,MATCH(1,('Intro &amp; Setup'!$M$19:$M$32&gt;=$O87)*('Intro &amp; Setup'!$C$19:$C$32&lt;=$O87),0)), "")</f>
        <v/>
      </c>
      <c r="R87" s="21" t="str">
        <f>IF($T87="", "", IF($T87&gt;'Intro &amp; Setup'!$C$19, "X", ""))</f>
        <v/>
      </c>
      <c r="T87" s="28" t="str">
        <f t="shared" si="18"/>
        <v/>
      </c>
      <c r="U87" s="31" t="str">
        <f t="shared" si="15"/>
        <v/>
      </c>
      <c r="W87" s="21" t="str">
        <f t="shared" si="16"/>
        <v/>
      </c>
      <c r="Y87" s="21" t="str">
        <f>IF($O87="", "", IF($O87&lt;'Intro &amp; Setup'!$C$32, "X", ""))</f>
        <v/>
      </c>
      <c r="AA87" s="21" t="str">
        <f t="shared" si="17"/>
        <v/>
      </c>
    </row>
    <row r="88" spans="1:27" x14ac:dyDescent="0.25">
      <c r="A88" s="13"/>
      <c r="B88" s="51"/>
      <c r="C88" s="52"/>
      <c r="D88" s="53"/>
      <c r="E88" s="54"/>
      <c r="F88" s="13"/>
      <c r="G88" s="16" t="str">
        <f t="shared" si="10"/>
        <v/>
      </c>
      <c r="H88" s="17" t="str">
        <f t="shared" si="11"/>
        <v/>
      </c>
      <c r="I88" s="13"/>
      <c r="J88" s="21" t="str">
        <f t="shared" ca="1" si="12"/>
        <v/>
      </c>
      <c r="K88" s="13"/>
      <c r="L88" s="28" t="str">
        <f t="shared" si="13"/>
        <v/>
      </c>
      <c r="M88" s="13"/>
      <c r="O88" s="28" t="str">
        <f t="shared" si="14"/>
        <v/>
      </c>
      <c r="P88" s="17" t="str">
        <f t="array" aca="1" ref="P88" ca="1">IFERROR(INDEX('Intro &amp; Setup'!$W$19:$W$32,MATCH(1,('Intro &amp; Setup'!$M$19:$M$32&gt;=$O88)*('Intro &amp; Setup'!$C$19:$C$32&lt;=$O88),0)), "")</f>
        <v/>
      </c>
      <c r="R88" s="21" t="str">
        <f>IF($T88="", "", IF($T88&gt;'Intro &amp; Setup'!$C$19, "X", ""))</f>
        <v/>
      </c>
      <c r="T88" s="28" t="str">
        <f t="shared" si="18"/>
        <v/>
      </c>
      <c r="U88" s="31" t="str">
        <f t="shared" si="15"/>
        <v/>
      </c>
      <c r="W88" s="21" t="str">
        <f t="shared" si="16"/>
        <v/>
      </c>
      <c r="Y88" s="21" t="str">
        <f>IF($O88="", "", IF($O88&lt;'Intro &amp; Setup'!$C$32, "X", ""))</f>
        <v/>
      </c>
      <c r="AA88" s="21" t="str">
        <f t="shared" si="17"/>
        <v/>
      </c>
    </row>
    <row r="89" spans="1:27" x14ac:dyDescent="0.25">
      <c r="A89" s="13"/>
      <c r="B89" s="51"/>
      <c r="C89" s="52"/>
      <c r="D89" s="53"/>
      <c r="E89" s="54"/>
      <c r="F89" s="13"/>
      <c r="G89" s="16" t="str">
        <f t="shared" si="10"/>
        <v/>
      </c>
      <c r="H89" s="17" t="str">
        <f t="shared" si="11"/>
        <v/>
      </c>
      <c r="I89" s="13"/>
      <c r="J89" s="21" t="str">
        <f t="shared" ca="1" si="12"/>
        <v/>
      </c>
      <c r="K89" s="13"/>
      <c r="L89" s="28" t="str">
        <f t="shared" si="13"/>
        <v/>
      </c>
      <c r="M89" s="13"/>
      <c r="O89" s="28" t="str">
        <f t="shared" si="14"/>
        <v/>
      </c>
      <c r="P89" s="17" t="str">
        <f t="array" aca="1" ref="P89" ca="1">IFERROR(INDEX('Intro &amp; Setup'!$W$19:$W$32,MATCH(1,('Intro &amp; Setup'!$M$19:$M$32&gt;=$O89)*('Intro &amp; Setup'!$C$19:$C$32&lt;=$O89),0)), "")</f>
        <v/>
      </c>
      <c r="R89" s="21" t="str">
        <f>IF($T89="", "", IF($T89&gt;'Intro &amp; Setup'!$C$19, "X", ""))</f>
        <v/>
      </c>
      <c r="T89" s="28" t="str">
        <f t="shared" si="18"/>
        <v/>
      </c>
      <c r="U89" s="31" t="str">
        <f t="shared" si="15"/>
        <v/>
      </c>
      <c r="W89" s="21" t="str">
        <f t="shared" si="16"/>
        <v/>
      </c>
      <c r="Y89" s="21" t="str">
        <f>IF($O89="", "", IF($O89&lt;'Intro &amp; Setup'!$C$32, "X", ""))</f>
        <v/>
      </c>
      <c r="AA89" s="21" t="str">
        <f t="shared" si="17"/>
        <v/>
      </c>
    </row>
    <row r="90" spans="1:27" x14ac:dyDescent="0.25">
      <c r="A90" s="13"/>
      <c r="B90" s="51"/>
      <c r="C90" s="52"/>
      <c r="D90" s="53"/>
      <c r="E90" s="54"/>
      <c r="F90" s="13"/>
      <c r="G90" s="16" t="str">
        <f t="shared" si="10"/>
        <v/>
      </c>
      <c r="H90" s="17" t="str">
        <f t="shared" si="11"/>
        <v/>
      </c>
      <c r="I90" s="13"/>
      <c r="J90" s="21" t="str">
        <f t="shared" ca="1" si="12"/>
        <v/>
      </c>
      <c r="K90" s="13"/>
      <c r="L90" s="28" t="str">
        <f t="shared" si="13"/>
        <v/>
      </c>
      <c r="M90" s="13"/>
      <c r="O90" s="28" t="str">
        <f t="shared" si="14"/>
        <v/>
      </c>
      <c r="P90" s="17" t="str">
        <f t="array" aca="1" ref="P90" ca="1">IFERROR(INDEX('Intro &amp; Setup'!$W$19:$W$32,MATCH(1,('Intro &amp; Setup'!$M$19:$M$32&gt;=$O90)*('Intro &amp; Setup'!$C$19:$C$32&lt;=$O90),0)), "")</f>
        <v/>
      </c>
      <c r="R90" s="21" t="str">
        <f>IF($T90="", "", IF($T90&gt;'Intro &amp; Setup'!$C$19, "X", ""))</f>
        <v/>
      </c>
      <c r="T90" s="28" t="str">
        <f t="shared" si="18"/>
        <v/>
      </c>
      <c r="U90" s="31" t="str">
        <f t="shared" si="15"/>
        <v/>
      </c>
      <c r="W90" s="21" t="str">
        <f t="shared" si="16"/>
        <v/>
      </c>
      <c r="Y90" s="21" t="str">
        <f>IF($O90="", "", IF($O90&lt;'Intro &amp; Setup'!$C$32, "X", ""))</f>
        <v/>
      </c>
      <c r="AA90" s="21" t="str">
        <f t="shared" si="17"/>
        <v/>
      </c>
    </row>
    <row r="91" spans="1:27" x14ac:dyDescent="0.25">
      <c r="A91" s="13"/>
      <c r="B91" s="51"/>
      <c r="C91" s="52"/>
      <c r="D91" s="53"/>
      <c r="E91" s="54"/>
      <c r="F91" s="13"/>
      <c r="G91" s="16" t="str">
        <f t="shared" si="10"/>
        <v/>
      </c>
      <c r="H91" s="17" t="str">
        <f t="shared" si="11"/>
        <v/>
      </c>
      <c r="I91" s="13"/>
      <c r="J91" s="21" t="str">
        <f t="shared" ca="1" si="12"/>
        <v/>
      </c>
      <c r="K91" s="13"/>
      <c r="L91" s="28" t="str">
        <f t="shared" si="13"/>
        <v/>
      </c>
      <c r="M91" s="13"/>
      <c r="O91" s="28" t="str">
        <f t="shared" si="14"/>
        <v/>
      </c>
      <c r="P91" s="17" t="str">
        <f t="array" aca="1" ref="P91" ca="1">IFERROR(INDEX('Intro &amp; Setup'!$W$19:$W$32,MATCH(1,('Intro &amp; Setup'!$M$19:$M$32&gt;=$O91)*('Intro &amp; Setup'!$C$19:$C$32&lt;=$O91),0)), "")</f>
        <v/>
      </c>
      <c r="R91" s="21" t="str">
        <f>IF($T91="", "", IF($T91&gt;'Intro &amp; Setup'!$C$19, "X", ""))</f>
        <v/>
      </c>
      <c r="T91" s="28" t="str">
        <f t="shared" si="18"/>
        <v/>
      </c>
      <c r="U91" s="31" t="str">
        <f t="shared" si="15"/>
        <v/>
      </c>
      <c r="W91" s="21" t="str">
        <f t="shared" si="16"/>
        <v/>
      </c>
      <c r="Y91" s="21" t="str">
        <f>IF($O91="", "", IF($O91&lt;'Intro &amp; Setup'!$C$32, "X", ""))</f>
        <v/>
      </c>
      <c r="AA91" s="21" t="str">
        <f t="shared" si="17"/>
        <v/>
      </c>
    </row>
    <row r="92" spans="1:27" x14ac:dyDescent="0.25">
      <c r="A92" s="13"/>
      <c r="B92" s="51"/>
      <c r="C92" s="52"/>
      <c r="D92" s="53"/>
      <c r="E92" s="54"/>
      <c r="F92" s="13"/>
      <c r="G92" s="16" t="str">
        <f t="shared" si="10"/>
        <v/>
      </c>
      <c r="H92" s="17" t="str">
        <f t="shared" si="11"/>
        <v/>
      </c>
      <c r="I92" s="13"/>
      <c r="J92" s="21" t="str">
        <f t="shared" ca="1" si="12"/>
        <v/>
      </c>
      <c r="K92" s="13"/>
      <c r="L92" s="28" t="str">
        <f t="shared" si="13"/>
        <v/>
      </c>
      <c r="M92" s="13"/>
      <c r="O92" s="28" t="str">
        <f t="shared" si="14"/>
        <v/>
      </c>
      <c r="P92" s="17" t="str">
        <f t="array" aca="1" ref="P92" ca="1">IFERROR(INDEX('Intro &amp; Setup'!$W$19:$W$32,MATCH(1,('Intro &amp; Setup'!$M$19:$M$32&gt;=$O92)*('Intro &amp; Setup'!$C$19:$C$32&lt;=$O92),0)), "")</f>
        <v/>
      </c>
      <c r="R92" s="21" t="str">
        <f>IF($T92="", "", IF($T92&gt;'Intro &amp; Setup'!$C$19, "X", ""))</f>
        <v/>
      </c>
      <c r="T92" s="28" t="str">
        <f t="shared" si="18"/>
        <v/>
      </c>
      <c r="U92" s="31" t="str">
        <f t="shared" si="15"/>
        <v/>
      </c>
      <c r="W92" s="21" t="str">
        <f t="shared" si="16"/>
        <v/>
      </c>
      <c r="Y92" s="21" t="str">
        <f>IF($O92="", "", IF($O92&lt;'Intro &amp; Setup'!$C$32, "X", ""))</f>
        <v/>
      </c>
      <c r="AA92" s="21" t="str">
        <f t="shared" si="17"/>
        <v/>
      </c>
    </row>
    <row r="93" spans="1:27" x14ac:dyDescent="0.25">
      <c r="A93" s="13"/>
      <c r="B93" s="51"/>
      <c r="C93" s="52"/>
      <c r="D93" s="53"/>
      <c r="E93" s="54"/>
      <c r="F93" s="13"/>
      <c r="G93" s="16" t="str">
        <f t="shared" si="10"/>
        <v/>
      </c>
      <c r="H93" s="17" t="str">
        <f t="shared" si="11"/>
        <v/>
      </c>
      <c r="I93" s="13"/>
      <c r="J93" s="21" t="str">
        <f t="shared" ca="1" si="12"/>
        <v/>
      </c>
      <c r="K93" s="13"/>
      <c r="L93" s="28" t="str">
        <f t="shared" si="13"/>
        <v/>
      </c>
      <c r="M93" s="13"/>
      <c r="O93" s="28" t="str">
        <f t="shared" si="14"/>
        <v/>
      </c>
      <c r="P93" s="17" t="str">
        <f t="array" aca="1" ref="P93" ca="1">IFERROR(INDEX('Intro &amp; Setup'!$W$19:$W$32,MATCH(1,('Intro &amp; Setup'!$M$19:$M$32&gt;=$O93)*('Intro &amp; Setup'!$C$19:$C$32&lt;=$O93),0)), "")</f>
        <v/>
      </c>
      <c r="R93" s="21" t="str">
        <f>IF($T93="", "", IF($T93&gt;'Intro &amp; Setup'!$C$19, "X", ""))</f>
        <v/>
      </c>
      <c r="T93" s="28" t="str">
        <f t="shared" si="18"/>
        <v/>
      </c>
      <c r="U93" s="31" t="str">
        <f t="shared" si="15"/>
        <v/>
      </c>
      <c r="W93" s="21" t="str">
        <f t="shared" si="16"/>
        <v/>
      </c>
      <c r="Y93" s="21" t="str">
        <f>IF($O93="", "", IF($O93&lt;'Intro &amp; Setup'!$C$32, "X", ""))</f>
        <v/>
      </c>
      <c r="AA93" s="21" t="str">
        <f t="shared" si="17"/>
        <v/>
      </c>
    </row>
    <row r="94" spans="1:27" x14ac:dyDescent="0.25">
      <c r="A94" s="13"/>
      <c r="B94" s="51"/>
      <c r="C94" s="52"/>
      <c r="D94" s="53"/>
      <c r="E94" s="54"/>
      <c r="F94" s="13"/>
      <c r="G94" s="16" t="str">
        <f t="shared" si="10"/>
        <v/>
      </c>
      <c r="H94" s="17" t="str">
        <f t="shared" si="11"/>
        <v/>
      </c>
      <c r="I94" s="13"/>
      <c r="J94" s="21" t="str">
        <f t="shared" ca="1" si="12"/>
        <v/>
      </c>
      <c r="K94" s="13"/>
      <c r="L94" s="28" t="str">
        <f t="shared" si="13"/>
        <v/>
      </c>
      <c r="M94" s="13"/>
      <c r="O94" s="28" t="str">
        <f t="shared" si="14"/>
        <v/>
      </c>
      <c r="P94" s="17" t="str">
        <f t="array" aca="1" ref="P94" ca="1">IFERROR(INDEX('Intro &amp; Setup'!$W$19:$W$32,MATCH(1,('Intro &amp; Setup'!$M$19:$M$32&gt;=$O94)*('Intro &amp; Setup'!$C$19:$C$32&lt;=$O94),0)), "")</f>
        <v/>
      </c>
      <c r="R94" s="21" t="str">
        <f>IF($T94="", "", IF($T94&gt;'Intro &amp; Setup'!$C$19, "X", ""))</f>
        <v/>
      </c>
      <c r="T94" s="28" t="str">
        <f t="shared" si="18"/>
        <v/>
      </c>
      <c r="U94" s="31" t="str">
        <f t="shared" si="15"/>
        <v/>
      </c>
      <c r="W94" s="21" t="str">
        <f t="shared" si="16"/>
        <v/>
      </c>
      <c r="Y94" s="21" t="str">
        <f>IF($O94="", "", IF($O94&lt;'Intro &amp; Setup'!$C$32, "X", ""))</f>
        <v/>
      </c>
      <c r="AA94" s="21" t="str">
        <f t="shared" si="17"/>
        <v/>
      </c>
    </row>
    <row r="95" spans="1:27" x14ac:dyDescent="0.25">
      <c r="A95" s="13"/>
      <c r="B95" s="51"/>
      <c r="C95" s="52"/>
      <c r="D95" s="53"/>
      <c r="E95" s="54"/>
      <c r="F95" s="13"/>
      <c r="G95" s="16" t="str">
        <f t="shared" si="10"/>
        <v/>
      </c>
      <c r="H95" s="17" t="str">
        <f t="shared" si="11"/>
        <v/>
      </c>
      <c r="I95" s="13"/>
      <c r="J95" s="21" t="str">
        <f t="shared" ca="1" si="12"/>
        <v/>
      </c>
      <c r="K95" s="13"/>
      <c r="L95" s="28" t="str">
        <f t="shared" si="13"/>
        <v/>
      </c>
      <c r="M95" s="13"/>
      <c r="O95" s="28" t="str">
        <f t="shared" si="14"/>
        <v/>
      </c>
      <c r="P95" s="17" t="str">
        <f t="array" aca="1" ref="P95" ca="1">IFERROR(INDEX('Intro &amp; Setup'!$W$19:$W$32,MATCH(1,('Intro &amp; Setup'!$M$19:$M$32&gt;=$O95)*('Intro &amp; Setup'!$C$19:$C$32&lt;=$O95),0)), "")</f>
        <v/>
      </c>
      <c r="R95" s="21" t="str">
        <f>IF($T95="", "", IF($T95&gt;'Intro &amp; Setup'!$C$19, "X", ""))</f>
        <v/>
      </c>
      <c r="T95" s="28" t="str">
        <f t="shared" si="18"/>
        <v/>
      </c>
      <c r="U95" s="31" t="str">
        <f t="shared" si="15"/>
        <v/>
      </c>
      <c r="W95" s="21" t="str">
        <f t="shared" si="16"/>
        <v/>
      </c>
      <c r="Y95" s="21" t="str">
        <f>IF($O95="", "", IF($O95&lt;'Intro &amp; Setup'!$C$32, "X", ""))</f>
        <v/>
      </c>
      <c r="AA95" s="21" t="str">
        <f t="shared" si="17"/>
        <v/>
      </c>
    </row>
    <row r="96" spans="1:27" x14ac:dyDescent="0.25">
      <c r="A96" s="13"/>
      <c r="B96" s="51"/>
      <c r="C96" s="52"/>
      <c r="D96" s="53"/>
      <c r="E96" s="54"/>
      <c r="F96" s="13"/>
      <c r="G96" s="16" t="str">
        <f t="shared" si="10"/>
        <v/>
      </c>
      <c r="H96" s="17" t="str">
        <f t="shared" si="11"/>
        <v/>
      </c>
      <c r="I96" s="13"/>
      <c r="J96" s="21" t="str">
        <f t="shared" ca="1" si="12"/>
        <v/>
      </c>
      <c r="K96" s="13"/>
      <c r="L96" s="28" t="str">
        <f t="shared" si="13"/>
        <v/>
      </c>
      <c r="M96" s="13"/>
      <c r="O96" s="28" t="str">
        <f t="shared" si="14"/>
        <v/>
      </c>
      <c r="P96" s="17" t="str">
        <f t="array" aca="1" ref="P96" ca="1">IFERROR(INDEX('Intro &amp; Setup'!$W$19:$W$32,MATCH(1,('Intro &amp; Setup'!$M$19:$M$32&gt;=$O96)*('Intro &amp; Setup'!$C$19:$C$32&lt;=$O96),0)), "")</f>
        <v/>
      </c>
      <c r="R96" s="21" t="str">
        <f>IF($T96="", "", IF($T96&gt;'Intro &amp; Setup'!$C$19, "X", ""))</f>
        <v/>
      </c>
      <c r="T96" s="28" t="str">
        <f t="shared" si="18"/>
        <v/>
      </c>
      <c r="U96" s="31" t="str">
        <f t="shared" si="15"/>
        <v/>
      </c>
      <c r="W96" s="21" t="str">
        <f t="shared" si="16"/>
        <v/>
      </c>
      <c r="Y96" s="21" t="str">
        <f>IF($O96="", "", IF($O96&lt;'Intro &amp; Setup'!$C$32, "X", ""))</f>
        <v/>
      </c>
      <c r="AA96" s="21" t="str">
        <f t="shared" si="17"/>
        <v/>
      </c>
    </row>
    <row r="97" spans="1:27" x14ac:dyDescent="0.25">
      <c r="A97" s="13"/>
      <c r="B97" s="51"/>
      <c r="C97" s="52"/>
      <c r="D97" s="53"/>
      <c r="E97" s="54"/>
      <c r="F97" s="13"/>
      <c r="G97" s="16" t="str">
        <f t="shared" si="10"/>
        <v/>
      </c>
      <c r="H97" s="17" t="str">
        <f t="shared" si="11"/>
        <v/>
      </c>
      <c r="I97" s="13"/>
      <c r="J97" s="21" t="str">
        <f t="shared" ca="1" si="12"/>
        <v/>
      </c>
      <c r="K97" s="13"/>
      <c r="L97" s="28" t="str">
        <f t="shared" si="13"/>
        <v/>
      </c>
      <c r="M97" s="13"/>
      <c r="O97" s="28" t="str">
        <f t="shared" si="14"/>
        <v/>
      </c>
      <c r="P97" s="17" t="str">
        <f t="array" aca="1" ref="P97" ca="1">IFERROR(INDEX('Intro &amp; Setup'!$W$19:$W$32,MATCH(1,('Intro &amp; Setup'!$M$19:$M$32&gt;=$O97)*('Intro &amp; Setup'!$C$19:$C$32&lt;=$O97),0)), "")</f>
        <v/>
      </c>
      <c r="R97" s="21" t="str">
        <f>IF($T97="", "", IF($T97&gt;'Intro &amp; Setup'!$C$19, "X", ""))</f>
        <v/>
      </c>
      <c r="T97" s="28" t="str">
        <f t="shared" si="18"/>
        <v/>
      </c>
      <c r="U97" s="31" t="str">
        <f t="shared" si="15"/>
        <v/>
      </c>
      <c r="W97" s="21" t="str">
        <f t="shared" si="16"/>
        <v/>
      </c>
      <c r="Y97" s="21" t="str">
        <f>IF($O97="", "", IF($O97&lt;'Intro &amp; Setup'!$C$32, "X", ""))</f>
        <v/>
      </c>
      <c r="AA97" s="21" t="str">
        <f t="shared" si="17"/>
        <v/>
      </c>
    </row>
    <row r="98" spans="1:27" x14ac:dyDescent="0.25">
      <c r="A98" s="13"/>
      <c r="B98" s="51"/>
      <c r="C98" s="52"/>
      <c r="D98" s="53"/>
      <c r="E98" s="54"/>
      <c r="F98" s="13"/>
      <c r="G98" s="16" t="str">
        <f t="shared" si="10"/>
        <v/>
      </c>
      <c r="H98" s="17" t="str">
        <f t="shared" si="11"/>
        <v/>
      </c>
      <c r="I98" s="13"/>
      <c r="J98" s="21" t="str">
        <f t="shared" ca="1" si="12"/>
        <v/>
      </c>
      <c r="K98" s="13"/>
      <c r="L98" s="28" t="str">
        <f t="shared" si="13"/>
        <v/>
      </c>
      <c r="M98" s="13"/>
      <c r="O98" s="28" t="str">
        <f t="shared" si="14"/>
        <v/>
      </c>
      <c r="P98" s="17" t="str">
        <f t="array" aca="1" ref="P98" ca="1">IFERROR(INDEX('Intro &amp; Setup'!$W$19:$W$32,MATCH(1,('Intro &amp; Setup'!$M$19:$M$32&gt;=$O98)*('Intro &amp; Setup'!$C$19:$C$32&lt;=$O98),0)), "")</f>
        <v/>
      </c>
      <c r="R98" s="21" t="str">
        <f>IF($T98="", "", IF($T98&gt;'Intro &amp; Setup'!$C$19, "X", ""))</f>
        <v/>
      </c>
      <c r="T98" s="28" t="str">
        <f t="shared" si="18"/>
        <v/>
      </c>
      <c r="U98" s="31" t="str">
        <f t="shared" si="15"/>
        <v/>
      </c>
      <c r="W98" s="21" t="str">
        <f t="shared" si="16"/>
        <v/>
      </c>
      <c r="Y98" s="21" t="str">
        <f>IF($O98="", "", IF($O98&lt;'Intro &amp; Setup'!$C$32, "X", ""))</f>
        <v/>
      </c>
      <c r="AA98" s="21" t="str">
        <f t="shared" si="17"/>
        <v/>
      </c>
    </row>
    <row r="99" spans="1:27" x14ac:dyDescent="0.25">
      <c r="A99" s="13"/>
      <c r="B99" s="51"/>
      <c r="C99" s="52"/>
      <c r="D99" s="53"/>
      <c r="E99" s="54"/>
      <c r="F99" s="13"/>
      <c r="G99" s="16" t="str">
        <f t="shared" si="10"/>
        <v/>
      </c>
      <c r="H99" s="17" t="str">
        <f t="shared" si="11"/>
        <v/>
      </c>
      <c r="I99" s="13"/>
      <c r="J99" s="21" t="str">
        <f t="shared" ca="1" si="12"/>
        <v/>
      </c>
      <c r="K99" s="13"/>
      <c r="L99" s="28" t="str">
        <f t="shared" si="13"/>
        <v/>
      </c>
      <c r="M99" s="13"/>
      <c r="O99" s="28" t="str">
        <f t="shared" si="14"/>
        <v/>
      </c>
      <c r="P99" s="17" t="str">
        <f t="array" aca="1" ref="P99" ca="1">IFERROR(INDEX('Intro &amp; Setup'!$W$19:$W$32,MATCH(1,('Intro &amp; Setup'!$M$19:$M$32&gt;=$O99)*('Intro &amp; Setup'!$C$19:$C$32&lt;=$O99),0)), "")</f>
        <v/>
      </c>
      <c r="R99" s="21" t="str">
        <f>IF($T99="", "", IF($T99&gt;'Intro &amp; Setup'!$C$19, "X", ""))</f>
        <v/>
      </c>
      <c r="T99" s="28" t="str">
        <f t="shared" si="18"/>
        <v/>
      </c>
      <c r="U99" s="31" t="str">
        <f t="shared" si="15"/>
        <v/>
      </c>
      <c r="W99" s="21" t="str">
        <f t="shared" si="16"/>
        <v/>
      </c>
      <c r="Y99" s="21" t="str">
        <f>IF($O99="", "", IF($O99&lt;'Intro &amp; Setup'!$C$32, "X", ""))</f>
        <v/>
      </c>
      <c r="AA99" s="21" t="str">
        <f t="shared" si="17"/>
        <v/>
      </c>
    </row>
    <row r="100" spans="1:27" x14ac:dyDescent="0.25">
      <c r="A100" s="13"/>
      <c r="B100" s="51"/>
      <c r="C100" s="52"/>
      <c r="D100" s="53"/>
      <c r="E100" s="54"/>
      <c r="F100" s="13"/>
      <c r="G100" s="16" t="str">
        <f t="shared" si="10"/>
        <v/>
      </c>
      <c r="H100" s="17" t="str">
        <f t="shared" si="11"/>
        <v/>
      </c>
      <c r="I100" s="13"/>
      <c r="J100" s="21" t="str">
        <f t="shared" ca="1" si="12"/>
        <v/>
      </c>
      <c r="K100" s="13"/>
      <c r="L100" s="28" t="str">
        <f t="shared" si="13"/>
        <v/>
      </c>
      <c r="M100" s="13"/>
      <c r="O100" s="28" t="str">
        <f t="shared" si="14"/>
        <v/>
      </c>
      <c r="P100" s="17" t="str">
        <f t="array" aca="1" ref="P100" ca="1">IFERROR(INDEX('Intro &amp; Setup'!$W$19:$W$32,MATCH(1,('Intro &amp; Setup'!$M$19:$M$32&gt;=$O100)*('Intro &amp; Setup'!$C$19:$C$32&lt;=$O100),0)), "")</f>
        <v/>
      </c>
      <c r="R100" s="21" t="str">
        <f>IF($T100="", "", IF($T100&gt;'Intro &amp; Setup'!$C$19, "X", ""))</f>
        <v/>
      </c>
      <c r="T100" s="28" t="str">
        <f t="shared" si="18"/>
        <v/>
      </c>
      <c r="U100" s="31" t="str">
        <f t="shared" si="15"/>
        <v/>
      </c>
      <c r="W100" s="21" t="str">
        <f t="shared" si="16"/>
        <v/>
      </c>
      <c r="Y100" s="21" t="str">
        <f>IF($O100="", "", IF($O100&lt;'Intro &amp; Setup'!$C$32, "X", ""))</f>
        <v/>
      </c>
      <c r="AA100" s="21" t="str">
        <f t="shared" si="17"/>
        <v/>
      </c>
    </row>
    <row r="101" spans="1:27" x14ac:dyDescent="0.25">
      <c r="A101" s="13"/>
      <c r="B101" s="51"/>
      <c r="C101" s="52"/>
      <c r="D101" s="53"/>
      <c r="E101" s="54"/>
      <c r="F101" s="13"/>
      <c r="G101" s="16" t="str">
        <f t="shared" si="10"/>
        <v/>
      </c>
      <c r="H101" s="17" t="str">
        <f t="shared" si="11"/>
        <v/>
      </c>
      <c r="I101" s="13"/>
      <c r="J101" s="21" t="str">
        <f t="shared" ca="1" si="12"/>
        <v/>
      </c>
      <c r="K101" s="13"/>
      <c r="L101" s="28" t="str">
        <f t="shared" si="13"/>
        <v/>
      </c>
      <c r="M101" s="13"/>
      <c r="O101" s="28" t="str">
        <f t="shared" si="14"/>
        <v/>
      </c>
      <c r="P101" s="17" t="str">
        <f t="array" aca="1" ref="P101" ca="1">IFERROR(INDEX('Intro &amp; Setup'!$W$19:$W$32,MATCH(1,('Intro &amp; Setup'!$M$19:$M$32&gt;=$O101)*('Intro &amp; Setup'!$C$19:$C$32&lt;=$O101),0)), "")</f>
        <v/>
      </c>
      <c r="R101" s="21" t="str">
        <f>IF($T101="", "", IF($T101&gt;'Intro &amp; Setup'!$C$19, "X", ""))</f>
        <v/>
      </c>
      <c r="T101" s="28" t="str">
        <f t="shared" si="18"/>
        <v/>
      </c>
      <c r="U101" s="31" t="str">
        <f t="shared" si="15"/>
        <v/>
      </c>
      <c r="W101" s="21" t="str">
        <f t="shared" si="16"/>
        <v/>
      </c>
      <c r="Y101" s="21" t="str">
        <f>IF($O101="", "", IF($O101&lt;'Intro &amp; Setup'!$C$32, "X", ""))</f>
        <v/>
      </c>
      <c r="AA101" s="21" t="str">
        <f t="shared" si="17"/>
        <v/>
      </c>
    </row>
    <row r="102" spans="1:27" x14ac:dyDescent="0.25">
      <c r="A102" s="13"/>
      <c r="B102" s="51"/>
      <c r="C102" s="52"/>
      <c r="D102" s="53"/>
      <c r="E102" s="54"/>
      <c r="F102" s="13"/>
      <c r="G102" s="16" t="str">
        <f t="shared" si="10"/>
        <v/>
      </c>
      <c r="H102" s="17" t="str">
        <f t="shared" si="11"/>
        <v/>
      </c>
      <c r="I102" s="13"/>
      <c r="J102" s="21" t="str">
        <f t="shared" ca="1" si="12"/>
        <v/>
      </c>
      <c r="K102" s="13"/>
      <c r="L102" s="28" t="str">
        <f t="shared" si="13"/>
        <v/>
      </c>
      <c r="M102" s="13"/>
      <c r="O102" s="28" t="str">
        <f t="shared" si="14"/>
        <v/>
      </c>
      <c r="P102" s="17" t="str">
        <f t="array" aca="1" ref="P102" ca="1">IFERROR(INDEX('Intro &amp; Setup'!$W$19:$W$32,MATCH(1,('Intro &amp; Setup'!$M$19:$M$32&gt;=$O102)*('Intro &amp; Setup'!$C$19:$C$32&lt;=$O102),0)), "")</f>
        <v/>
      </c>
      <c r="R102" s="21" t="str">
        <f>IF($T102="", "", IF($T102&gt;'Intro &amp; Setup'!$C$19, "X", ""))</f>
        <v/>
      </c>
      <c r="T102" s="28" t="str">
        <f t="shared" si="18"/>
        <v/>
      </c>
      <c r="U102" s="31" t="str">
        <f t="shared" si="15"/>
        <v/>
      </c>
      <c r="W102" s="21" t="str">
        <f t="shared" si="16"/>
        <v/>
      </c>
      <c r="Y102" s="21" t="str">
        <f>IF($O102="", "", IF($O102&lt;'Intro &amp; Setup'!$C$32, "X", ""))</f>
        <v/>
      </c>
      <c r="AA102" s="21" t="str">
        <f t="shared" si="17"/>
        <v/>
      </c>
    </row>
    <row r="103" spans="1:27" x14ac:dyDescent="0.25">
      <c r="A103" s="13"/>
      <c r="B103" s="51"/>
      <c r="C103" s="52"/>
      <c r="D103" s="53"/>
      <c r="E103" s="54"/>
      <c r="F103" s="13"/>
      <c r="G103" s="16" t="str">
        <f t="shared" si="10"/>
        <v/>
      </c>
      <c r="H103" s="17" t="str">
        <f t="shared" si="11"/>
        <v/>
      </c>
      <c r="I103" s="13"/>
      <c r="J103" s="21" t="str">
        <f t="shared" ca="1" si="12"/>
        <v/>
      </c>
      <c r="K103" s="13"/>
      <c r="L103" s="28" t="str">
        <f t="shared" si="13"/>
        <v/>
      </c>
      <c r="M103" s="13"/>
      <c r="O103" s="28" t="str">
        <f t="shared" si="14"/>
        <v/>
      </c>
      <c r="P103" s="17" t="str">
        <f t="array" aca="1" ref="P103" ca="1">IFERROR(INDEX('Intro &amp; Setup'!$W$19:$W$32,MATCH(1,('Intro &amp; Setup'!$M$19:$M$32&gt;=$O103)*('Intro &amp; Setup'!$C$19:$C$32&lt;=$O103),0)), "")</f>
        <v/>
      </c>
      <c r="R103" s="21" t="str">
        <f>IF($T103="", "", IF($T103&gt;'Intro &amp; Setup'!$C$19, "X", ""))</f>
        <v/>
      </c>
      <c r="T103" s="28" t="str">
        <f t="shared" si="18"/>
        <v/>
      </c>
      <c r="U103" s="31" t="str">
        <f t="shared" si="15"/>
        <v/>
      </c>
      <c r="W103" s="21" t="str">
        <f t="shared" si="16"/>
        <v/>
      </c>
      <c r="Y103" s="21" t="str">
        <f>IF($O103="", "", IF($O103&lt;'Intro &amp; Setup'!$C$32, "X", ""))</f>
        <v/>
      </c>
      <c r="AA103" s="21" t="str">
        <f t="shared" si="17"/>
        <v/>
      </c>
    </row>
    <row r="104" spans="1:27" x14ac:dyDescent="0.25">
      <c r="A104" s="13"/>
      <c r="B104" s="51"/>
      <c r="C104" s="52"/>
      <c r="D104" s="53"/>
      <c r="E104" s="54"/>
      <c r="F104" s="13"/>
      <c r="G104" s="16" t="str">
        <f t="shared" si="10"/>
        <v/>
      </c>
      <c r="H104" s="17" t="str">
        <f t="shared" si="11"/>
        <v/>
      </c>
      <c r="I104" s="13"/>
      <c r="J104" s="21" t="str">
        <f t="shared" ca="1" si="12"/>
        <v/>
      </c>
      <c r="K104" s="13"/>
      <c r="L104" s="28" t="str">
        <f t="shared" si="13"/>
        <v/>
      </c>
      <c r="M104" s="13"/>
      <c r="O104" s="28" t="str">
        <f t="shared" si="14"/>
        <v/>
      </c>
      <c r="P104" s="17" t="str">
        <f t="array" aca="1" ref="P104" ca="1">IFERROR(INDEX('Intro &amp; Setup'!$W$19:$W$32,MATCH(1,('Intro &amp; Setup'!$M$19:$M$32&gt;=$O104)*('Intro &amp; Setup'!$C$19:$C$32&lt;=$O104),0)), "")</f>
        <v/>
      </c>
      <c r="R104" s="21" t="str">
        <f>IF($T104="", "", IF($T104&gt;'Intro &amp; Setup'!$C$19, "X", ""))</f>
        <v/>
      </c>
      <c r="T104" s="28" t="str">
        <f t="shared" si="18"/>
        <v/>
      </c>
      <c r="U104" s="31" t="str">
        <f t="shared" si="15"/>
        <v/>
      </c>
      <c r="W104" s="21" t="str">
        <f t="shared" si="16"/>
        <v/>
      </c>
      <c r="Y104" s="21" t="str">
        <f>IF($O104="", "", IF($O104&lt;'Intro &amp; Setup'!$C$32, "X", ""))</f>
        <v/>
      </c>
      <c r="AA104" s="21" t="str">
        <f t="shared" si="17"/>
        <v/>
      </c>
    </row>
    <row r="105" spans="1:27" x14ac:dyDescent="0.25">
      <c r="A105" s="13"/>
      <c r="B105" s="51"/>
      <c r="C105" s="52"/>
      <c r="D105" s="53"/>
      <c r="E105" s="54"/>
      <c r="F105" s="13"/>
      <c r="G105" s="16" t="str">
        <f t="shared" si="10"/>
        <v/>
      </c>
      <c r="H105" s="17" t="str">
        <f t="shared" si="11"/>
        <v/>
      </c>
      <c r="I105" s="13"/>
      <c r="J105" s="21" t="str">
        <f t="shared" ca="1" si="12"/>
        <v/>
      </c>
      <c r="K105" s="13"/>
      <c r="L105" s="28" t="str">
        <f t="shared" si="13"/>
        <v/>
      </c>
      <c r="M105" s="13"/>
      <c r="O105" s="28" t="str">
        <f t="shared" si="14"/>
        <v/>
      </c>
      <c r="P105" s="17" t="str">
        <f t="array" aca="1" ref="P105" ca="1">IFERROR(INDEX('Intro &amp; Setup'!$W$19:$W$32,MATCH(1,('Intro &amp; Setup'!$M$19:$M$32&gt;=$O105)*('Intro &amp; Setup'!$C$19:$C$32&lt;=$O105),0)), "")</f>
        <v/>
      </c>
      <c r="R105" s="21" t="str">
        <f>IF($T105="", "", IF($T105&gt;'Intro &amp; Setup'!$C$19, "X", ""))</f>
        <v/>
      </c>
      <c r="T105" s="28" t="str">
        <f t="shared" si="18"/>
        <v/>
      </c>
      <c r="U105" s="31" t="str">
        <f t="shared" si="15"/>
        <v/>
      </c>
      <c r="W105" s="21" t="str">
        <f t="shared" si="16"/>
        <v/>
      </c>
      <c r="Y105" s="21" t="str">
        <f>IF($O105="", "", IF($O105&lt;'Intro &amp; Setup'!$C$32, "X", ""))</f>
        <v/>
      </c>
      <c r="AA105" s="21" t="str">
        <f t="shared" si="17"/>
        <v/>
      </c>
    </row>
    <row r="106" spans="1:27" x14ac:dyDescent="0.25">
      <c r="A106" s="13"/>
      <c r="B106" s="51"/>
      <c r="C106" s="52"/>
      <c r="D106" s="53"/>
      <c r="E106" s="54"/>
      <c r="F106" s="13"/>
      <c r="G106" s="16" t="str">
        <f t="shared" si="10"/>
        <v/>
      </c>
      <c r="H106" s="17" t="str">
        <f t="shared" si="11"/>
        <v/>
      </c>
      <c r="I106" s="13"/>
      <c r="J106" s="21" t="str">
        <f t="shared" ca="1" si="12"/>
        <v/>
      </c>
      <c r="K106" s="13"/>
      <c r="L106" s="28" t="str">
        <f t="shared" si="13"/>
        <v/>
      </c>
      <c r="M106" s="13"/>
      <c r="O106" s="28" t="str">
        <f t="shared" si="14"/>
        <v/>
      </c>
      <c r="P106" s="17" t="str">
        <f t="array" aca="1" ref="P106" ca="1">IFERROR(INDEX('Intro &amp; Setup'!$W$19:$W$32,MATCH(1,('Intro &amp; Setup'!$M$19:$M$32&gt;=$O106)*('Intro &amp; Setup'!$C$19:$C$32&lt;=$O106),0)), "")</f>
        <v/>
      </c>
      <c r="R106" s="21" t="str">
        <f>IF($T106="", "", IF($T106&gt;'Intro &amp; Setup'!$C$19, "X", ""))</f>
        <v/>
      </c>
      <c r="T106" s="28" t="str">
        <f t="shared" si="18"/>
        <v/>
      </c>
      <c r="U106" s="31" t="str">
        <f t="shared" si="15"/>
        <v/>
      </c>
      <c r="W106" s="21" t="str">
        <f t="shared" si="16"/>
        <v/>
      </c>
      <c r="Y106" s="21" t="str">
        <f>IF($O106="", "", IF($O106&lt;'Intro &amp; Setup'!$C$32, "X", ""))</f>
        <v/>
      </c>
      <c r="AA106" s="21" t="str">
        <f t="shared" si="17"/>
        <v/>
      </c>
    </row>
    <row r="107" spans="1:27" x14ac:dyDescent="0.25">
      <c r="A107" s="13"/>
      <c r="B107" s="51"/>
      <c r="C107" s="52"/>
      <c r="D107" s="53"/>
      <c r="E107" s="54"/>
      <c r="F107" s="13"/>
      <c r="G107" s="16" t="str">
        <f t="shared" si="10"/>
        <v/>
      </c>
      <c r="H107" s="17" t="str">
        <f t="shared" si="11"/>
        <v/>
      </c>
      <c r="I107" s="13"/>
      <c r="J107" s="21" t="str">
        <f t="shared" ca="1" si="12"/>
        <v/>
      </c>
      <c r="K107" s="13"/>
      <c r="L107" s="28" t="str">
        <f t="shared" si="13"/>
        <v/>
      </c>
      <c r="M107" s="13"/>
      <c r="O107" s="28" t="str">
        <f t="shared" si="14"/>
        <v/>
      </c>
      <c r="P107" s="17" t="str">
        <f t="array" aca="1" ref="P107" ca="1">IFERROR(INDEX('Intro &amp; Setup'!$W$19:$W$32,MATCH(1,('Intro &amp; Setup'!$M$19:$M$32&gt;=$O107)*('Intro &amp; Setup'!$C$19:$C$32&lt;=$O107),0)), "")</f>
        <v/>
      </c>
      <c r="R107" s="21" t="str">
        <f>IF($T107="", "", IF($T107&gt;'Intro &amp; Setup'!$C$19, "X", ""))</f>
        <v/>
      </c>
      <c r="T107" s="28" t="str">
        <f t="shared" si="18"/>
        <v/>
      </c>
      <c r="U107" s="31" t="str">
        <f t="shared" si="15"/>
        <v/>
      </c>
      <c r="W107" s="21" t="str">
        <f t="shared" si="16"/>
        <v/>
      </c>
      <c r="Y107" s="21" t="str">
        <f>IF($O107="", "", IF($O107&lt;'Intro &amp; Setup'!$C$32, "X", ""))</f>
        <v/>
      </c>
      <c r="AA107" s="21" t="str">
        <f t="shared" si="17"/>
        <v/>
      </c>
    </row>
    <row r="108" spans="1:27" x14ac:dyDescent="0.25">
      <c r="A108" s="13"/>
      <c r="B108" s="51"/>
      <c r="C108" s="52"/>
      <c r="D108" s="53"/>
      <c r="E108" s="54"/>
      <c r="F108" s="13"/>
      <c r="G108" s="16" t="str">
        <f t="shared" si="10"/>
        <v/>
      </c>
      <c r="H108" s="17" t="str">
        <f t="shared" si="11"/>
        <v/>
      </c>
      <c r="I108" s="13"/>
      <c r="J108" s="21" t="str">
        <f t="shared" ca="1" si="12"/>
        <v/>
      </c>
      <c r="K108" s="13"/>
      <c r="L108" s="28" t="str">
        <f t="shared" si="13"/>
        <v/>
      </c>
      <c r="M108" s="13"/>
      <c r="O108" s="28" t="str">
        <f t="shared" si="14"/>
        <v/>
      </c>
      <c r="P108" s="17" t="str">
        <f t="array" aca="1" ref="P108" ca="1">IFERROR(INDEX('Intro &amp; Setup'!$W$19:$W$32,MATCH(1,('Intro &amp; Setup'!$M$19:$M$32&gt;=$O108)*('Intro &amp; Setup'!$C$19:$C$32&lt;=$O108),0)), "")</f>
        <v/>
      </c>
      <c r="R108" s="21" t="str">
        <f>IF($T108="", "", IF($T108&gt;'Intro &amp; Setup'!$C$19, "X", ""))</f>
        <v/>
      </c>
      <c r="T108" s="28" t="str">
        <f t="shared" si="18"/>
        <v/>
      </c>
      <c r="U108" s="31" t="str">
        <f t="shared" si="15"/>
        <v/>
      </c>
      <c r="W108" s="21" t="str">
        <f t="shared" si="16"/>
        <v/>
      </c>
      <c r="Y108" s="21" t="str">
        <f>IF($O108="", "", IF($O108&lt;'Intro &amp; Setup'!$C$32, "X", ""))</f>
        <v/>
      </c>
      <c r="AA108" s="21" t="str">
        <f t="shared" si="17"/>
        <v/>
      </c>
    </row>
    <row r="109" spans="1:27" x14ac:dyDescent="0.25">
      <c r="A109" s="13"/>
      <c r="B109" s="51"/>
      <c r="C109" s="52"/>
      <c r="D109" s="53"/>
      <c r="E109" s="54"/>
      <c r="F109" s="13"/>
      <c r="G109" s="16" t="str">
        <f t="shared" si="10"/>
        <v/>
      </c>
      <c r="H109" s="17" t="str">
        <f t="shared" si="11"/>
        <v/>
      </c>
      <c r="I109" s="13"/>
      <c r="J109" s="21" t="str">
        <f t="shared" ca="1" si="12"/>
        <v/>
      </c>
      <c r="K109" s="13"/>
      <c r="L109" s="28" t="str">
        <f t="shared" si="13"/>
        <v/>
      </c>
      <c r="M109" s="13"/>
      <c r="O109" s="28" t="str">
        <f t="shared" si="14"/>
        <v/>
      </c>
      <c r="P109" s="17" t="str">
        <f t="array" aca="1" ref="P109" ca="1">IFERROR(INDEX('Intro &amp; Setup'!$W$19:$W$32,MATCH(1,('Intro &amp; Setup'!$M$19:$M$32&gt;=$O109)*('Intro &amp; Setup'!$C$19:$C$32&lt;=$O109),0)), "")</f>
        <v/>
      </c>
      <c r="R109" s="21" t="str">
        <f>IF($T109="", "", IF($T109&gt;'Intro &amp; Setup'!$C$19, "X", ""))</f>
        <v/>
      </c>
      <c r="T109" s="28" t="str">
        <f t="shared" si="18"/>
        <v/>
      </c>
      <c r="U109" s="31" t="str">
        <f t="shared" si="15"/>
        <v/>
      </c>
      <c r="W109" s="21" t="str">
        <f t="shared" si="16"/>
        <v/>
      </c>
      <c r="Y109" s="21" t="str">
        <f>IF($O109="", "", IF($O109&lt;'Intro &amp; Setup'!$C$32, "X", ""))</f>
        <v/>
      </c>
      <c r="AA109" s="21" t="str">
        <f t="shared" si="17"/>
        <v/>
      </c>
    </row>
    <row r="110" spans="1:27" x14ac:dyDescent="0.25">
      <c r="A110" s="13"/>
      <c r="B110" s="51"/>
      <c r="C110" s="52"/>
      <c r="D110" s="53"/>
      <c r="E110" s="54"/>
      <c r="F110" s="13"/>
      <c r="G110" s="16" t="str">
        <f t="shared" si="10"/>
        <v/>
      </c>
      <c r="H110" s="17" t="str">
        <f t="shared" si="11"/>
        <v/>
      </c>
      <c r="I110" s="13"/>
      <c r="J110" s="21" t="str">
        <f t="shared" ca="1" si="12"/>
        <v/>
      </c>
      <c r="K110" s="13"/>
      <c r="L110" s="28" t="str">
        <f t="shared" si="13"/>
        <v/>
      </c>
      <c r="M110" s="13"/>
      <c r="O110" s="28" t="str">
        <f t="shared" si="14"/>
        <v/>
      </c>
      <c r="P110" s="17" t="str">
        <f t="array" aca="1" ref="P110" ca="1">IFERROR(INDEX('Intro &amp; Setup'!$W$19:$W$32,MATCH(1,('Intro &amp; Setup'!$M$19:$M$32&gt;=$O110)*('Intro &amp; Setup'!$C$19:$C$32&lt;=$O110),0)), "")</f>
        <v/>
      </c>
      <c r="R110" s="21" t="str">
        <f>IF($T110="", "", IF($T110&gt;'Intro &amp; Setup'!$C$19, "X", ""))</f>
        <v/>
      </c>
      <c r="T110" s="28" t="str">
        <f t="shared" si="18"/>
        <v/>
      </c>
      <c r="U110" s="31" t="str">
        <f t="shared" si="15"/>
        <v/>
      </c>
      <c r="W110" s="21" t="str">
        <f t="shared" si="16"/>
        <v/>
      </c>
      <c r="Y110" s="21" t="str">
        <f>IF($O110="", "", IF($O110&lt;'Intro &amp; Setup'!$C$32, "X", ""))</f>
        <v/>
      </c>
      <c r="AA110" s="21" t="str">
        <f t="shared" si="17"/>
        <v/>
      </c>
    </row>
    <row r="111" spans="1:27" x14ac:dyDescent="0.25">
      <c r="A111" s="13"/>
      <c r="B111" s="51"/>
      <c r="C111" s="52"/>
      <c r="D111" s="53"/>
      <c r="E111" s="54"/>
      <c r="F111" s="13"/>
      <c r="G111" s="16" t="str">
        <f t="shared" si="10"/>
        <v/>
      </c>
      <c r="H111" s="17" t="str">
        <f t="shared" si="11"/>
        <v/>
      </c>
      <c r="I111" s="13"/>
      <c r="J111" s="21" t="str">
        <f t="shared" ca="1" si="12"/>
        <v/>
      </c>
      <c r="K111" s="13"/>
      <c r="L111" s="28" t="str">
        <f t="shared" si="13"/>
        <v/>
      </c>
      <c r="M111" s="13"/>
      <c r="O111" s="28" t="str">
        <f t="shared" si="14"/>
        <v/>
      </c>
      <c r="P111" s="17" t="str">
        <f t="array" aca="1" ref="P111" ca="1">IFERROR(INDEX('Intro &amp; Setup'!$W$19:$W$32,MATCH(1,('Intro &amp; Setup'!$M$19:$M$32&gt;=$O111)*('Intro &amp; Setup'!$C$19:$C$32&lt;=$O111),0)), "")</f>
        <v/>
      </c>
      <c r="R111" s="21" t="str">
        <f>IF($T111="", "", IF($T111&gt;'Intro &amp; Setup'!$C$19, "X", ""))</f>
        <v/>
      </c>
      <c r="T111" s="28" t="str">
        <f t="shared" si="18"/>
        <v/>
      </c>
      <c r="U111" s="31" t="str">
        <f t="shared" si="15"/>
        <v/>
      </c>
      <c r="W111" s="21" t="str">
        <f t="shared" si="16"/>
        <v/>
      </c>
      <c r="Y111" s="21" t="str">
        <f>IF($O111="", "", IF($O111&lt;'Intro &amp; Setup'!$C$32, "X", ""))</f>
        <v/>
      </c>
      <c r="AA111" s="21" t="str">
        <f t="shared" si="17"/>
        <v/>
      </c>
    </row>
    <row r="112" spans="1:27" x14ac:dyDescent="0.25">
      <c r="A112" s="13"/>
      <c r="B112" s="51"/>
      <c r="C112" s="52"/>
      <c r="D112" s="53"/>
      <c r="E112" s="54"/>
      <c r="F112" s="13"/>
      <c r="G112" s="16" t="str">
        <f t="shared" si="10"/>
        <v/>
      </c>
      <c r="H112" s="17" t="str">
        <f t="shared" si="11"/>
        <v/>
      </c>
      <c r="I112" s="13"/>
      <c r="J112" s="21" t="str">
        <f t="shared" ca="1" si="12"/>
        <v/>
      </c>
      <c r="K112" s="13"/>
      <c r="L112" s="28" t="str">
        <f t="shared" si="13"/>
        <v/>
      </c>
      <c r="M112" s="13"/>
      <c r="O112" s="28" t="str">
        <f t="shared" si="14"/>
        <v/>
      </c>
      <c r="P112" s="17" t="str">
        <f t="array" aca="1" ref="P112" ca="1">IFERROR(INDEX('Intro &amp; Setup'!$W$19:$W$32,MATCH(1,('Intro &amp; Setup'!$M$19:$M$32&gt;=$O112)*('Intro &amp; Setup'!$C$19:$C$32&lt;=$O112),0)), "")</f>
        <v/>
      </c>
      <c r="R112" s="21" t="str">
        <f>IF($T112="", "", IF($T112&gt;'Intro &amp; Setup'!$C$19, "X", ""))</f>
        <v/>
      </c>
      <c r="T112" s="28" t="str">
        <f t="shared" si="18"/>
        <v/>
      </c>
      <c r="U112" s="31" t="str">
        <f t="shared" si="15"/>
        <v/>
      </c>
      <c r="W112" s="21" t="str">
        <f t="shared" si="16"/>
        <v/>
      </c>
      <c r="Y112" s="21" t="str">
        <f>IF($O112="", "", IF($O112&lt;'Intro &amp; Setup'!$C$32, "X", ""))</f>
        <v/>
      </c>
      <c r="AA112" s="21" t="str">
        <f t="shared" si="17"/>
        <v/>
      </c>
    </row>
    <row r="113" spans="1:27" x14ac:dyDescent="0.25">
      <c r="A113" s="13"/>
      <c r="B113" s="51"/>
      <c r="C113" s="52"/>
      <c r="D113" s="53"/>
      <c r="E113" s="54"/>
      <c r="F113" s="13"/>
      <c r="G113" s="16" t="str">
        <f t="shared" si="10"/>
        <v/>
      </c>
      <c r="H113" s="17" t="str">
        <f t="shared" si="11"/>
        <v/>
      </c>
      <c r="I113" s="13"/>
      <c r="J113" s="21" t="str">
        <f t="shared" ca="1" si="12"/>
        <v/>
      </c>
      <c r="K113" s="13"/>
      <c r="L113" s="28" t="str">
        <f t="shared" si="13"/>
        <v/>
      </c>
      <c r="M113" s="13"/>
      <c r="O113" s="28" t="str">
        <f t="shared" si="14"/>
        <v/>
      </c>
      <c r="P113" s="17" t="str">
        <f t="array" aca="1" ref="P113" ca="1">IFERROR(INDEX('Intro &amp; Setup'!$W$19:$W$32,MATCH(1,('Intro &amp; Setup'!$M$19:$M$32&gt;=$O113)*('Intro &amp; Setup'!$C$19:$C$32&lt;=$O113),0)), "")</f>
        <v/>
      </c>
      <c r="R113" s="21" t="str">
        <f>IF($T113="", "", IF($T113&gt;'Intro &amp; Setup'!$C$19, "X", ""))</f>
        <v/>
      </c>
      <c r="T113" s="28" t="str">
        <f t="shared" si="18"/>
        <v/>
      </c>
      <c r="U113" s="31" t="str">
        <f t="shared" si="15"/>
        <v/>
      </c>
      <c r="W113" s="21" t="str">
        <f t="shared" si="16"/>
        <v/>
      </c>
      <c r="Y113" s="21" t="str">
        <f>IF($O113="", "", IF($O113&lt;'Intro &amp; Setup'!$C$32, "X", ""))</f>
        <v/>
      </c>
      <c r="AA113" s="21" t="str">
        <f t="shared" si="17"/>
        <v/>
      </c>
    </row>
    <row r="114" spans="1:27" x14ac:dyDescent="0.25">
      <c r="A114" s="13"/>
      <c r="B114" s="51"/>
      <c r="C114" s="52"/>
      <c r="D114" s="53"/>
      <c r="E114" s="54"/>
      <c r="F114" s="13"/>
      <c r="G114" s="16" t="str">
        <f t="shared" si="10"/>
        <v/>
      </c>
      <c r="H114" s="17" t="str">
        <f t="shared" si="11"/>
        <v/>
      </c>
      <c r="I114" s="13"/>
      <c r="J114" s="21" t="str">
        <f t="shared" ca="1" si="12"/>
        <v/>
      </c>
      <c r="K114" s="13"/>
      <c r="L114" s="28" t="str">
        <f t="shared" si="13"/>
        <v/>
      </c>
      <c r="M114" s="13"/>
      <c r="O114" s="28" t="str">
        <f t="shared" si="14"/>
        <v/>
      </c>
      <c r="P114" s="17" t="str">
        <f t="array" aca="1" ref="P114" ca="1">IFERROR(INDEX('Intro &amp; Setup'!$W$19:$W$32,MATCH(1,('Intro &amp; Setup'!$M$19:$M$32&gt;=$O114)*('Intro &amp; Setup'!$C$19:$C$32&lt;=$O114),0)), "")</f>
        <v/>
      </c>
      <c r="R114" s="21" t="str">
        <f>IF($T114="", "", IF($T114&gt;'Intro &amp; Setup'!$C$19, "X", ""))</f>
        <v/>
      </c>
      <c r="T114" s="28" t="str">
        <f t="shared" si="18"/>
        <v/>
      </c>
      <c r="U114" s="31" t="str">
        <f t="shared" si="15"/>
        <v/>
      </c>
      <c r="W114" s="21" t="str">
        <f t="shared" si="16"/>
        <v/>
      </c>
      <c r="Y114" s="21" t="str">
        <f>IF($O114="", "", IF($O114&lt;'Intro &amp; Setup'!$C$32, "X", ""))</f>
        <v/>
      </c>
      <c r="AA114" s="21" t="str">
        <f t="shared" si="17"/>
        <v/>
      </c>
    </row>
    <row r="115" spans="1:27" x14ac:dyDescent="0.25">
      <c r="A115" s="13"/>
      <c r="B115" s="51"/>
      <c r="C115" s="52"/>
      <c r="D115" s="53"/>
      <c r="E115" s="54"/>
      <c r="F115" s="13"/>
      <c r="G115" s="16" t="str">
        <f t="shared" si="10"/>
        <v/>
      </c>
      <c r="H115" s="17" t="str">
        <f t="shared" si="11"/>
        <v/>
      </c>
      <c r="I115" s="13"/>
      <c r="J115" s="21" t="str">
        <f t="shared" ca="1" si="12"/>
        <v/>
      </c>
      <c r="K115" s="13"/>
      <c r="L115" s="28" t="str">
        <f t="shared" si="13"/>
        <v/>
      </c>
      <c r="M115" s="13"/>
      <c r="O115" s="28" t="str">
        <f t="shared" si="14"/>
        <v/>
      </c>
      <c r="P115" s="17" t="str">
        <f t="array" aca="1" ref="P115" ca="1">IFERROR(INDEX('Intro &amp; Setup'!$W$19:$W$32,MATCH(1,('Intro &amp; Setup'!$M$19:$M$32&gt;=$O115)*('Intro &amp; Setup'!$C$19:$C$32&lt;=$O115),0)), "")</f>
        <v/>
      </c>
      <c r="R115" s="21" t="str">
        <f>IF($T115="", "", IF($T115&gt;'Intro &amp; Setup'!$C$19, "X", ""))</f>
        <v/>
      </c>
      <c r="T115" s="28" t="str">
        <f t="shared" si="18"/>
        <v/>
      </c>
      <c r="U115" s="31" t="str">
        <f t="shared" si="15"/>
        <v/>
      </c>
      <c r="W115" s="21" t="str">
        <f t="shared" si="16"/>
        <v/>
      </c>
      <c r="Y115" s="21" t="str">
        <f>IF($O115="", "", IF($O115&lt;'Intro &amp; Setup'!$C$32, "X", ""))</f>
        <v/>
      </c>
      <c r="AA115" s="21" t="str">
        <f t="shared" si="17"/>
        <v/>
      </c>
    </row>
    <row r="116" spans="1:27" x14ac:dyDescent="0.25">
      <c r="A116" s="13"/>
      <c r="B116" s="51"/>
      <c r="C116" s="52"/>
      <c r="D116" s="53"/>
      <c r="E116" s="54"/>
      <c r="F116" s="13"/>
      <c r="G116" s="16" t="str">
        <f t="shared" si="10"/>
        <v/>
      </c>
      <c r="H116" s="17" t="str">
        <f t="shared" si="11"/>
        <v/>
      </c>
      <c r="I116" s="13"/>
      <c r="J116" s="21" t="str">
        <f t="shared" ca="1" si="12"/>
        <v/>
      </c>
      <c r="K116" s="13"/>
      <c r="L116" s="28" t="str">
        <f t="shared" si="13"/>
        <v/>
      </c>
      <c r="M116" s="13"/>
      <c r="O116" s="28" t="str">
        <f t="shared" si="14"/>
        <v/>
      </c>
      <c r="P116" s="17" t="str">
        <f t="array" aca="1" ref="P116" ca="1">IFERROR(INDEX('Intro &amp; Setup'!$W$19:$W$32,MATCH(1,('Intro &amp; Setup'!$M$19:$M$32&gt;=$O116)*('Intro &amp; Setup'!$C$19:$C$32&lt;=$O116),0)), "")</f>
        <v/>
      </c>
      <c r="R116" s="21" t="str">
        <f>IF($T116="", "", IF($T116&gt;'Intro &amp; Setup'!$C$19, "X", ""))</f>
        <v/>
      </c>
      <c r="T116" s="28" t="str">
        <f t="shared" si="18"/>
        <v/>
      </c>
      <c r="U116" s="31" t="str">
        <f t="shared" si="15"/>
        <v/>
      </c>
      <c r="W116" s="21" t="str">
        <f t="shared" si="16"/>
        <v/>
      </c>
      <c r="Y116" s="21" t="str">
        <f>IF($O116="", "", IF($O116&lt;'Intro &amp; Setup'!$C$32, "X", ""))</f>
        <v/>
      </c>
      <c r="AA116" s="21" t="str">
        <f t="shared" si="17"/>
        <v/>
      </c>
    </row>
    <row r="117" spans="1:27" x14ac:dyDescent="0.25">
      <c r="A117" s="13"/>
      <c r="B117" s="51"/>
      <c r="C117" s="52"/>
      <c r="D117" s="53"/>
      <c r="E117" s="54"/>
      <c r="F117" s="13"/>
      <c r="G117" s="16" t="str">
        <f t="shared" si="10"/>
        <v/>
      </c>
      <c r="H117" s="17" t="str">
        <f t="shared" si="11"/>
        <v/>
      </c>
      <c r="I117" s="13"/>
      <c r="J117" s="21" t="str">
        <f t="shared" ca="1" si="12"/>
        <v/>
      </c>
      <c r="K117" s="13"/>
      <c r="L117" s="28" t="str">
        <f t="shared" si="13"/>
        <v/>
      </c>
      <c r="M117" s="13"/>
      <c r="O117" s="28" t="str">
        <f t="shared" si="14"/>
        <v/>
      </c>
      <c r="P117" s="17" t="str">
        <f t="array" aca="1" ref="P117" ca="1">IFERROR(INDEX('Intro &amp; Setup'!$W$19:$W$32,MATCH(1,('Intro &amp; Setup'!$M$19:$M$32&gt;=$O117)*('Intro &amp; Setup'!$C$19:$C$32&lt;=$O117),0)), "")</f>
        <v/>
      </c>
      <c r="R117" s="21" t="str">
        <f>IF($T117="", "", IF($T117&gt;'Intro &amp; Setup'!$C$19, "X", ""))</f>
        <v/>
      </c>
      <c r="T117" s="28" t="str">
        <f t="shared" si="18"/>
        <v/>
      </c>
      <c r="U117" s="31" t="str">
        <f t="shared" si="15"/>
        <v/>
      </c>
      <c r="W117" s="21" t="str">
        <f t="shared" si="16"/>
        <v/>
      </c>
      <c r="Y117" s="21" t="str">
        <f>IF($O117="", "", IF($O117&lt;'Intro &amp; Setup'!$C$32, "X", ""))</f>
        <v/>
      </c>
      <c r="AA117" s="21" t="str">
        <f t="shared" si="17"/>
        <v/>
      </c>
    </row>
    <row r="118" spans="1:27" x14ac:dyDescent="0.25">
      <c r="A118" s="13"/>
      <c r="B118" s="51"/>
      <c r="C118" s="52"/>
      <c r="D118" s="53"/>
      <c r="E118" s="54"/>
      <c r="F118" s="13"/>
      <c r="G118" s="16" t="str">
        <f t="shared" si="10"/>
        <v/>
      </c>
      <c r="H118" s="17" t="str">
        <f t="shared" si="11"/>
        <v/>
      </c>
      <c r="I118" s="13"/>
      <c r="J118" s="21" t="str">
        <f t="shared" ca="1" si="12"/>
        <v/>
      </c>
      <c r="K118" s="13"/>
      <c r="L118" s="28" t="str">
        <f t="shared" si="13"/>
        <v/>
      </c>
      <c r="M118" s="13"/>
      <c r="O118" s="28" t="str">
        <f t="shared" si="14"/>
        <v/>
      </c>
      <c r="P118" s="17" t="str">
        <f t="array" aca="1" ref="P118" ca="1">IFERROR(INDEX('Intro &amp; Setup'!$W$19:$W$32,MATCH(1,('Intro &amp; Setup'!$M$19:$M$32&gt;=$O118)*('Intro &amp; Setup'!$C$19:$C$32&lt;=$O118),0)), "")</f>
        <v/>
      </c>
      <c r="R118" s="21" t="str">
        <f>IF($T118="", "", IF($T118&gt;'Intro &amp; Setup'!$C$19, "X", ""))</f>
        <v/>
      </c>
      <c r="T118" s="28" t="str">
        <f t="shared" si="18"/>
        <v/>
      </c>
      <c r="U118" s="31" t="str">
        <f t="shared" si="15"/>
        <v/>
      </c>
      <c r="W118" s="21" t="str">
        <f t="shared" si="16"/>
        <v/>
      </c>
      <c r="Y118" s="21" t="str">
        <f>IF($O118="", "", IF($O118&lt;'Intro &amp; Setup'!$C$32, "X", ""))</f>
        <v/>
      </c>
      <c r="AA118" s="21" t="str">
        <f t="shared" si="17"/>
        <v/>
      </c>
    </row>
    <row r="119" spans="1:27" x14ac:dyDescent="0.25">
      <c r="A119" s="13"/>
      <c r="B119" s="51"/>
      <c r="C119" s="52"/>
      <c r="D119" s="53"/>
      <c r="E119" s="54"/>
      <c r="F119" s="13"/>
      <c r="G119" s="16" t="str">
        <f t="shared" si="10"/>
        <v/>
      </c>
      <c r="H119" s="17" t="str">
        <f t="shared" si="11"/>
        <v/>
      </c>
      <c r="I119" s="13"/>
      <c r="J119" s="21" t="str">
        <f t="shared" ca="1" si="12"/>
        <v/>
      </c>
      <c r="K119" s="13"/>
      <c r="L119" s="28" t="str">
        <f t="shared" si="13"/>
        <v/>
      </c>
      <c r="M119" s="13"/>
      <c r="O119" s="28" t="str">
        <f t="shared" si="14"/>
        <v/>
      </c>
      <c r="P119" s="17" t="str">
        <f t="array" aca="1" ref="P119" ca="1">IFERROR(INDEX('Intro &amp; Setup'!$W$19:$W$32,MATCH(1,('Intro &amp; Setup'!$M$19:$M$32&gt;=$O119)*('Intro &amp; Setup'!$C$19:$C$32&lt;=$O119),0)), "")</f>
        <v/>
      </c>
      <c r="R119" s="21" t="str">
        <f>IF($T119="", "", IF($T119&gt;'Intro &amp; Setup'!$C$19, "X", ""))</f>
        <v/>
      </c>
      <c r="T119" s="28" t="str">
        <f t="shared" si="18"/>
        <v/>
      </c>
      <c r="U119" s="31" t="str">
        <f t="shared" si="15"/>
        <v/>
      </c>
      <c r="W119" s="21" t="str">
        <f t="shared" si="16"/>
        <v/>
      </c>
      <c r="Y119" s="21" t="str">
        <f>IF($O119="", "", IF($O119&lt;'Intro &amp; Setup'!$C$32, "X", ""))</f>
        <v/>
      </c>
      <c r="AA119" s="21" t="str">
        <f t="shared" si="17"/>
        <v/>
      </c>
    </row>
    <row r="120" spans="1:27" x14ac:dyDescent="0.25">
      <c r="A120" s="13"/>
      <c r="B120" s="51"/>
      <c r="C120" s="52"/>
      <c r="D120" s="53"/>
      <c r="E120" s="54"/>
      <c r="F120" s="13"/>
      <c r="G120" s="16" t="str">
        <f t="shared" si="10"/>
        <v/>
      </c>
      <c r="H120" s="17" t="str">
        <f t="shared" si="11"/>
        <v/>
      </c>
      <c r="I120" s="13"/>
      <c r="J120" s="21" t="str">
        <f t="shared" ca="1" si="12"/>
        <v/>
      </c>
      <c r="K120" s="13"/>
      <c r="L120" s="28" t="str">
        <f t="shared" si="13"/>
        <v/>
      </c>
      <c r="M120" s="13"/>
      <c r="O120" s="28" t="str">
        <f t="shared" si="14"/>
        <v/>
      </c>
      <c r="P120" s="17" t="str">
        <f t="array" aca="1" ref="P120" ca="1">IFERROR(INDEX('Intro &amp; Setup'!$W$19:$W$32,MATCH(1,('Intro &amp; Setup'!$M$19:$M$32&gt;=$O120)*('Intro &amp; Setup'!$C$19:$C$32&lt;=$O120),0)), "")</f>
        <v/>
      </c>
      <c r="R120" s="21" t="str">
        <f>IF($T120="", "", IF($T120&gt;'Intro &amp; Setup'!$C$19, "X", ""))</f>
        <v/>
      </c>
      <c r="T120" s="28" t="str">
        <f t="shared" si="18"/>
        <v/>
      </c>
      <c r="U120" s="31" t="str">
        <f t="shared" si="15"/>
        <v/>
      </c>
      <c r="W120" s="21" t="str">
        <f t="shared" si="16"/>
        <v/>
      </c>
      <c r="Y120" s="21" t="str">
        <f>IF($O120="", "", IF($O120&lt;'Intro &amp; Setup'!$C$32, "X", ""))</f>
        <v/>
      </c>
      <c r="AA120" s="21" t="str">
        <f t="shared" si="17"/>
        <v/>
      </c>
    </row>
    <row r="121" spans="1:27" x14ac:dyDescent="0.25">
      <c r="A121" s="13"/>
      <c r="B121" s="51"/>
      <c r="C121" s="52"/>
      <c r="D121" s="53"/>
      <c r="E121" s="54"/>
      <c r="F121" s="13"/>
      <c r="G121" s="16" t="str">
        <f t="shared" si="10"/>
        <v/>
      </c>
      <c r="H121" s="17" t="str">
        <f t="shared" si="11"/>
        <v/>
      </c>
      <c r="I121" s="13"/>
      <c r="J121" s="21" t="str">
        <f t="shared" ca="1" si="12"/>
        <v/>
      </c>
      <c r="K121" s="13"/>
      <c r="L121" s="28" t="str">
        <f t="shared" si="13"/>
        <v/>
      </c>
      <c r="M121" s="13"/>
      <c r="O121" s="28" t="str">
        <f t="shared" si="14"/>
        <v/>
      </c>
      <c r="P121" s="17" t="str">
        <f t="array" aca="1" ref="P121" ca="1">IFERROR(INDEX('Intro &amp; Setup'!$W$19:$W$32,MATCH(1,('Intro &amp; Setup'!$M$19:$M$32&gt;=$O121)*('Intro &amp; Setup'!$C$19:$C$32&lt;=$O121),0)), "")</f>
        <v/>
      </c>
      <c r="R121" s="21" t="str">
        <f>IF($T121="", "", IF($T121&gt;'Intro &amp; Setup'!$C$19, "X", ""))</f>
        <v/>
      </c>
      <c r="T121" s="28" t="str">
        <f t="shared" si="18"/>
        <v/>
      </c>
      <c r="U121" s="31" t="str">
        <f t="shared" si="15"/>
        <v/>
      </c>
      <c r="W121" s="21" t="str">
        <f t="shared" si="16"/>
        <v/>
      </c>
      <c r="Y121" s="21" t="str">
        <f>IF($O121="", "", IF($O121&lt;'Intro &amp; Setup'!$C$32, "X", ""))</f>
        <v/>
      </c>
      <c r="AA121" s="21" t="str">
        <f t="shared" si="17"/>
        <v/>
      </c>
    </row>
    <row r="122" spans="1:27" x14ac:dyDescent="0.25">
      <c r="A122" s="13"/>
      <c r="B122" s="51"/>
      <c r="C122" s="52"/>
      <c r="D122" s="53"/>
      <c r="E122" s="54"/>
      <c r="F122" s="13"/>
      <c r="G122" s="16" t="str">
        <f t="shared" si="10"/>
        <v/>
      </c>
      <c r="H122" s="17" t="str">
        <f t="shared" si="11"/>
        <v/>
      </c>
      <c r="I122" s="13"/>
      <c r="J122" s="21" t="str">
        <f t="shared" ca="1" si="12"/>
        <v/>
      </c>
      <c r="K122" s="13"/>
      <c r="L122" s="28" t="str">
        <f t="shared" si="13"/>
        <v/>
      </c>
      <c r="M122" s="13"/>
      <c r="O122" s="28" t="str">
        <f t="shared" si="14"/>
        <v/>
      </c>
      <c r="P122" s="17" t="str">
        <f t="array" aca="1" ref="P122" ca="1">IFERROR(INDEX('Intro &amp; Setup'!$W$19:$W$32,MATCH(1,('Intro &amp; Setup'!$M$19:$M$32&gt;=$O122)*('Intro &amp; Setup'!$C$19:$C$32&lt;=$O122),0)), "")</f>
        <v/>
      </c>
      <c r="R122" s="21" t="str">
        <f>IF($T122="", "", IF($T122&gt;'Intro &amp; Setup'!$C$19, "X", ""))</f>
        <v/>
      </c>
      <c r="T122" s="28" t="str">
        <f t="shared" si="18"/>
        <v/>
      </c>
      <c r="U122" s="31" t="str">
        <f t="shared" si="15"/>
        <v/>
      </c>
      <c r="W122" s="21" t="str">
        <f t="shared" si="16"/>
        <v/>
      </c>
      <c r="Y122" s="21" t="str">
        <f>IF($O122="", "", IF($O122&lt;'Intro &amp; Setup'!$C$32, "X", ""))</f>
        <v/>
      </c>
      <c r="AA122" s="21" t="str">
        <f t="shared" si="17"/>
        <v/>
      </c>
    </row>
    <row r="123" spans="1:27" x14ac:dyDescent="0.25">
      <c r="A123" s="13"/>
      <c r="B123" s="51"/>
      <c r="C123" s="52"/>
      <c r="D123" s="53"/>
      <c r="E123" s="54"/>
      <c r="F123" s="13"/>
      <c r="G123" s="16" t="str">
        <f t="shared" si="10"/>
        <v/>
      </c>
      <c r="H123" s="17" t="str">
        <f t="shared" si="11"/>
        <v/>
      </c>
      <c r="I123" s="13"/>
      <c r="J123" s="21" t="str">
        <f t="shared" ca="1" si="12"/>
        <v/>
      </c>
      <c r="K123" s="13"/>
      <c r="L123" s="28" t="str">
        <f t="shared" si="13"/>
        <v/>
      </c>
      <c r="M123" s="13"/>
      <c r="O123" s="28" t="str">
        <f t="shared" si="14"/>
        <v/>
      </c>
      <c r="P123" s="17" t="str">
        <f t="array" aca="1" ref="P123" ca="1">IFERROR(INDEX('Intro &amp; Setup'!$W$19:$W$32,MATCH(1,('Intro &amp; Setup'!$M$19:$M$32&gt;=$O123)*('Intro &amp; Setup'!$C$19:$C$32&lt;=$O123),0)), "")</f>
        <v/>
      </c>
      <c r="R123" s="21" t="str">
        <f>IF($T123="", "", IF($T123&gt;'Intro &amp; Setup'!$C$19, "X", ""))</f>
        <v/>
      </c>
      <c r="T123" s="28" t="str">
        <f t="shared" si="18"/>
        <v/>
      </c>
      <c r="U123" s="31" t="str">
        <f t="shared" si="15"/>
        <v/>
      </c>
      <c r="W123" s="21" t="str">
        <f t="shared" si="16"/>
        <v/>
      </c>
      <c r="Y123" s="21" t="str">
        <f>IF($O123="", "", IF($O123&lt;'Intro &amp; Setup'!$C$32, "X", ""))</f>
        <v/>
      </c>
      <c r="AA123" s="21" t="str">
        <f t="shared" si="17"/>
        <v/>
      </c>
    </row>
    <row r="124" spans="1:27" x14ac:dyDescent="0.25">
      <c r="A124" s="13"/>
      <c r="B124" s="51"/>
      <c r="C124" s="52"/>
      <c r="D124" s="53"/>
      <c r="E124" s="54"/>
      <c r="F124" s="13"/>
      <c r="G124" s="16" t="str">
        <f t="shared" si="10"/>
        <v/>
      </c>
      <c r="H124" s="17" t="str">
        <f t="shared" si="11"/>
        <v/>
      </c>
      <c r="I124" s="13"/>
      <c r="J124" s="21" t="str">
        <f t="shared" ca="1" si="12"/>
        <v/>
      </c>
      <c r="K124" s="13"/>
      <c r="L124" s="28" t="str">
        <f t="shared" si="13"/>
        <v/>
      </c>
      <c r="M124" s="13"/>
      <c r="O124" s="28" t="str">
        <f t="shared" si="14"/>
        <v/>
      </c>
      <c r="P124" s="17" t="str">
        <f t="array" aca="1" ref="P124" ca="1">IFERROR(INDEX('Intro &amp; Setup'!$W$19:$W$32,MATCH(1,('Intro &amp; Setup'!$M$19:$M$32&gt;=$O124)*('Intro &amp; Setup'!$C$19:$C$32&lt;=$O124),0)), "")</f>
        <v/>
      </c>
      <c r="R124" s="21" t="str">
        <f>IF($T124="", "", IF($T124&gt;'Intro &amp; Setup'!$C$19, "X", ""))</f>
        <v/>
      </c>
      <c r="T124" s="28" t="str">
        <f t="shared" si="18"/>
        <v/>
      </c>
      <c r="U124" s="31" t="str">
        <f t="shared" si="15"/>
        <v/>
      </c>
      <c r="W124" s="21" t="str">
        <f t="shared" si="16"/>
        <v/>
      </c>
      <c r="Y124" s="21" t="str">
        <f>IF($O124="", "", IF($O124&lt;'Intro &amp; Setup'!$C$32, "X", ""))</f>
        <v/>
      </c>
      <c r="AA124" s="21" t="str">
        <f t="shared" si="17"/>
        <v/>
      </c>
    </row>
    <row r="125" spans="1:27" x14ac:dyDescent="0.25">
      <c r="A125" s="13"/>
      <c r="B125" s="51"/>
      <c r="C125" s="52"/>
      <c r="D125" s="53"/>
      <c r="E125" s="54"/>
      <c r="F125" s="13"/>
      <c r="G125" s="16" t="str">
        <f t="shared" si="10"/>
        <v/>
      </c>
      <c r="H125" s="17" t="str">
        <f t="shared" si="11"/>
        <v/>
      </c>
      <c r="I125" s="13"/>
      <c r="J125" s="21" t="str">
        <f t="shared" ca="1" si="12"/>
        <v/>
      </c>
      <c r="K125" s="13"/>
      <c r="L125" s="28" t="str">
        <f t="shared" si="13"/>
        <v/>
      </c>
      <c r="M125" s="13"/>
      <c r="O125" s="28" t="str">
        <f t="shared" si="14"/>
        <v/>
      </c>
      <c r="P125" s="17" t="str">
        <f t="array" aca="1" ref="P125" ca="1">IFERROR(INDEX('Intro &amp; Setup'!$W$19:$W$32,MATCH(1,('Intro &amp; Setup'!$M$19:$M$32&gt;=$O125)*('Intro &amp; Setup'!$C$19:$C$32&lt;=$O125),0)), "")</f>
        <v/>
      </c>
      <c r="R125" s="21" t="str">
        <f>IF($T125="", "", IF($T125&gt;'Intro &amp; Setup'!$C$19, "X", ""))</f>
        <v/>
      </c>
      <c r="T125" s="28" t="str">
        <f t="shared" si="18"/>
        <v/>
      </c>
      <c r="U125" s="31" t="str">
        <f t="shared" si="15"/>
        <v/>
      </c>
      <c r="W125" s="21" t="str">
        <f t="shared" si="16"/>
        <v/>
      </c>
      <c r="Y125" s="21" t="str">
        <f>IF($O125="", "", IF($O125&lt;'Intro &amp; Setup'!$C$32, "X", ""))</f>
        <v/>
      </c>
      <c r="AA125" s="21" t="str">
        <f t="shared" si="17"/>
        <v/>
      </c>
    </row>
    <row r="126" spans="1:27" x14ac:dyDescent="0.25">
      <c r="A126" s="13"/>
      <c r="B126" s="51"/>
      <c r="C126" s="52"/>
      <c r="D126" s="53"/>
      <c r="E126" s="54"/>
      <c r="F126" s="13"/>
      <c r="G126" s="16" t="str">
        <f t="shared" si="10"/>
        <v/>
      </c>
      <c r="H126" s="17" t="str">
        <f t="shared" si="11"/>
        <v/>
      </c>
      <c r="I126" s="13"/>
      <c r="J126" s="21" t="str">
        <f t="shared" ca="1" si="12"/>
        <v/>
      </c>
      <c r="K126" s="13"/>
      <c r="L126" s="28" t="str">
        <f t="shared" si="13"/>
        <v/>
      </c>
      <c r="M126" s="13"/>
      <c r="O126" s="28" t="str">
        <f t="shared" si="14"/>
        <v/>
      </c>
      <c r="P126" s="17" t="str">
        <f t="array" aca="1" ref="P126" ca="1">IFERROR(INDEX('Intro &amp; Setup'!$W$19:$W$32,MATCH(1,('Intro &amp; Setup'!$M$19:$M$32&gt;=$O126)*('Intro &amp; Setup'!$C$19:$C$32&lt;=$O126),0)), "")</f>
        <v/>
      </c>
      <c r="R126" s="21" t="str">
        <f>IF($T126="", "", IF($T126&gt;'Intro &amp; Setup'!$C$19, "X", ""))</f>
        <v/>
      </c>
      <c r="T126" s="28" t="str">
        <f t="shared" si="18"/>
        <v/>
      </c>
      <c r="U126" s="31" t="str">
        <f t="shared" si="15"/>
        <v/>
      </c>
      <c r="W126" s="21" t="str">
        <f t="shared" si="16"/>
        <v/>
      </c>
      <c r="Y126" s="21" t="str">
        <f>IF($O126="", "", IF($O126&lt;'Intro &amp; Setup'!$C$32, "X", ""))</f>
        <v/>
      </c>
      <c r="AA126" s="21" t="str">
        <f t="shared" si="17"/>
        <v/>
      </c>
    </row>
    <row r="127" spans="1:27" x14ac:dyDescent="0.25">
      <c r="A127" s="13"/>
      <c r="B127" s="51"/>
      <c r="C127" s="52"/>
      <c r="D127" s="53"/>
      <c r="E127" s="54"/>
      <c r="F127" s="13"/>
      <c r="G127" s="16" t="str">
        <f t="shared" si="10"/>
        <v/>
      </c>
      <c r="H127" s="17" t="str">
        <f t="shared" si="11"/>
        <v/>
      </c>
      <c r="I127" s="13"/>
      <c r="J127" s="21" t="str">
        <f t="shared" ca="1" si="12"/>
        <v/>
      </c>
      <c r="K127" s="13"/>
      <c r="L127" s="28" t="str">
        <f t="shared" si="13"/>
        <v/>
      </c>
      <c r="M127" s="13"/>
      <c r="O127" s="28" t="str">
        <f t="shared" si="14"/>
        <v/>
      </c>
      <c r="P127" s="17" t="str">
        <f t="array" aca="1" ref="P127" ca="1">IFERROR(INDEX('Intro &amp; Setup'!$W$19:$W$32,MATCH(1,('Intro &amp; Setup'!$M$19:$M$32&gt;=$O127)*('Intro &amp; Setup'!$C$19:$C$32&lt;=$O127),0)), "")</f>
        <v/>
      </c>
      <c r="R127" s="21" t="str">
        <f>IF($T127="", "", IF($T127&gt;'Intro &amp; Setup'!$C$19, "X", ""))</f>
        <v/>
      </c>
      <c r="T127" s="28" t="str">
        <f t="shared" si="18"/>
        <v/>
      </c>
      <c r="U127" s="31" t="str">
        <f t="shared" si="15"/>
        <v/>
      </c>
      <c r="W127" s="21" t="str">
        <f t="shared" si="16"/>
        <v/>
      </c>
      <c r="Y127" s="21" t="str">
        <f>IF($O127="", "", IF($O127&lt;'Intro &amp; Setup'!$C$32, "X", ""))</f>
        <v/>
      </c>
      <c r="AA127" s="21" t="str">
        <f t="shared" si="17"/>
        <v/>
      </c>
    </row>
    <row r="128" spans="1:27" x14ac:dyDescent="0.25">
      <c r="A128" s="13"/>
      <c r="B128" s="51"/>
      <c r="C128" s="52"/>
      <c r="D128" s="53"/>
      <c r="E128" s="54"/>
      <c r="F128" s="13"/>
      <c r="G128" s="16" t="str">
        <f t="shared" si="10"/>
        <v/>
      </c>
      <c r="H128" s="17" t="str">
        <f t="shared" si="11"/>
        <v/>
      </c>
      <c r="I128" s="13"/>
      <c r="J128" s="21" t="str">
        <f t="shared" ca="1" si="12"/>
        <v/>
      </c>
      <c r="K128" s="13"/>
      <c r="L128" s="28" t="str">
        <f t="shared" si="13"/>
        <v/>
      </c>
      <c r="M128" s="13"/>
      <c r="O128" s="28" t="str">
        <f t="shared" si="14"/>
        <v/>
      </c>
      <c r="P128" s="17" t="str">
        <f t="array" aca="1" ref="P128" ca="1">IFERROR(INDEX('Intro &amp; Setup'!$W$19:$W$32,MATCH(1,('Intro &amp; Setup'!$M$19:$M$32&gt;=$O128)*('Intro &amp; Setup'!$C$19:$C$32&lt;=$O128),0)), "")</f>
        <v/>
      </c>
      <c r="R128" s="21" t="str">
        <f>IF($T128="", "", IF($T128&gt;'Intro &amp; Setup'!$C$19, "X", ""))</f>
        <v/>
      </c>
      <c r="T128" s="28" t="str">
        <f t="shared" si="18"/>
        <v/>
      </c>
      <c r="U128" s="31" t="str">
        <f t="shared" si="15"/>
        <v/>
      </c>
      <c r="W128" s="21" t="str">
        <f t="shared" si="16"/>
        <v/>
      </c>
      <c r="Y128" s="21" t="str">
        <f>IF($O128="", "", IF($O128&lt;'Intro &amp; Setup'!$C$32, "X", ""))</f>
        <v/>
      </c>
      <c r="AA128" s="21" t="str">
        <f t="shared" si="17"/>
        <v/>
      </c>
    </row>
    <row r="129" spans="1:27" x14ac:dyDescent="0.25">
      <c r="A129" s="13"/>
      <c r="B129" s="51"/>
      <c r="C129" s="52"/>
      <c r="D129" s="53"/>
      <c r="E129" s="54"/>
      <c r="F129" s="13"/>
      <c r="G129" s="16" t="str">
        <f t="shared" si="10"/>
        <v/>
      </c>
      <c r="H129" s="17" t="str">
        <f t="shared" si="11"/>
        <v/>
      </c>
      <c r="I129" s="13"/>
      <c r="J129" s="21" t="str">
        <f t="shared" ca="1" si="12"/>
        <v/>
      </c>
      <c r="K129" s="13"/>
      <c r="L129" s="28" t="str">
        <f t="shared" si="13"/>
        <v/>
      </c>
      <c r="M129" s="13"/>
      <c r="O129" s="28" t="str">
        <f t="shared" si="14"/>
        <v/>
      </c>
      <c r="P129" s="17" t="str">
        <f t="array" aca="1" ref="P129" ca="1">IFERROR(INDEX('Intro &amp; Setup'!$W$19:$W$32,MATCH(1,('Intro &amp; Setup'!$M$19:$M$32&gt;=$O129)*('Intro &amp; Setup'!$C$19:$C$32&lt;=$O129),0)), "")</f>
        <v/>
      </c>
      <c r="R129" s="21" t="str">
        <f>IF($T129="", "", IF($T129&gt;'Intro &amp; Setup'!$C$19, "X", ""))</f>
        <v/>
      </c>
      <c r="T129" s="28" t="str">
        <f t="shared" si="18"/>
        <v/>
      </c>
      <c r="U129" s="31" t="str">
        <f t="shared" si="15"/>
        <v/>
      </c>
      <c r="W129" s="21" t="str">
        <f t="shared" si="16"/>
        <v/>
      </c>
      <c r="Y129" s="21" t="str">
        <f>IF($O129="", "", IF($O129&lt;'Intro &amp; Setup'!$C$32, "X", ""))</f>
        <v/>
      </c>
      <c r="AA129" s="21" t="str">
        <f t="shared" si="17"/>
        <v/>
      </c>
    </row>
    <row r="130" spans="1:27" x14ac:dyDescent="0.25">
      <c r="A130" s="13"/>
      <c r="B130" s="51"/>
      <c r="C130" s="52"/>
      <c r="D130" s="53"/>
      <c r="E130" s="54"/>
      <c r="F130" s="13"/>
      <c r="G130" s="16" t="str">
        <f t="shared" si="10"/>
        <v/>
      </c>
      <c r="H130" s="17" t="str">
        <f t="shared" si="11"/>
        <v/>
      </c>
      <c r="I130" s="13"/>
      <c r="J130" s="21" t="str">
        <f t="shared" ca="1" si="12"/>
        <v/>
      </c>
      <c r="K130" s="13"/>
      <c r="L130" s="28" t="str">
        <f t="shared" si="13"/>
        <v/>
      </c>
      <c r="M130" s="13"/>
      <c r="O130" s="28" t="str">
        <f t="shared" si="14"/>
        <v/>
      </c>
      <c r="P130" s="17" t="str">
        <f t="array" aca="1" ref="P130" ca="1">IFERROR(INDEX('Intro &amp; Setup'!$W$19:$W$32,MATCH(1,('Intro &amp; Setup'!$M$19:$M$32&gt;=$O130)*('Intro &amp; Setup'!$C$19:$C$32&lt;=$O130),0)), "")</f>
        <v/>
      </c>
      <c r="R130" s="21" t="str">
        <f>IF($T130="", "", IF($T130&gt;'Intro &amp; Setup'!$C$19, "X", ""))</f>
        <v/>
      </c>
      <c r="T130" s="28" t="str">
        <f t="shared" si="18"/>
        <v/>
      </c>
      <c r="U130" s="31" t="str">
        <f t="shared" si="15"/>
        <v/>
      </c>
      <c r="W130" s="21" t="str">
        <f t="shared" si="16"/>
        <v/>
      </c>
      <c r="Y130" s="21" t="str">
        <f>IF($O130="", "", IF($O130&lt;'Intro &amp; Setup'!$C$32, "X", ""))</f>
        <v/>
      </c>
      <c r="AA130" s="21" t="str">
        <f t="shared" si="17"/>
        <v/>
      </c>
    </row>
    <row r="131" spans="1:27" x14ac:dyDescent="0.25">
      <c r="A131" s="13"/>
      <c r="B131" s="51"/>
      <c r="C131" s="52"/>
      <c r="D131" s="53"/>
      <c r="E131" s="54"/>
      <c r="F131" s="13"/>
      <c r="G131" s="16" t="str">
        <f t="shared" si="10"/>
        <v/>
      </c>
      <c r="H131" s="17" t="str">
        <f t="shared" si="11"/>
        <v/>
      </c>
      <c r="I131" s="13"/>
      <c r="J131" s="21" t="str">
        <f t="shared" ca="1" si="12"/>
        <v/>
      </c>
      <c r="K131" s="13"/>
      <c r="L131" s="28" t="str">
        <f t="shared" si="13"/>
        <v/>
      </c>
      <c r="M131" s="13"/>
      <c r="O131" s="28" t="str">
        <f t="shared" si="14"/>
        <v/>
      </c>
      <c r="P131" s="17" t="str">
        <f t="array" aca="1" ref="P131" ca="1">IFERROR(INDEX('Intro &amp; Setup'!$W$19:$W$32,MATCH(1,('Intro &amp; Setup'!$M$19:$M$32&gt;=$O131)*('Intro &amp; Setup'!$C$19:$C$32&lt;=$O131),0)), "")</f>
        <v/>
      </c>
      <c r="R131" s="21" t="str">
        <f>IF($T131="", "", IF($T131&gt;'Intro &amp; Setup'!$C$19, "X", ""))</f>
        <v/>
      </c>
      <c r="T131" s="28" t="str">
        <f t="shared" si="18"/>
        <v/>
      </c>
      <c r="U131" s="31" t="str">
        <f t="shared" si="15"/>
        <v/>
      </c>
      <c r="W131" s="21" t="str">
        <f t="shared" si="16"/>
        <v/>
      </c>
      <c r="Y131" s="21" t="str">
        <f>IF($O131="", "", IF($O131&lt;'Intro &amp; Setup'!$C$32, "X", ""))</f>
        <v/>
      </c>
      <c r="AA131" s="21" t="str">
        <f t="shared" si="17"/>
        <v/>
      </c>
    </row>
    <row r="132" spans="1:27" x14ac:dyDescent="0.25">
      <c r="A132" s="13"/>
      <c r="B132" s="51"/>
      <c r="C132" s="52"/>
      <c r="D132" s="53"/>
      <c r="E132" s="54"/>
      <c r="F132" s="13"/>
      <c r="G132" s="16" t="str">
        <f t="shared" si="10"/>
        <v/>
      </c>
      <c r="H132" s="17" t="str">
        <f t="shared" si="11"/>
        <v/>
      </c>
      <c r="I132" s="13"/>
      <c r="J132" s="21" t="str">
        <f t="shared" ca="1" si="12"/>
        <v/>
      </c>
      <c r="K132" s="13"/>
      <c r="L132" s="28" t="str">
        <f t="shared" si="13"/>
        <v/>
      </c>
      <c r="M132" s="13"/>
      <c r="O132" s="28" t="str">
        <f t="shared" si="14"/>
        <v/>
      </c>
      <c r="P132" s="17" t="str">
        <f t="array" aca="1" ref="P132" ca="1">IFERROR(INDEX('Intro &amp; Setup'!$W$19:$W$32,MATCH(1,('Intro &amp; Setup'!$M$19:$M$32&gt;=$O132)*('Intro &amp; Setup'!$C$19:$C$32&lt;=$O132),0)), "")</f>
        <v/>
      </c>
      <c r="R132" s="21" t="str">
        <f>IF($T132="", "", IF($T132&gt;'Intro &amp; Setup'!$C$19, "X", ""))</f>
        <v/>
      </c>
      <c r="T132" s="28" t="str">
        <f t="shared" si="18"/>
        <v/>
      </c>
      <c r="U132" s="31" t="str">
        <f t="shared" si="15"/>
        <v/>
      </c>
      <c r="W132" s="21" t="str">
        <f t="shared" si="16"/>
        <v/>
      </c>
      <c r="Y132" s="21" t="str">
        <f>IF($O132="", "", IF($O132&lt;'Intro &amp; Setup'!$C$32, "X", ""))</f>
        <v/>
      </c>
      <c r="AA132" s="21" t="str">
        <f t="shared" si="17"/>
        <v/>
      </c>
    </row>
    <row r="133" spans="1:27" x14ac:dyDescent="0.25">
      <c r="A133" s="13"/>
      <c r="B133" s="51"/>
      <c r="C133" s="52"/>
      <c r="D133" s="53"/>
      <c r="E133" s="54"/>
      <c r="F133" s="13"/>
      <c r="G133" s="16" t="str">
        <f t="shared" si="10"/>
        <v/>
      </c>
      <c r="H133" s="17" t="str">
        <f t="shared" si="11"/>
        <v/>
      </c>
      <c r="I133" s="13"/>
      <c r="J133" s="21" t="str">
        <f t="shared" ca="1" si="12"/>
        <v/>
      </c>
      <c r="K133" s="13"/>
      <c r="L133" s="28" t="str">
        <f t="shared" si="13"/>
        <v/>
      </c>
      <c r="M133" s="13"/>
      <c r="O133" s="28" t="str">
        <f t="shared" si="14"/>
        <v/>
      </c>
      <c r="P133" s="17" t="str">
        <f t="array" aca="1" ref="P133" ca="1">IFERROR(INDEX('Intro &amp; Setup'!$W$19:$W$32,MATCH(1,('Intro &amp; Setup'!$M$19:$M$32&gt;=$O133)*('Intro &amp; Setup'!$C$19:$C$32&lt;=$O133),0)), "")</f>
        <v/>
      </c>
      <c r="R133" s="21" t="str">
        <f>IF($T133="", "", IF($T133&gt;'Intro &amp; Setup'!$C$19, "X", ""))</f>
        <v/>
      </c>
      <c r="T133" s="28" t="str">
        <f t="shared" si="18"/>
        <v/>
      </c>
      <c r="U133" s="31" t="str">
        <f t="shared" si="15"/>
        <v/>
      </c>
      <c r="W133" s="21" t="str">
        <f t="shared" si="16"/>
        <v/>
      </c>
      <c r="Y133" s="21" t="str">
        <f>IF($O133="", "", IF($O133&lt;'Intro &amp; Setup'!$C$32, "X", ""))</f>
        <v/>
      </c>
      <c r="AA133" s="21" t="str">
        <f t="shared" si="17"/>
        <v/>
      </c>
    </row>
    <row r="134" spans="1:27" x14ac:dyDescent="0.25">
      <c r="A134" s="13"/>
      <c r="B134" s="51"/>
      <c r="C134" s="52"/>
      <c r="D134" s="53"/>
      <c r="E134" s="54"/>
      <c r="F134" s="13"/>
      <c r="G134" s="16" t="str">
        <f t="shared" si="10"/>
        <v/>
      </c>
      <c r="H134" s="17" t="str">
        <f t="shared" si="11"/>
        <v/>
      </c>
      <c r="I134" s="13"/>
      <c r="J134" s="21" t="str">
        <f t="shared" ca="1" si="12"/>
        <v/>
      </c>
      <c r="K134" s="13"/>
      <c r="L134" s="28" t="str">
        <f t="shared" si="13"/>
        <v/>
      </c>
      <c r="M134" s="13"/>
      <c r="O134" s="28" t="str">
        <f t="shared" si="14"/>
        <v/>
      </c>
      <c r="P134" s="17" t="str">
        <f t="array" aca="1" ref="P134" ca="1">IFERROR(INDEX('Intro &amp; Setup'!$W$19:$W$32,MATCH(1,('Intro &amp; Setup'!$M$19:$M$32&gt;=$O134)*('Intro &amp; Setup'!$C$19:$C$32&lt;=$O134),0)), "")</f>
        <v/>
      </c>
      <c r="R134" s="21" t="str">
        <f>IF($T134="", "", IF($T134&gt;'Intro &amp; Setup'!$C$19, "X", ""))</f>
        <v/>
      </c>
      <c r="T134" s="28" t="str">
        <f t="shared" si="18"/>
        <v/>
      </c>
      <c r="U134" s="31" t="str">
        <f t="shared" si="15"/>
        <v/>
      </c>
      <c r="W134" s="21" t="str">
        <f t="shared" si="16"/>
        <v/>
      </c>
      <c r="Y134" s="21" t="str">
        <f>IF($O134="", "", IF($O134&lt;'Intro &amp; Setup'!$C$32, "X", ""))</f>
        <v/>
      </c>
      <c r="AA134" s="21" t="str">
        <f t="shared" si="17"/>
        <v/>
      </c>
    </row>
    <row r="135" spans="1:27" x14ac:dyDescent="0.25">
      <c r="A135" s="13"/>
      <c r="B135" s="51"/>
      <c r="C135" s="52"/>
      <c r="D135" s="53"/>
      <c r="E135" s="54"/>
      <c r="F135" s="13"/>
      <c r="G135" s="16" t="str">
        <f t="shared" si="10"/>
        <v/>
      </c>
      <c r="H135" s="17" t="str">
        <f t="shared" si="11"/>
        <v/>
      </c>
      <c r="I135" s="13"/>
      <c r="J135" s="21" t="str">
        <f t="shared" ca="1" si="12"/>
        <v/>
      </c>
      <c r="K135" s="13"/>
      <c r="L135" s="28" t="str">
        <f t="shared" si="13"/>
        <v/>
      </c>
      <c r="M135" s="13"/>
      <c r="O135" s="28" t="str">
        <f t="shared" si="14"/>
        <v/>
      </c>
      <c r="P135" s="17" t="str">
        <f t="array" aca="1" ref="P135" ca="1">IFERROR(INDEX('Intro &amp; Setup'!$W$19:$W$32,MATCH(1,('Intro &amp; Setup'!$M$19:$M$32&gt;=$O135)*('Intro &amp; Setup'!$C$19:$C$32&lt;=$O135),0)), "")</f>
        <v/>
      </c>
      <c r="R135" s="21" t="str">
        <f>IF($T135="", "", IF($T135&gt;'Intro &amp; Setup'!$C$19, "X", ""))</f>
        <v/>
      </c>
      <c r="T135" s="28" t="str">
        <f t="shared" si="18"/>
        <v/>
      </c>
      <c r="U135" s="31" t="str">
        <f t="shared" si="15"/>
        <v/>
      </c>
      <c r="W135" s="21" t="str">
        <f t="shared" si="16"/>
        <v/>
      </c>
      <c r="Y135" s="21" t="str">
        <f>IF($O135="", "", IF($O135&lt;'Intro &amp; Setup'!$C$32, "X", ""))</f>
        <v/>
      </c>
      <c r="AA135" s="21" t="str">
        <f t="shared" si="17"/>
        <v/>
      </c>
    </row>
    <row r="136" spans="1:27" x14ac:dyDescent="0.25">
      <c r="A136" s="13"/>
      <c r="B136" s="51"/>
      <c r="C136" s="52"/>
      <c r="D136" s="53"/>
      <c r="E136" s="54"/>
      <c r="F136" s="13"/>
      <c r="G136" s="16" t="str">
        <f t="shared" si="10"/>
        <v/>
      </c>
      <c r="H136" s="17" t="str">
        <f t="shared" si="11"/>
        <v/>
      </c>
      <c r="I136" s="13"/>
      <c r="J136" s="21" t="str">
        <f t="shared" ca="1" si="12"/>
        <v/>
      </c>
      <c r="K136" s="13"/>
      <c r="L136" s="28" t="str">
        <f t="shared" si="13"/>
        <v/>
      </c>
      <c r="M136" s="13"/>
      <c r="O136" s="28" t="str">
        <f t="shared" si="14"/>
        <v/>
      </c>
      <c r="P136" s="17" t="str">
        <f t="array" aca="1" ref="P136" ca="1">IFERROR(INDEX('Intro &amp; Setup'!$W$19:$W$32,MATCH(1,('Intro &amp; Setup'!$M$19:$M$32&gt;=$O136)*('Intro &amp; Setup'!$C$19:$C$32&lt;=$O136),0)), "")</f>
        <v/>
      </c>
      <c r="R136" s="21" t="str">
        <f>IF($T136="", "", IF($T136&gt;'Intro &amp; Setup'!$C$19, "X", ""))</f>
        <v/>
      </c>
      <c r="T136" s="28" t="str">
        <f t="shared" si="18"/>
        <v/>
      </c>
      <c r="U136" s="31" t="str">
        <f t="shared" si="15"/>
        <v/>
      </c>
      <c r="W136" s="21" t="str">
        <f t="shared" si="16"/>
        <v/>
      </c>
      <c r="Y136" s="21" t="str">
        <f>IF($O136="", "", IF($O136&lt;'Intro &amp; Setup'!$C$32, "X", ""))</f>
        <v/>
      </c>
      <c r="AA136" s="21" t="str">
        <f t="shared" si="17"/>
        <v/>
      </c>
    </row>
    <row r="137" spans="1:27" x14ac:dyDescent="0.25">
      <c r="A137" s="13"/>
      <c r="B137" s="51"/>
      <c r="C137" s="52"/>
      <c r="D137" s="53"/>
      <c r="E137" s="54"/>
      <c r="F137" s="13"/>
      <c r="G137" s="16" t="str">
        <f t="shared" si="10"/>
        <v/>
      </c>
      <c r="H137" s="17" t="str">
        <f t="shared" si="11"/>
        <v/>
      </c>
      <c r="I137" s="13"/>
      <c r="J137" s="21" t="str">
        <f t="shared" ca="1" si="12"/>
        <v/>
      </c>
      <c r="K137" s="13"/>
      <c r="L137" s="28" t="str">
        <f t="shared" si="13"/>
        <v/>
      </c>
      <c r="M137" s="13"/>
      <c r="O137" s="28" t="str">
        <f t="shared" si="14"/>
        <v/>
      </c>
      <c r="P137" s="17" t="str">
        <f t="array" aca="1" ref="P137" ca="1">IFERROR(INDEX('Intro &amp; Setup'!$W$19:$W$32,MATCH(1,('Intro &amp; Setup'!$M$19:$M$32&gt;=$O137)*('Intro &amp; Setup'!$C$19:$C$32&lt;=$O137),0)), "")</f>
        <v/>
      </c>
      <c r="R137" s="21" t="str">
        <f>IF($T137="", "", IF($T137&gt;'Intro &amp; Setup'!$C$19, "X", ""))</f>
        <v/>
      </c>
      <c r="T137" s="28" t="str">
        <f t="shared" si="18"/>
        <v/>
      </c>
      <c r="U137" s="31" t="str">
        <f t="shared" si="15"/>
        <v/>
      </c>
      <c r="W137" s="21" t="str">
        <f t="shared" si="16"/>
        <v/>
      </c>
      <c r="Y137" s="21" t="str">
        <f>IF($O137="", "", IF($O137&lt;'Intro &amp; Setup'!$C$32, "X", ""))</f>
        <v/>
      </c>
      <c r="AA137" s="21" t="str">
        <f t="shared" si="17"/>
        <v/>
      </c>
    </row>
    <row r="138" spans="1:27" x14ac:dyDescent="0.25">
      <c r="A138" s="13"/>
      <c r="B138" s="51"/>
      <c r="C138" s="52"/>
      <c r="D138" s="53"/>
      <c r="E138" s="54"/>
      <c r="F138" s="13"/>
      <c r="G138" s="16" t="str">
        <f t="shared" si="10"/>
        <v/>
      </c>
      <c r="H138" s="17" t="str">
        <f t="shared" si="11"/>
        <v/>
      </c>
      <c r="I138" s="13"/>
      <c r="J138" s="21" t="str">
        <f t="shared" ca="1" si="12"/>
        <v/>
      </c>
      <c r="K138" s="13"/>
      <c r="L138" s="28" t="str">
        <f t="shared" si="13"/>
        <v/>
      </c>
      <c r="M138" s="13"/>
      <c r="O138" s="28" t="str">
        <f t="shared" si="14"/>
        <v/>
      </c>
      <c r="P138" s="17" t="str">
        <f t="array" aca="1" ref="P138" ca="1">IFERROR(INDEX('Intro &amp; Setup'!$W$19:$W$32,MATCH(1,('Intro &amp; Setup'!$M$19:$M$32&gt;=$O138)*('Intro &amp; Setup'!$C$19:$C$32&lt;=$O138),0)), "")</f>
        <v/>
      </c>
      <c r="R138" s="21" t="str">
        <f>IF($T138="", "", IF($T138&gt;'Intro &amp; Setup'!$C$19, "X", ""))</f>
        <v/>
      </c>
      <c r="T138" s="28" t="str">
        <f t="shared" si="18"/>
        <v/>
      </c>
      <c r="U138" s="31" t="str">
        <f t="shared" si="15"/>
        <v/>
      </c>
      <c r="W138" s="21" t="str">
        <f t="shared" si="16"/>
        <v/>
      </c>
      <c r="Y138" s="21" t="str">
        <f>IF($O138="", "", IF($O138&lt;'Intro &amp; Setup'!$C$32, "X", ""))</f>
        <v/>
      </c>
      <c r="AA138" s="21" t="str">
        <f t="shared" si="17"/>
        <v/>
      </c>
    </row>
    <row r="139" spans="1:27" x14ac:dyDescent="0.25">
      <c r="A139" s="13"/>
      <c r="B139" s="51"/>
      <c r="C139" s="52"/>
      <c r="D139" s="53"/>
      <c r="E139" s="54"/>
      <c r="F139" s="13"/>
      <c r="G139" s="16" t="str">
        <f t="shared" si="10"/>
        <v/>
      </c>
      <c r="H139" s="17" t="str">
        <f t="shared" si="11"/>
        <v/>
      </c>
      <c r="I139" s="13"/>
      <c r="J139" s="21" t="str">
        <f t="shared" ca="1" si="12"/>
        <v/>
      </c>
      <c r="K139" s="13"/>
      <c r="L139" s="28" t="str">
        <f t="shared" si="13"/>
        <v/>
      </c>
      <c r="M139" s="13"/>
      <c r="O139" s="28" t="str">
        <f t="shared" si="14"/>
        <v/>
      </c>
      <c r="P139" s="17" t="str">
        <f t="array" aca="1" ref="P139" ca="1">IFERROR(INDEX('Intro &amp; Setup'!$W$19:$W$32,MATCH(1,('Intro &amp; Setup'!$M$19:$M$32&gt;=$O139)*('Intro &amp; Setup'!$C$19:$C$32&lt;=$O139),0)), "")</f>
        <v/>
      </c>
      <c r="R139" s="21" t="str">
        <f>IF($T139="", "", IF($T139&gt;'Intro &amp; Setup'!$C$19, "X", ""))</f>
        <v/>
      </c>
      <c r="T139" s="28" t="str">
        <f t="shared" si="18"/>
        <v/>
      </c>
      <c r="U139" s="31" t="str">
        <f t="shared" si="15"/>
        <v/>
      </c>
      <c r="W139" s="21" t="str">
        <f t="shared" si="16"/>
        <v/>
      </c>
      <c r="Y139" s="21" t="str">
        <f>IF($O139="", "", IF($O139&lt;'Intro &amp; Setup'!$C$32, "X", ""))</f>
        <v/>
      </c>
      <c r="AA139" s="21" t="str">
        <f t="shared" si="17"/>
        <v/>
      </c>
    </row>
    <row r="140" spans="1:27" x14ac:dyDescent="0.25">
      <c r="A140" s="13"/>
      <c r="B140" s="51"/>
      <c r="C140" s="52"/>
      <c r="D140" s="53"/>
      <c r="E140" s="54"/>
      <c r="F140" s="13"/>
      <c r="G140" s="16" t="str">
        <f t="shared" ref="G140:G203" si="19">IF($C140="", "", DATEDIF($C140, $P$4, "Y"))</f>
        <v/>
      </c>
      <c r="H140" s="17" t="str">
        <f t="shared" ref="H140:H203" si="20">IF($C140="", "", DATEDIF($C140, $P$4, "YM"))</f>
        <v/>
      </c>
      <c r="I140" s="13"/>
      <c r="J140" s="21" t="str">
        <f t="shared" ref="J140:J203" ca="1" si="21">IF($P140="", "", $P140)</f>
        <v/>
      </c>
      <c r="K140" s="13"/>
      <c r="L140" s="28" t="str">
        <f t="shared" ref="L140:L203" si="22">IF($R140="X", $U140, "")</f>
        <v/>
      </c>
      <c r="M140" s="13"/>
      <c r="O140" s="28" t="str">
        <f t="shared" ref="O140:O203" si="23">IFERROR(IF($C140="", "", DATE(YEAR($C140)+$D140, MONTH($C140), DAY($C140))), "")</f>
        <v/>
      </c>
      <c r="P140" s="17" t="str">
        <f t="array" aca="1" ref="P140" ca="1">IFERROR(INDEX('Intro &amp; Setup'!$W$19:$W$32,MATCH(1,('Intro &amp; Setup'!$M$19:$M$32&gt;=$O140)*('Intro &amp; Setup'!$C$19:$C$32&lt;=$O140),0)), "")</f>
        <v/>
      </c>
      <c r="R140" s="21" t="str">
        <f>IF($T140="", "", IF($T140&gt;'Intro &amp; Setup'!$C$19, "X", ""))</f>
        <v/>
      </c>
      <c r="T140" s="28" t="str">
        <f t="shared" si="18"/>
        <v/>
      </c>
      <c r="U140" s="31" t="str">
        <f t="shared" ref="U140:U203" si="24">IF($T140="", "", DATE(YEAR($T140)+5, 9, 1))</f>
        <v/>
      </c>
      <c r="W140" s="21" t="str">
        <f t="shared" ref="W140:W203" si="25">IF($B140="", "", IF(COUNTIF($B$11:$B$1010, $B140)&gt;1, "X", ""))</f>
        <v/>
      </c>
      <c r="Y140" s="21" t="str">
        <f>IF($O140="", "", IF($O140&lt;'Intro &amp; Setup'!$C$32, "X", ""))</f>
        <v/>
      </c>
      <c r="AA140" s="21" t="str">
        <f t="shared" ref="AA140:AA203" si="26">IF($C140="", "", DATEDIF($C140, $P$4, "M"))</f>
        <v/>
      </c>
    </row>
    <row r="141" spans="1:27" x14ac:dyDescent="0.25">
      <c r="A141" s="13"/>
      <c r="B141" s="51"/>
      <c r="C141" s="52"/>
      <c r="D141" s="53"/>
      <c r="E141" s="54"/>
      <c r="F141" s="13"/>
      <c r="G141" s="16" t="str">
        <f t="shared" si="19"/>
        <v/>
      </c>
      <c r="H141" s="17" t="str">
        <f t="shared" si="20"/>
        <v/>
      </c>
      <c r="I141" s="13"/>
      <c r="J141" s="21" t="str">
        <f t="shared" ca="1" si="21"/>
        <v/>
      </c>
      <c r="K141" s="13"/>
      <c r="L141" s="28" t="str">
        <f t="shared" si="22"/>
        <v/>
      </c>
      <c r="M141" s="13"/>
      <c r="O141" s="28" t="str">
        <f t="shared" si="23"/>
        <v/>
      </c>
      <c r="P141" s="17" t="str">
        <f t="array" aca="1" ref="P141" ca="1">IFERROR(INDEX('Intro &amp; Setup'!$W$19:$W$32,MATCH(1,('Intro &amp; Setup'!$M$19:$M$32&gt;=$O141)*('Intro &amp; Setup'!$C$19:$C$32&lt;=$O141),0)), "")</f>
        <v/>
      </c>
      <c r="R141" s="21" t="str">
        <f>IF($T141="", "", IF($T141&gt;'Intro &amp; Setup'!$C$19, "X", ""))</f>
        <v/>
      </c>
      <c r="T141" s="28" t="str">
        <f t="shared" si="18"/>
        <v/>
      </c>
      <c r="U141" s="31" t="str">
        <f t="shared" si="24"/>
        <v/>
      </c>
      <c r="W141" s="21" t="str">
        <f t="shared" si="25"/>
        <v/>
      </c>
      <c r="Y141" s="21" t="str">
        <f>IF($O141="", "", IF($O141&lt;'Intro &amp; Setup'!$C$32, "X", ""))</f>
        <v/>
      </c>
      <c r="AA141" s="21" t="str">
        <f t="shared" si="26"/>
        <v/>
      </c>
    </row>
    <row r="142" spans="1:27" x14ac:dyDescent="0.25">
      <c r="A142" s="13"/>
      <c r="B142" s="51"/>
      <c r="C142" s="52"/>
      <c r="D142" s="53"/>
      <c r="E142" s="54"/>
      <c r="F142" s="13"/>
      <c r="G142" s="16" t="str">
        <f t="shared" si="19"/>
        <v/>
      </c>
      <c r="H142" s="17" t="str">
        <f t="shared" si="20"/>
        <v/>
      </c>
      <c r="I142" s="13"/>
      <c r="J142" s="21" t="str">
        <f t="shared" ca="1" si="21"/>
        <v/>
      </c>
      <c r="K142" s="13"/>
      <c r="L142" s="28" t="str">
        <f t="shared" si="22"/>
        <v/>
      </c>
      <c r="M142" s="13"/>
      <c r="O142" s="28" t="str">
        <f t="shared" si="23"/>
        <v/>
      </c>
      <c r="P142" s="17" t="str">
        <f t="array" aca="1" ref="P142" ca="1">IFERROR(INDEX('Intro &amp; Setup'!$W$19:$W$32,MATCH(1,('Intro &amp; Setup'!$M$19:$M$32&gt;=$O142)*('Intro &amp; Setup'!$C$19:$C$32&lt;=$O142),0)), "")</f>
        <v/>
      </c>
      <c r="R142" s="21" t="str">
        <f>IF($T142="", "", IF($T142&gt;'Intro &amp; Setup'!$C$19, "X", ""))</f>
        <v/>
      </c>
      <c r="T142" s="28" t="str">
        <f t="shared" si="18"/>
        <v/>
      </c>
      <c r="U142" s="31" t="str">
        <f t="shared" si="24"/>
        <v/>
      </c>
      <c r="W142" s="21" t="str">
        <f t="shared" si="25"/>
        <v/>
      </c>
      <c r="Y142" s="21" t="str">
        <f>IF($O142="", "", IF($O142&lt;'Intro &amp; Setup'!$C$32, "X", ""))</f>
        <v/>
      </c>
      <c r="AA142" s="21" t="str">
        <f t="shared" si="26"/>
        <v/>
      </c>
    </row>
    <row r="143" spans="1:27" x14ac:dyDescent="0.25">
      <c r="A143" s="13"/>
      <c r="B143" s="51"/>
      <c r="C143" s="52"/>
      <c r="D143" s="53"/>
      <c r="E143" s="54"/>
      <c r="F143" s="13"/>
      <c r="G143" s="16" t="str">
        <f t="shared" si="19"/>
        <v/>
      </c>
      <c r="H143" s="17" t="str">
        <f t="shared" si="20"/>
        <v/>
      </c>
      <c r="I143" s="13"/>
      <c r="J143" s="21" t="str">
        <f t="shared" ca="1" si="21"/>
        <v/>
      </c>
      <c r="K143" s="13"/>
      <c r="L143" s="28" t="str">
        <f t="shared" si="22"/>
        <v/>
      </c>
      <c r="M143" s="13"/>
      <c r="O143" s="28" t="str">
        <f t="shared" si="23"/>
        <v/>
      </c>
      <c r="P143" s="17" t="str">
        <f t="array" aca="1" ref="P143" ca="1">IFERROR(INDEX('Intro &amp; Setup'!$W$19:$W$32,MATCH(1,('Intro &amp; Setup'!$M$19:$M$32&gt;=$O143)*('Intro &amp; Setup'!$C$19:$C$32&lt;=$O143),0)), "")</f>
        <v/>
      </c>
      <c r="R143" s="21" t="str">
        <f>IF($T143="", "", IF($T143&gt;'Intro &amp; Setup'!$C$19, "X", ""))</f>
        <v/>
      </c>
      <c r="T143" s="28" t="str">
        <f t="shared" si="18"/>
        <v/>
      </c>
      <c r="U143" s="31" t="str">
        <f t="shared" si="24"/>
        <v/>
      </c>
      <c r="W143" s="21" t="str">
        <f t="shared" si="25"/>
        <v/>
      </c>
      <c r="Y143" s="21" t="str">
        <f>IF($O143="", "", IF($O143&lt;'Intro &amp; Setup'!$C$32, "X", ""))</f>
        <v/>
      </c>
      <c r="AA143" s="21" t="str">
        <f t="shared" si="26"/>
        <v/>
      </c>
    </row>
    <row r="144" spans="1:27" x14ac:dyDescent="0.25">
      <c r="A144" s="13"/>
      <c r="B144" s="51"/>
      <c r="C144" s="52"/>
      <c r="D144" s="53"/>
      <c r="E144" s="54"/>
      <c r="F144" s="13"/>
      <c r="G144" s="16" t="str">
        <f t="shared" si="19"/>
        <v/>
      </c>
      <c r="H144" s="17" t="str">
        <f t="shared" si="20"/>
        <v/>
      </c>
      <c r="I144" s="13"/>
      <c r="J144" s="21" t="str">
        <f t="shared" ca="1" si="21"/>
        <v/>
      </c>
      <c r="K144" s="13"/>
      <c r="L144" s="28" t="str">
        <f t="shared" si="22"/>
        <v/>
      </c>
      <c r="M144" s="13"/>
      <c r="O144" s="28" t="str">
        <f t="shared" si="23"/>
        <v/>
      </c>
      <c r="P144" s="17" t="str">
        <f t="array" aca="1" ref="P144" ca="1">IFERROR(INDEX('Intro &amp; Setup'!$W$19:$W$32,MATCH(1,('Intro &amp; Setup'!$M$19:$M$32&gt;=$O144)*('Intro &amp; Setup'!$C$19:$C$32&lt;=$O144),0)), "")</f>
        <v/>
      </c>
      <c r="R144" s="21" t="str">
        <f>IF($T144="", "", IF($T144&gt;'Intro &amp; Setup'!$C$19, "X", ""))</f>
        <v/>
      </c>
      <c r="T144" s="28" t="str">
        <f t="shared" si="18"/>
        <v/>
      </c>
      <c r="U144" s="31" t="str">
        <f t="shared" si="24"/>
        <v/>
      </c>
      <c r="W144" s="21" t="str">
        <f t="shared" si="25"/>
        <v/>
      </c>
      <c r="Y144" s="21" t="str">
        <f>IF($O144="", "", IF($O144&lt;'Intro &amp; Setup'!$C$32, "X", ""))</f>
        <v/>
      </c>
      <c r="AA144" s="21" t="str">
        <f t="shared" si="26"/>
        <v/>
      </c>
    </row>
    <row r="145" spans="1:27" x14ac:dyDescent="0.25">
      <c r="A145" s="13"/>
      <c r="B145" s="51"/>
      <c r="C145" s="52"/>
      <c r="D145" s="53"/>
      <c r="E145" s="54"/>
      <c r="F145" s="13"/>
      <c r="G145" s="16" t="str">
        <f t="shared" si="19"/>
        <v/>
      </c>
      <c r="H145" s="17" t="str">
        <f t="shared" si="20"/>
        <v/>
      </c>
      <c r="I145" s="13"/>
      <c r="J145" s="21" t="str">
        <f t="shared" ca="1" si="21"/>
        <v/>
      </c>
      <c r="K145" s="13"/>
      <c r="L145" s="28" t="str">
        <f t="shared" si="22"/>
        <v/>
      </c>
      <c r="M145" s="13"/>
      <c r="O145" s="28" t="str">
        <f t="shared" si="23"/>
        <v/>
      </c>
      <c r="P145" s="17" t="str">
        <f t="array" aca="1" ref="P145" ca="1">IFERROR(INDEX('Intro &amp; Setup'!$W$19:$W$32,MATCH(1,('Intro &amp; Setup'!$M$19:$M$32&gt;=$O145)*('Intro &amp; Setup'!$C$19:$C$32&lt;=$O145),0)), "")</f>
        <v/>
      </c>
      <c r="R145" s="21" t="str">
        <f>IF($T145="", "", IF($T145&gt;'Intro &amp; Setup'!$C$19, "X", ""))</f>
        <v/>
      </c>
      <c r="T145" s="28" t="str">
        <f t="shared" si="18"/>
        <v/>
      </c>
      <c r="U145" s="31" t="str">
        <f t="shared" si="24"/>
        <v/>
      </c>
      <c r="W145" s="21" t="str">
        <f t="shared" si="25"/>
        <v/>
      </c>
      <c r="Y145" s="21" t="str">
        <f>IF($O145="", "", IF($O145&lt;'Intro &amp; Setup'!$C$32, "X", ""))</f>
        <v/>
      </c>
      <c r="AA145" s="21" t="str">
        <f t="shared" si="26"/>
        <v/>
      </c>
    </row>
    <row r="146" spans="1:27" x14ac:dyDescent="0.25">
      <c r="A146" s="13"/>
      <c r="B146" s="51"/>
      <c r="C146" s="52"/>
      <c r="D146" s="53"/>
      <c r="E146" s="54"/>
      <c r="F146" s="13"/>
      <c r="G146" s="16" t="str">
        <f t="shared" si="19"/>
        <v/>
      </c>
      <c r="H146" s="17" t="str">
        <f t="shared" si="20"/>
        <v/>
      </c>
      <c r="I146" s="13"/>
      <c r="J146" s="21" t="str">
        <f t="shared" ca="1" si="21"/>
        <v/>
      </c>
      <c r="K146" s="13"/>
      <c r="L146" s="28" t="str">
        <f t="shared" si="22"/>
        <v/>
      </c>
      <c r="M146" s="13"/>
      <c r="O146" s="28" t="str">
        <f t="shared" si="23"/>
        <v/>
      </c>
      <c r="P146" s="17" t="str">
        <f t="array" aca="1" ref="P146" ca="1">IFERROR(INDEX('Intro &amp; Setup'!$W$19:$W$32,MATCH(1,('Intro &amp; Setup'!$M$19:$M$32&gt;=$O146)*('Intro &amp; Setup'!$C$19:$C$32&lt;=$O146),0)), "")</f>
        <v/>
      </c>
      <c r="R146" s="21" t="str">
        <f>IF($T146="", "", IF($T146&gt;'Intro &amp; Setup'!$C$19, "X", ""))</f>
        <v/>
      </c>
      <c r="T146" s="28" t="str">
        <f t="shared" ref="T146:T209" si="27">IF($O146="","", IF(MONTH($O146)&lt;9, DATE(YEAR($O146)-1, 9, 1), DATE(YEAR($O146), 9, 1)))</f>
        <v/>
      </c>
      <c r="U146" s="31" t="str">
        <f t="shared" si="24"/>
        <v/>
      </c>
      <c r="W146" s="21" t="str">
        <f t="shared" si="25"/>
        <v/>
      </c>
      <c r="Y146" s="21" t="str">
        <f>IF($O146="", "", IF($O146&lt;'Intro &amp; Setup'!$C$32, "X", ""))</f>
        <v/>
      </c>
      <c r="AA146" s="21" t="str">
        <f t="shared" si="26"/>
        <v/>
      </c>
    </row>
    <row r="147" spans="1:27" x14ac:dyDescent="0.25">
      <c r="A147" s="13"/>
      <c r="B147" s="51"/>
      <c r="C147" s="52"/>
      <c r="D147" s="53"/>
      <c r="E147" s="54"/>
      <c r="F147" s="13"/>
      <c r="G147" s="16" t="str">
        <f t="shared" si="19"/>
        <v/>
      </c>
      <c r="H147" s="17" t="str">
        <f t="shared" si="20"/>
        <v/>
      </c>
      <c r="I147" s="13"/>
      <c r="J147" s="21" t="str">
        <f t="shared" ca="1" si="21"/>
        <v/>
      </c>
      <c r="K147" s="13"/>
      <c r="L147" s="28" t="str">
        <f t="shared" si="22"/>
        <v/>
      </c>
      <c r="M147" s="13"/>
      <c r="O147" s="28" t="str">
        <f t="shared" si="23"/>
        <v/>
      </c>
      <c r="P147" s="17" t="str">
        <f t="array" aca="1" ref="P147" ca="1">IFERROR(INDEX('Intro &amp; Setup'!$W$19:$W$32,MATCH(1,('Intro &amp; Setup'!$M$19:$M$32&gt;=$O147)*('Intro &amp; Setup'!$C$19:$C$32&lt;=$O147),0)), "")</f>
        <v/>
      </c>
      <c r="R147" s="21" t="str">
        <f>IF($T147="", "", IF($T147&gt;'Intro &amp; Setup'!$C$19, "X", ""))</f>
        <v/>
      </c>
      <c r="T147" s="28" t="str">
        <f t="shared" si="27"/>
        <v/>
      </c>
      <c r="U147" s="31" t="str">
        <f t="shared" si="24"/>
        <v/>
      </c>
      <c r="W147" s="21" t="str">
        <f t="shared" si="25"/>
        <v/>
      </c>
      <c r="Y147" s="21" t="str">
        <f>IF($O147="", "", IF($O147&lt;'Intro &amp; Setup'!$C$32, "X", ""))</f>
        <v/>
      </c>
      <c r="AA147" s="21" t="str">
        <f t="shared" si="26"/>
        <v/>
      </c>
    </row>
    <row r="148" spans="1:27" x14ac:dyDescent="0.25">
      <c r="A148" s="13"/>
      <c r="B148" s="51"/>
      <c r="C148" s="52"/>
      <c r="D148" s="53"/>
      <c r="E148" s="54"/>
      <c r="F148" s="13"/>
      <c r="G148" s="16" t="str">
        <f t="shared" si="19"/>
        <v/>
      </c>
      <c r="H148" s="17" t="str">
        <f t="shared" si="20"/>
        <v/>
      </c>
      <c r="I148" s="13"/>
      <c r="J148" s="21" t="str">
        <f t="shared" ca="1" si="21"/>
        <v/>
      </c>
      <c r="K148" s="13"/>
      <c r="L148" s="28" t="str">
        <f t="shared" si="22"/>
        <v/>
      </c>
      <c r="M148" s="13"/>
      <c r="O148" s="28" t="str">
        <f t="shared" si="23"/>
        <v/>
      </c>
      <c r="P148" s="17" t="str">
        <f t="array" aca="1" ref="P148" ca="1">IFERROR(INDEX('Intro &amp; Setup'!$W$19:$W$32,MATCH(1,('Intro &amp; Setup'!$M$19:$M$32&gt;=$O148)*('Intro &amp; Setup'!$C$19:$C$32&lt;=$O148),0)), "")</f>
        <v/>
      </c>
      <c r="R148" s="21" t="str">
        <f>IF($T148="", "", IF($T148&gt;'Intro &amp; Setup'!$C$19, "X", ""))</f>
        <v/>
      </c>
      <c r="T148" s="28" t="str">
        <f t="shared" si="27"/>
        <v/>
      </c>
      <c r="U148" s="31" t="str">
        <f t="shared" si="24"/>
        <v/>
      </c>
      <c r="W148" s="21" t="str">
        <f t="shared" si="25"/>
        <v/>
      </c>
      <c r="Y148" s="21" t="str">
        <f>IF($O148="", "", IF($O148&lt;'Intro &amp; Setup'!$C$32, "X", ""))</f>
        <v/>
      </c>
      <c r="AA148" s="21" t="str">
        <f t="shared" si="26"/>
        <v/>
      </c>
    </row>
    <row r="149" spans="1:27" x14ac:dyDescent="0.25">
      <c r="A149" s="13"/>
      <c r="B149" s="51"/>
      <c r="C149" s="52"/>
      <c r="D149" s="53"/>
      <c r="E149" s="54"/>
      <c r="F149" s="13"/>
      <c r="G149" s="16" t="str">
        <f t="shared" si="19"/>
        <v/>
      </c>
      <c r="H149" s="17" t="str">
        <f t="shared" si="20"/>
        <v/>
      </c>
      <c r="I149" s="13"/>
      <c r="J149" s="21" t="str">
        <f t="shared" ca="1" si="21"/>
        <v/>
      </c>
      <c r="K149" s="13"/>
      <c r="L149" s="28" t="str">
        <f t="shared" si="22"/>
        <v/>
      </c>
      <c r="M149" s="13"/>
      <c r="O149" s="28" t="str">
        <f t="shared" si="23"/>
        <v/>
      </c>
      <c r="P149" s="17" t="str">
        <f t="array" aca="1" ref="P149" ca="1">IFERROR(INDEX('Intro &amp; Setup'!$W$19:$W$32,MATCH(1,('Intro &amp; Setup'!$M$19:$M$32&gt;=$O149)*('Intro &amp; Setup'!$C$19:$C$32&lt;=$O149),0)), "")</f>
        <v/>
      </c>
      <c r="R149" s="21" t="str">
        <f>IF($T149="", "", IF($T149&gt;'Intro &amp; Setup'!$C$19, "X", ""))</f>
        <v/>
      </c>
      <c r="T149" s="28" t="str">
        <f t="shared" si="27"/>
        <v/>
      </c>
      <c r="U149" s="31" t="str">
        <f t="shared" si="24"/>
        <v/>
      </c>
      <c r="W149" s="21" t="str">
        <f t="shared" si="25"/>
        <v/>
      </c>
      <c r="Y149" s="21" t="str">
        <f>IF($O149="", "", IF($O149&lt;'Intro &amp; Setup'!$C$32, "X", ""))</f>
        <v/>
      </c>
      <c r="AA149" s="21" t="str">
        <f t="shared" si="26"/>
        <v/>
      </c>
    </row>
    <row r="150" spans="1:27" x14ac:dyDescent="0.25">
      <c r="A150" s="13"/>
      <c r="B150" s="51"/>
      <c r="C150" s="52"/>
      <c r="D150" s="53"/>
      <c r="E150" s="54"/>
      <c r="F150" s="13"/>
      <c r="G150" s="16" t="str">
        <f t="shared" si="19"/>
        <v/>
      </c>
      <c r="H150" s="17" t="str">
        <f t="shared" si="20"/>
        <v/>
      </c>
      <c r="I150" s="13"/>
      <c r="J150" s="21" t="str">
        <f t="shared" ca="1" si="21"/>
        <v/>
      </c>
      <c r="K150" s="13"/>
      <c r="L150" s="28" t="str">
        <f t="shared" si="22"/>
        <v/>
      </c>
      <c r="M150" s="13"/>
      <c r="O150" s="28" t="str">
        <f t="shared" si="23"/>
        <v/>
      </c>
      <c r="P150" s="17" t="str">
        <f t="array" aca="1" ref="P150" ca="1">IFERROR(INDEX('Intro &amp; Setup'!$W$19:$W$32,MATCH(1,('Intro &amp; Setup'!$M$19:$M$32&gt;=$O150)*('Intro &amp; Setup'!$C$19:$C$32&lt;=$O150),0)), "")</f>
        <v/>
      </c>
      <c r="R150" s="21" t="str">
        <f>IF($T150="", "", IF($T150&gt;'Intro &amp; Setup'!$C$19, "X", ""))</f>
        <v/>
      </c>
      <c r="T150" s="28" t="str">
        <f t="shared" si="27"/>
        <v/>
      </c>
      <c r="U150" s="31" t="str">
        <f t="shared" si="24"/>
        <v/>
      </c>
      <c r="W150" s="21" t="str">
        <f t="shared" si="25"/>
        <v/>
      </c>
      <c r="Y150" s="21" t="str">
        <f>IF($O150="", "", IF($O150&lt;'Intro &amp; Setup'!$C$32, "X", ""))</f>
        <v/>
      </c>
      <c r="AA150" s="21" t="str">
        <f t="shared" si="26"/>
        <v/>
      </c>
    </row>
    <row r="151" spans="1:27" x14ac:dyDescent="0.25">
      <c r="A151" s="13"/>
      <c r="B151" s="51"/>
      <c r="C151" s="52"/>
      <c r="D151" s="53"/>
      <c r="E151" s="54"/>
      <c r="F151" s="13"/>
      <c r="G151" s="16" t="str">
        <f t="shared" si="19"/>
        <v/>
      </c>
      <c r="H151" s="17" t="str">
        <f t="shared" si="20"/>
        <v/>
      </c>
      <c r="I151" s="13"/>
      <c r="J151" s="21" t="str">
        <f t="shared" ca="1" si="21"/>
        <v/>
      </c>
      <c r="K151" s="13"/>
      <c r="L151" s="28" t="str">
        <f t="shared" si="22"/>
        <v/>
      </c>
      <c r="M151" s="13"/>
      <c r="O151" s="28" t="str">
        <f t="shared" si="23"/>
        <v/>
      </c>
      <c r="P151" s="17" t="str">
        <f t="array" aca="1" ref="P151" ca="1">IFERROR(INDEX('Intro &amp; Setup'!$W$19:$W$32,MATCH(1,('Intro &amp; Setup'!$M$19:$M$32&gt;=$O151)*('Intro &amp; Setup'!$C$19:$C$32&lt;=$O151),0)), "")</f>
        <v/>
      </c>
      <c r="R151" s="21" t="str">
        <f>IF($T151="", "", IF($T151&gt;'Intro &amp; Setup'!$C$19, "X", ""))</f>
        <v/>
      </c>
      <c r="T151" s="28" t="str">
        <f t="shared" si="27"/>
        <v/>
      </c>
      <c r="U151" s="31" t="str">
        <f t="shared" si="24"/>
        <v/>
      </c>
      <c r="W151" s="21" t="str">
        <f t="shared" si="25"/>
        <v/>
      </c>
      <c r="Y151" s="21" t="str">
        <f>IF($O151="", "", IF($O151&lt;'Intro &amp; Setup'!$C$32, "X", ""))</f>
        <v/>
      </c>
      <c r="AA151" s="21" t="str">
        <f t="shared" si="26"/>
        <v/>
      </c>
    </row>
    <row r="152" spans="1:27" x14ac:dyDescent="0.25">
      <c r="A152" s="13"/>
      <c r="B152" s="51"/>
      <c r="C152" s="52"/>
      <c r="D152" s="53"/>
      <c r="E152" s="54"/>
      <c r="F152" s="13"/>
      <c r="G152" s="16" t="str">
        <f t="shared" si="19"/>
        <v/>
      </c>
      <c r="H152" s="17" t="str">
        <f t="shared" si="20"/>
        <v/>
      </c>
      <c r="I152" s="13"/>
      <c r="J152" s="21" t="str">
        <f t="shared" ca="1" si="21"/>
        <v/>
      </c>
      <c r="K152" s="13"/>
      <c r="L152" s="28" t="str">
        <f t="shared" si="22"/>
        <v/>
      </c>
      <c r="M152" s="13"/>
      <c r="O152" s="28" t="str">
        <f t="shared" si="23"/>
        <v/>
      </c>
      <c r="P152" s="17" t="str">
        <f t="array" aca="1" ref="P152" ca="1">IFERROR(INDEX('Intro &amp; Setup'!$W$19:$W$32,MATCH(1,('Intro &amp; Setup'!$M$19:$M$32&gt;=$O152)*('Intro &amp; Setup'!$C$19:$C$32&lt;=$O152),0)), "")</f>
        <v/>
      </c>
      <c r="R152" s="21" t="str">
        <f>IF($T152="", "", IF($T152&gt;'Intro &amp; Setup'!$C$19, "X", ""))</f>
        <v/>
      </c>
      <c r="T152" s="28" t="str">
        <f t="shared" si="27"/>
        <v/>
      </c>
      <c r="U152" s="31" t="str">
        <f t="shared" si="24"/>
        <v/>
      </c>
      <c r="W152" s="21" t="str">
        <f t="shared" si="25"/>
        <v/>
      </c>
      <c r="Y152" s="21" t="str">
        <f>IF($O152="", "", IF($O152&lt;'Intro &amp; Setup'!$C$32, "X", ""))</f>
        <v/>
      </c>
      <c r="AA152" s="21" t="str">
        <f t="shared" si="26"/>
        <v/>
      </c>
    </row>
    <row r="153" spans="1:27" x14ac:dyDescent="0.25">
      <c r="A153" s="13"/>
      <c r="B153" s="51"/>
      <c r="C153" s="52"/>
      <c r="D153" s="53"/>
      <c r="E153" s="54"/>
      <c r="F153" s="13"/>
      <c r="G153" s="16" t="str">
        <f t="shared" si="19"/>
        <v/>
      </c>
      <c r="H153" s="17" t="str">
        <f t="shared" si="20"/>
        <v/>
      </c>
      <c r="I153" s="13"/>
      <c r="J153" s="21" t="str">
        <f t="shared" ca="1" si="21"/>
        <v/>
      </c>
      <c r="K153" s="13"/>
      <c r="L153" s="28" t="str">
        <f t="shared" si="22"/>
        <v/>
      </c>
      <c r="M153" s="13"/>
      <c r="O153" s="28" t="str">
        <f t="shared" si="23"/>
        <v/>
      </c>
      <c r="P153" s="17" t="str">
        <f t="array" aca="1" ref="P153" ca="1">IFERROR(INDEX('Intro &amp; Setup'!$W$19:$W$32,MATCH(1,('Intro &amp; Setup'!$M$19:$M$32&gt;=$O153)*('Intro &amp; Setup'!$C$19:$C$32&lt;=$O153),0)), "")</f>
        <v/>
      </c>
      <c r="R153" s="21" t="str">
        <f>IF($T153="", "", IF($T153&gt;'Intro &amp; Setup'!$C$19, "X", ""))</f>
        <v/>
      </c>
      <c r="T153" s="28" t="str">
        <f t="shared" si="27"/>
        <v/>
      </c>
      <c r="U153" s="31" t="str">
        <f t="shared" si="24"/>
        <v/>
      </c>
      <c r="W153" s="21" t="str">
        <f t="shared" si="25"/>
        <v/>
      </c>
      <c r="Y153" s="21" t="str">
        <f>IF($O153="", "", IF($O153&lt;'Intro &amp; Setup'!$C$32, "X", ""))</f>
        <v/>
      </c>
      <c r="AA153" s="21" t="str">
        <f t="shared" si="26"/>
        <v/>
      </c>
    </row>
    <row r="154" spans="1:27" x14ac:dyDescent="0.25">
      <c r="A154" s="13"/>
      <c r="B154" s="51"/>
      <c r="C154" s="52"/>
      <c r="D154" s="53"/>
      <c r="E154" s="54"/>
      <c r="F154" s="13"/>
      <c r="G154" s="16" t="str">
        <f t="shared" si="19"/>
        <v/>
      </c>
      <c r="H154" s="17" t="str">
        <f t="shared" si="20"/>
        <v/>
      </c>
      <c r="I154" s="13"/>
      <c r="J154" s="21" t="str">
        <f t="shared" ca="1" si="21"/>
        <v/>
      </c>
      <c r="K154" s="13"/>
      <c r="L154" s="28" t="str">
        <f t="shared" si="22"/>
        <v/>
      </c>
      <c r="M154" s="13"/>
      <c r="O154" s="28" t="str">
        <f t="shared" si="23"/>
        <v/>
      </c>
      <c r="P154" s="17" t="str">
        <f t="array" aca="1" ref="P154" ca="1">IFERROR(INDEX('Intro &amp; Setup'!$W$19:$W$32,MATCH(1,('Intro &amp; Setup'!$M$19:$M$32&gt;=$O154)*('Intro &amp; Setup'!$C$19:$C$32&lt;=$O154),0)), "")</f>
        <v/>
      </c>
      <c r="R154" s="21" t="str">
        <f>IF($T154="", "", IF($T154&gt;'Intro &amp; Setup'!$C$19, "X", ""))</f>
        <v/>
      </c>
      <c r="T154" s="28" t="str">
        <f t="shared" si="27"/>
        <v/>
      </c>
      <c r="U154" s="31" t="str">
        <f t="shared" si="24"/>
        <v/>
      </c>
      <c r="W154" s="21" t="str">
        <f t="shared" si="25"/>
        <v/>
      </c>
      <c r="Y154" s="21" t="str">
        <f>IF($O154="", "", IF($O154&lt;'Intro &amp; Setup'!$C$32, "X", ""))</f>
        <v/>
      </c>
      <c r="AA154" s="21" t="str">
        <f t="shared" si="26"/>
        <v/>
      </c>
    </row>
    <row r="155" spans="1:27" x14ac:dyDescent="0.25">
      <c r="A155" s="13"/>
      <c r="B155" s="51"/>
      <c r="C155" s="52"/>
      <c r="D155" s="53"/>
      <c r="E155" s="54"/>
      <c r="F155" s="13"/>
      <c r="G155" s="16" t="str">
        <f t="shared" si="19"/>
        <v/>
      </c>
      <c r="H155" s="17" t="str">
        <f t="shared" si="20"/>
        <v/>
      </c>
      <c r="I155" s="13"/>
      <c r="J155" s="21" t="str">
        <f t="shared" ca="1" si="21"/>
        <v/>
      </c>
      <c r="K155" s="13"/>
      <c r="L155" s="28" t="str">
        <f t="shared" si="22"/>
        <v/>
      </c>
      <c r="M155" s="13"/>
      <c r="O155" s="28" t="str">
        <f t="shared" si="23"/>
        <v/>
      </c>
      <c r="P155" s="17" t="str">
        <f t="array" aca="1" ref="P155" ca="1">IFERROR(INDEX('Intro &amp; Setup'!$W$19:$W$32,MATCH(1,('Intro &amp; Setup'!$M$19:$M$32&gt;=$O155)*('Intro &amp; Setup'!$C$19:$C$32&lt;=$O155),0)), "")</f>
        <v/>
      </c>
      <c r="R155" s="21" t="str">
        <f>IF($T155="", "", IF($T155&gt;'Intro &amp; Setup'!$C$19, "X", ""))</f>
        <v/>
      </c>
      <c r="T155" s="28" t="str">
        <f t="shared" si="27"/>
        <v/>
      </c>
      <c r="U155" s="31" t="str">
        <f t="shared" si="24"/>
        <v/>
      </c>
      <c r="W155" s="21" t="str">
        <f t="shared" si="25"/>
        <v/>
      </c>
      <c r="Y155" s="21" t="str">
        <f>IF($O155="", "", IF($O155&lt;'Intro &amp; Setup'!$C$32, "X", ""))</f>
        <v/>
      </c>
      <c r="AA155" s="21" t="str">
        <f t="shared" si="26"/>
        <v/>
      </c>
    </row>
    <row r="156" spans="1:27" x14ac:dyDescent="0.25">
      <c r="A156" s="13"/>
      <c r="B156" s="51"/>
      <c r="C156" s="52"/>
      <c r="D156" s="53"/>
      <c r="E156" s="54"/>
      <c r="F156" s="13"/>
      <c r="G156" s="16" t="str">
        <f t="shared" si="19"/>
        <v/>
      </c>
      <c r="H156" s="17" t="str">
        <f t="shared" si="20"/>
        <v/>
      </c>
      <c r="I156" s="13"/>
      <c r="J156" s="21" t="str">
        <f t="shared" ca="1" si="21"/>
        <v/>
      </c>
      <c r="K156" s="13"/>
      <c r="L156" s="28" t="str">
        <f t="shared" si="22"/>
        <v/>
      </c>
      <c r="M156" s="13"/>
      <c r="O156" s="28" t="str">
        <f t="shared" si="23"/>
        <v/>
      </c>
      <c r="P156" s="17" t="str">
        <f t="array" aca="1" ref="P156" ca="1">IFERROR(INDEX('Intro &amp; Setup'!$W$19:$W$32,MATCH(1,('Intro &amp; Setup'!$M$19:$M$32&gt;=$O156)*('Intro &amp; Setup'!$C$19:$C$32&lt;=$O156),0)), "")</f>
        <v/>
      </c>
      <c r="R156" s="21" t="str">
        <f>IF($T156="", "", IF($T156&gt;'Intro &amp; Setup'!$C$19, "X", ""))</f>
        <v/>
      </c>
      <c r="T156" s="28" t="str">
        <f t="shared" si="27"/>
        <v/>
      </c>
      <c r="U156" s="31" t="str">
        <f t="shared" si="24"/>
        <v/>
      </c>
      <c r="W156" s="21" t="str">
        <f t="shared" si="25"/>
        <v/>
      </c>
      <c r="Y156" s="21" t="str">
        <f>IF($O156="", "", IF($O156&lt;'Intro &amp; Setup'!$C$32, "X", ""))</f>
        <v/>
      </c>
      <c r="AA156" s="21" t="str">
        <f t="shared" si="26"/>
        <v/>
      </c>
    </row>
    <row r="157" spans="1:27" x14ac:dyDescent="0.25">
      <c r="A157" s="13"/>
      <c r="B157" s="51"/>
      <c r="C157" s="52"/>
      <c r="D157" s="53"/>
      <c r="E157" s="54"/>
      <c r="F157" s="13"/>
      <c r="G157" s="16" t="str">
        <f t="shared" si="19"/>
        <v/>
      </c>
      <c r="H157" s="17" t="str">
        <f t="shared" si="20"/>
        <v/>
      </c>
      <c r="I157" s="13"/>
      <c r="J157" s="21" t="str">
        <f t="shared" ca="1" si="21"/>
        <v/>
      </c>
      <c r="K157" s="13"/>
      <c r="L157" s="28" t="str">
        <f t="shared" si="22"/>
        <v/>
      </c>
      <c r="M157" s="13"/>
      <c r="O157" s="28" t="str">
        <f t="shared" si="23"/>
        <v/>
      </c>
      <c r="P157" s="17" t="str">
        <f t="array" aca="1" ref="P157" ca="1">IFERROR(INDEX('Intro &amp; Setup'!$W$19:$W$32,MATCH(1,('Intro &amp; Setup'!$M$19:$M$32&gt;=$O157)*('Intro &amp; Setup'!$C$19:$C$32&lt;=$O157),0)), "")</f>
        <v/>
      </c>
      <c r="R157" s="21" t="str">
        <f>IF($T157="", "", IF($T157&gt;'Intro &amp; Setup'!$C$19, "X", ""))</f>
        <v/>
      </c>
      <c r="T157" s="28" t="str">
        <f t="shared" si="27"/>
        <v/>
      </c>
      <c r="U157" s="31" t="str">
        <f t="shared" si="24"/>
        <v/>
      </c>
      <c r="W157" s="21" t="str">
        <f t="shared" si="25"/>
        <v/>
      </c>
      <c r="Y157" s="21" t="str">
        <f>IF($O157="", "", IF($O157&lt;'Intro &amp; Setup'!$C$32, "X", ""))</f>
        <v/>
      </c>
      <c r="AA157" s="21" t="str">
        <f t="shared" si="26"/>
        <v/>
      </c>
    </row>
    <row r="158" spans="1:27" x14ac:dyDescent="0.25">
      <c r="A158" s="13"/>
      <c r="B158" s="51"/>
      <c r="C158" s="52"/>
      <c r="D158" s="53"/>
      <c r="E158" s="54"/>
      <c r="F158" s="13"/>
      <c r="G158" s="16" t="str">
        <f t="shared" si="19"/>
        <v/>
      </c>
      <c r="H158" s="17" t="str">
        <f t="shared" si="20"/>
        <v/>
      </c>
      <c r="I158" s="13"/>
      <c r="J158" s="21" t="str">
        <f t="shared" ca="1" si="21"/>
        <v/>
      </c>
      <c r="K158" s="13"/>
      <c r="L158" s="28" t="str">
        <f t="shared" si="22"/>
        <v/>
      </c>
      <c r="M158" s="13"/>
      <c r="O158" s="28" t="str">
        <f t="shared" si="23"/>
        <v/>
      </c>
      <c r="P158" s="17" t="str">
        <f t="array" aca="1" ref="P158" ca="1">IFERROR(INDEX('Intro &amp; Setup'!$W$19:$W$32,MATCH(1,('Intro &amp; Setup'!$M$19:$M$32&gt;=$O158)*('Intro &amp; Setup'!$C$19:$C$32&lt;=$O158),0)), "")</f>
        <v/>
      </c>
      <c r="R158" s="21" t="str">
        <f>IF($T158="", "", IF($T158&gt;'Intro &amp; Setup'!$C$19, "X", ""))</f>
        <v/>
      </c>
      <c r="T158" s="28" t="str">
        <f t="shared" si="27"/>
        <v/>
      </c>
      <c r="U158" s="31" t="str">
        <f t="shared" si="24"/>
        <v/>
      </c>
      <c r="W158" s="21" t="str">
        <f t="shared" si="25"/>
        <v/>
      </c>
      <c r="Y158" s="21" t="str">
        <f>IF($O158="", "", IF($O158&lt;'Intro &amp; Setup'!$C$32, "X", ""))</f>
        <v/>
      </c>
      <c r="AA158" s="21" t="str">
        <f t="shared" si="26"/>
        <v/>
      </c>
    </row>
    <row r="159" spans="1:27" x14ac:dyDescent="0.25">
      <c r="A159" s="13"/>
      <c r="B159" s="51"/>
      <c r="C159" s="52"/>
      <c r="D159" s="53"/>
      <c r="E159" s="54"/>
      <c r="F159" s="13"/>
      <c r="G159" s="16" t="str">
        <f t="shared" si="19"/>
        <v/>
      </c>
      <c r="H159" s="17" t="str">
        <f t="shared" si="20"/>
        <v/>
      </c>
      <c r="I159" s="13"/>
      <c r="J159" s="21" t="str">
        <f t="shared" ca="1" si="21"/>
        <v/>
      </c>
      <c r="K159" s="13"/>
      <c r="L159" s="28" t="str">
        <f t="shared" si="22"/>
        <v/>
      </c>
      <c r="M159" s="13"/>
      <c r="O159" s="28" t="str">
        <f t="shared" si="23"/>
        <v/>
      </c>
      <c r="P159" s="17" t="str">
        <f t="array" aca="1" ref="P159" ca="1">IFERROR(INDEX('Intro &amp; Setup'!$W$19:$W$32,MATCH(1,('Intro &amp; Setup'!$M$19:$M$32&gt;=$O159)*('Intro &amp; Setup'!$C$19:$C$32&lt;=$O159),0)), "")</f>
        <v/>
      </c>
      <c r="R159" s="21" t="str">
        <f>IF($T159="", "", IF($T159&gt;'Intro &amp; Setup'!$C$19, "X", ""))</f>
        <v/>
      </c>
      <c r="T159" s="28" t="str">
        <f t="shared" si="27"/>
        <v/>
      </c>
      <c r="U159" s="31" t="str">
        <f t="shared" si="24"/>
        <v/>
      </c>
      <c r="W159" s="21" t="str">
        <f t="shared" si="25"/>
        <v/>
      </c>
      <c r="Y159" s="21" t="str">
        <f>IF($O159="", "", IF($O159&lt;'Intro &amp; Setup'!$C$32, "X", ""))</f>
        <v/>
      </c>
      <c r="AA159" s="21" t="str">
        <f t="shared" si="26"/>
        <v/>
      </c>
    </row>
    <row r="160" spans="1:27" x14ac:dyDescent="0.25">
      <c r="A160" s="13"/>
      <c r="B160" s="51"/>
      <c r="C160" s="52"/>
      <c r="D160" s="53"/>
      <c r="E160" s="54"/>
      <c r="F160" s="13"/>
      <c r="G160" s="16" t="str">
        <f t="shared" si="19"/>
        <v/>
      </c>
      <c r="H160" s="17" t="str">
        <f t="shared" si="20"/>
        <v/>
      </c>
      <c r="I160" s="13"/>
      <c r="J160" s="21" t="str">
        <f t="shared" ca="1" si="21"/>
        <v/>
      </c>
      <c r="K160" s="13"/>
      <c r="L160" s="28" t="str">
        <f t="shared" si="22"/>
        <v/>
      </c>
      <c r="M160" s="13"/>
      <c r="O160" s="28" t="str">
        <f t="shared" si="23"/>
        <v/>
      </c>
      <c r="P160" s="17" t="str">
        <f t="array" aca="1" ref="P160" ca="1">IFERROR(INDEX('Intro &amp; Setup'!$W$19:$W$32,MATCH(1,('Intro &amp; Setup'!$M$19:$M$32&gt;=$O160)*('Intro &amp; Setup'!$C$19:$C$32&lt;=$O160),0)), "")</f>
        <v/>
      </c>
      <c r="R160" s="21" t="str">
        <f>IF($T160="", "", IF($T160&gt;'Intro &amp; Setup'!$C$19, "X", ""))</f>
        <v/>
      </c>
      <c r="T160" s="28" t="str">
        <f t="shared" si="27"/>
        <v/>
      </c>
      <c r="U160" s="31" t="str">
        <f t="shared" si="24"/>
        <v/>
      </c>
      <c r="W160" s="21" t="str">
        <f t="shared" si="25"/>
        <v/>
      </c>
      <c r="Y160" s="21" t="str">
        <f>IF($O160="", "", IF($O160&lt;'Intro &amp; Setup'!$C$32, "X", ""))</f>
        <v/>
      </c>
      <c r="AA160" s="21" t="str">
        <f t="shared" si="26"/>
        <v/>
      </c>
    </row>
    <row r="161" spans="1:27" x14ac:dyDescent="0.25">
      <c r="A161" s="13"/>
      <c r="B161" s="51"/>
      <c r="C161" s="52"/>
      <c r="D161" s="53"/>
      <c r="E161" s="54"/>
      <c r="F161" s="13"/>
      <c r="G161" s="16" t="str">
        <f t="shared" si="19"/>
        <v/>
      </c>
      <c r="H161" s="17" t="str">
        <f t="shared" si="20"/>
        <v/>
      </c>
      <c r="I161" s="13"/>
      <c r="J161" s="21" t="str">
        <f t="shared" ca="1" si="21"/>
        <v/>
      </c>
      <c r="K161" s="13"/>
      <c r="L161" s="28" t="str">
        <f t="shared" si="22"/>
        <v/>
      </c>
      <c r="M161" s="13"/>
      <c r="O161" s="28" t="str">
        <f t="shared" si="23"/>
        <v/>
      </c>
      <c r="P161" s="17" t="str">
        <f t="array" aca="1" ref="P161" ca="1">IFERROR(INDEX('Intro &amp; Setup'!$W$19:$W$32,MATCH(1,('Intro &amp; Setup'!$M$19:$M$32&gt;=$O161)*('Intro &amp; Setup'!$C$19:$C$32&lt;=$O161),0)), "")</f>
        <v/>
      </c>
      <c r="R161" s="21" t="str">
        <f>IF($T161="", "", IF($T161&gt;'Intro &amp; Setup'!$C$19, "X", ""))</f>
        <v/>
      </c>
      <c r="T161" s="28" t="str">
        <f t="shared" si="27"/>
        <v/>
      </c>
      <c r="U161" s="31" t="str">
        <f t="shared" si="24"/>
        <v/>
      </c>
      <c r="W161" s="21" t="str">
        <f t="shared" si="25"/>
        <v/>
      </c>
      <c r="Y161" s="21" t="str">
        <f>IF($O161="", "", IF($O161&lt;'Intro &amp; Setup'!$C$32, "X", ""))</f>
        <v/>
      </c>
      <c r="AA161" s="21" t="str">
        <f t="shared" si="26"/>
        <v/>
      </c>
    </row>
    <row r="162" spans="1:27" x14ac:dyDescent="0.25">
      <c r="A162" s="13"/>
      <c r="B162" s="51"/>
      <c r="C162" s="52"/>
      <c r="D162" s="53"/>
      <c r="E162" s="54"/>
      <c r="F162" s="13"/>
      <c r="G162" s="16" t="str">
        <f t="shared" si="19"/>
        <v/>
      </c>
      <c r="H162" s="17" t="str">
        <f t="shared" si="20"/>
        <v/>
      </c>
      <c r="I162" s="13"/>
      <c r="J162" s="21" t="str">
        <f t="shared" ca="1" si="21"/>
        <v/>
      </c>
      <c r="K162" s="13"/>
      <c r="L162" s="28" t="str">
        <f t="shared" si="22"/>
        <v/>
      </c>
      <c r="M162" s="13"/>
      <c r="O162" s="28" t="str">
        <f t="shared" si="23"/>
        <v/>
      </c>
      <c r="P162" s="17" t="str">
        <f t="array" aca="1" ref="P162" ca="1">IFERROR(INDEX('Intro &amp; Setup'!$W$19:$W$32,MATCH(1,('Intro &amp; Setup'!$M$19:$M$32&gt;=$O162)*('Intro &amp; Setup'!$C$19:$C$32&lt;=$O162),0)), "")</f>
        <v/>
      </c>
      <c r="R162" s="21" t="str">
        <f>IF($T162="", "", IF($T162&gt;'Intro &amp; Setup'!$C$19, "X", ""))</f>
        <v/>
      </c>
      <c r="T162" s="28" t="str">
        <f t="shared" si="27"/>
        <v/>
      </c>
      <c r="U162" s="31" t="str">
        <f t="shared" si="24"/>
        <v/>
      </c>
      <c r="W162" s="21" t="str">
        <f t="shared" si="25"/>
        <v/>
      </c>
      <c r="Y162" s="21" t="str">
        <f>IF($O162="", "", IF($O162&lt;'Intro &amp; Setup'!$C$32, "X", ""))</f>
        <v/>
      </c>
      <c r="AA162" s="21" t="str">
        <f t="shared" si="26"/>
        <v/>
      </c>
    </row>
    <row r="163" spans="1:27" x14ac:dyDescent="0.25">
      <c r="A163" s="13"/>
      <c r="B163" s="51"/>
      <c r="C163" s="52"/>
      <c r="D163" s="53"/>
      <c r="E163" s="54"/>
      <c r="F163" s="13"/>
      <c r="G163" s="16" t="str">
        <f t="shared" si="19"/>
        <v/>
      </c>
      <c r="H163" s="17" t="str">
        <f t="shared" si="20"/>
        <v/>
      </c>
      <c r="I163" s="13"/>
      <c r="J163" s="21" t="str">
        <f t="shared" ca="1" si="21"/>
        <v/>
      </c>
      <c r="K163" s="13"/>
      <c r="L163" s="28" t="str">
        <f t="shared" si="22"/>
        <v/>
      </c>
      <c r="M163" s="13"/>
      <c r="O163" s="28" t="str">
        <f t="shared" si="23"/>
        <v/>
      </c>
      <c r="P163" s="17" t="str">
        <f t="array" aca="1" ref="P163" ca="1">IFERROR(INDEX('Intro &amp; Setup'!$W$19:$W$32,MATCH(1,('Intro &amp; Setup'!$M$19:$M$32&gt;=$O163)*('Intro &amp; Setup'!$C$19:$C$32&lt;=$O163),0)), "")</f>
        <v/>
      </c>
      <c r="R163" s="21" t="str">
        <f>IF($T163="", "", IF($T163&gt;'Intro &amp; Setup'!$C$19, "X", ""))</f>
        <v/>
      </c>
      <c r="T163" s="28" t="str">
        <f t="shared" si="27"/>
        <v/>
      </c>
      <c r="U163" s="31" t="str">
        <f t="shared" si="24"/>
        <v/>
      </c>
      <c r="W163" s="21" t="str">
        <f t="shared" si="25"/>
        <v/>
      </c>
      <c r="Y163" s="21" t="str">
        <f>IF($O163="", "", IF($O163&lt;'Intro &amp; Setup'!$C$32, "X", ""))</f>
        <v/>
      </c>
      <c r="AA163" s="21" t="str">
        <f t="shared" si="26"/>
        <v/>
      </c>
    </row>
    <row r="164" spans="1:27" x14ac:dyDescent="0.25">
      <c r="A164" s="13"/>
      <c r="B164" s="51"/>
      <c r="C164" s="52"/>
      <c r="D164" s="53"/>
      <c r="E164" s="54"/>
      <c r="F164" s="13"/>
      <c r="G164" s="16" t="str">
        <f t="shared" si="19"/>
        <v/>
      </c>
      <c r="H164" s="17" t="str">
        <f t="shared" si="20"/>
        <v/>
      </c>
      <c r="I164" s="13"/>
      <c r="J164" s="21" t="str">
        <f t="shared" ca="1" si="21"/>
        <v/>
      </c>
      <c r="K164" s="13"/>
      <c r="L164" s="28" t="str">
        <f t="shared" si="22"/>
        <v/>
      </c>
      <c r="M164" s="13"/>
      <c r="O164" s="28" t="str">
        <f t="shared" si="23"/>
        <v/>
      </c>
      <c r="P164" s="17" t="str">
        <f t="array" aca="1" ref="P164" ca="1">IFERROR(INDEX('Intro &amp; Setup'!$W$19:$W$32,MATCH(1,('Intro &amp; Setup'!$M$19:$M$32&gt;=$O164)*('Intro &amp; Setup'!$C$19:$C$32&lt;=$O164),0)), "")</f>
        <v/>
      </c>
      <c r="R164" s="21" t="str">
        <f>IF($T164="", "", IF($T164&gt;'Intro &amp; Setup'!$C$19, "X", ""))</f>
        <v/>
      </c>
      <c r="T164" s="28" t="str">
        <f t="shared" si="27"/>
        <v/>
      </c>
      <c r="U164" s="31" t="str">
        <f t="shared" si="24"/>
        <v/>
      </c>
      <c r="W164" s="21" t="str">
        <f t="shared" si="25"/>
        <v/>
      </c>
      <c r="Y164" s="21" t="str">
        <f>IF($O164="", "", IF($O164&lt;'Intro &amp; Setup'!$C$32, "X", ""))</f>
        <v/>
      </c>
      <c r="AA164" s="21" t="str">
        <f t="shared" si="26"/>
        <v/>
      </c>
    </row>
    <row r="165" spans="1:27" x14ac:dyDescent="0.25">
      <c r="A165" s="13"/>
      <c r="B165" s="51"/>
      <c r="C165" s="52"/>
      <c r="D165" s="53"/>
      <c r="E165" s="54"/>
      <c r="F165" s="13"/>
      <c r="G165" s="16" t="str">
        <f t="shared" si="19"/>
        <v/>
      </c>
      <c r="H165" s="17" t="str">
        <f t="shared" si="20"/>
        <v/>
      </c>
      <c r="I165" s="13"/>
      <c r="J165" s="21" t="str">
        <f t="shared" ca="1" si="21"/>
        <v/>
      </c>
      <c r="K165" s="13"/>
      <c r="L165" s="28" t="str">
        <f t="shared" si="22"/>
        <v/>
      </c>
      <c r="M165" s="13"/>
      <c r="O165" s="28" t="str">
        <f t="shared" si="23"/>
        <v/>
      </c>
      <c r="P165" s="17" t="str">
        <f t="array" aca="1" ref="P165" ca="1">IFERROR(INDEX('Intro &amp; Setup'!$W$19:$W$32,MATCH(1,('Intro &amp; Setup'!$M$19:$M$32&gt;=$O165)*('Intro &amp; Setup'!$C$19:$C$32&lt;=$O165),0)), "")</f>
        <v/>
      </c>
      <c r="R165" s="21" t="str">
        <f>IF($T165="", "", IF($T165&gt;'Intro &amp; Setup'!$C$19, "X", ""))</f>
        <v/>
      </c>
      <c r="T165" s="28" t="str">
        <f t="shared" si="27"/>
        <v/>
      </c>
      <c r="U165" s="31" t="str">
        <f t="shared" si="24"/>
        <v/>
      </c>
      <c r="W165" s="21" t="str">
        <f t="shared" si="25"/>
        <v/>
      </c>
      <c r="Y165" s="21" t="str">
        <f>IF($O165="", "", IF($O165&lt;'Intro &amp; Setup'!$C$32, "X", ""))</f>
        <v/>
      </c>
      <c r="AA165" s="21" t="str">
        <f t="shared" si="26"/>
        <v/>
      </c>
    </row>
    <row r="166" spans="1:27" x14ac:dyDescent="0.25">
      <c r="A166" s="13"/>
      <c r="B166" s="51"/>
      <c r="C166" s="52"/>
      <c r="D166" s="53"/>
      <c r="E166" s="54"/>
      <c r="F166" s="13"/>
      <c r="G166" s="16" t="str">
        <f t="shared" si="19"/>
        <v/>
      </c>
      <c r="H166" s="17" t="str">
        <f t="shared" si="20"/>
        <v/>
      </c>
      <c r="I166" s="13"/>
      <c r="J166" s="21" t="str">
        <f t="shared" ca="1" si="21"/>
        <v/>
      </c>
      <c r="K166" s="13"/>
      <c r="L166" s="28" t="str">
        <f t="shared" si="22"/>
        <v/>
      </c>
      <c r="M166" s="13"/>
      <c r="O166" s="28" t="str">
        <f t="shared" si="23"/>
        <v/>
      </c>
      <c r="P166" s="17" t="str">
        <f t="array" aca="1" ref="P166" ca="1">IFERROR(INDEX('Intro &amp; Setup'!$W$19:$W$32,MATCH(1,('Intro &amp; Setup'!$M$19:$M$32&gt;=$O166)*('Intro &amp; Setup'!$C$19:$C$32&lt;=$O166),0)), "")</f>
        <v/>
      </c>
      <c r="R166" s="21" t="str">
        <f>IF($T166="", "", IF($T166&gt;'Intro &amp; Setup'!$C$19, "X", ""))</f>
        <v/>
      </c>
      <c r="T166" s="28" t="str">
        <f t="shared" si="27"/>
        <v/>
      </c>
      <c r="U166" s="31" t="str">
        <f t="shared" si="24"/>
        <v/>
      </c>
      <c r="W166" s="21" t="str">
        <f t="shared" si="25"/>
        <v/>
      </c>
      <c r="Y166" s="21" t="str">
        <f>IF($O166="", "", IF($O166&lt;'Intro &amp; Setup'!$C$32, "X", ""))</f>
        <v/>
      </c>
      <c r="AA166" s="21" t="str">
        <f t="shared" si="26"/>
        <v/>
      </c>
    </row>
    <row r="167" spans="1:27" x14ac:dyDescent="0.25">
      <c r="A167" s="13"/>
      <c r="B167" s="51"/>
      <c r="C167" s="52"/>
      <c r="D167" s="53"/>
      <c r="E167" s="54"/>
      <c r="F167" s="13"/>
      <c r="G167" s="16" t="str">
        <f t="shared" si="19"/>
        <v/>
      </c>
      <c r="H167" s="17" t="str">
        <f t="shared" si="20"/>
        <v/>
      </c>
      <c r="I167" s="13"/>
      <c r="J167" s="21" t="str">
        <f t="shared" ca="1" si="21"/>
        <v/>
      </c>
      <c r="K167" s="13"/>
      <c r="L167" s="28" t="str">
        <f t="shared" si="22"/>
        <v/>
      </c>
      <c r="M167" s="13"/>
      <c r="O167" s="28" t="str">
        <f t="shared" si="23"/>
        <v/>
      </c>
      <c r="P167" s="17" t="str">
        <f t="array" aca="1" ref="P167" ca="1">IFERROR(INDEX('Intro &amp; Setup'!$W$19:$W$32,MATCH(1,('Intro &amp; Setup'!$M$19:$M$32&gt;=$O167)*('Intro &amp; Setup'!$C$19:$C$32&lt;=$O167),0)), "")</f>
        <v/>
      </c>
      <c r="R167" s="21" t="str">
        <f>IF($T167="", "", IF($T167&gt;'Intro &amp; Setup'!$C$19, "X", ""))</f>
        <v/>
      </c>
      <c r="T167" s="28" t="str">
        <f t="shared" si="27"/>
        <v/>
      </c>
      <c r="U167" s="31" t="str">
        <f t="shared" si="24"/>
        <v/>
      </c>
      <c r="W167" s="21" t="str">
        <f t="shared" si="25"/>
        <v/>
      </c>
      <c r="Y167" s="21" t="str">
        <f>IF($O167="", "", IF($O167&lt;'Intro &amp; Setup'!$C$32, "X", ""))</f>
        <v/>
      </c>
      <c r="AA167" s="21" t="str">
        <f t="shared" si="26"/>
        <v/>
      </c>
    </row>
    <row r="168" spans="1:27" x14ac:dyDescent="0.25">
      <c r="A168" s="13"/>
      <c r="B168" s="51"/>
      <c r="C168" s="52"/>
      <c r="D168" s="53"/>
      <c r="E168" s="54"/>
      <c r="F168" s="13"/>
      <c r="G168" s="16" t="str">
        <f t="shared" si="19"/>
        <v/>
      </c>
      <c r="H168" s="17" t="str">
        <f t="shared" si="20"/>
        <v/>
      </c>
      <c r="I168" s="13"/>
      <c r="J168" s="21" t="str">
        <f t="shared" ca="1" si="21"/>
        <v/>
      </c>
      <c r="K168" s="13"/>
      <c r="L168" s="28" t="str">
        <f t="shared" si="22"/>
        <v/>
      </c>
      <c r="M168" s="13"/>
      <c r="O168" s="28" t="str">
        <f t="shared" si="23"/>
        <v/>
      </c>
      <c r="P168" s="17" t="str">
        <f t="array" aca="1" ref="P168" ca="1">IFERROR(INDEX('Intro &amp; Setup'!$W$19:$W$32,MATCH(1,('Intro &amp; Setup'!$M$19:$M$32&gt;=$O168)*('Intro &amp; Setup'!$C$19:$C$32&lt;=$O168),0)), "")</f>
        <v/>
      </c>
      <c r="R168" s="21" t="str">
        <f>IF($T168="", "", IF($T168&gt;'Intro &amp; Setup'!$C$19, "X", ""))</f>
        <v/>
      </c>
      <c r="T168" s="28" t="str">
        <f t="shared" si="27"/>
        <v/>
      </c>
      <c r="U168" s="31" t="str">
        <f t="shared" si="24"/>
        <v/>
      </c>
      <c r="W168" s="21" t="str">
        <f t="shared" si="25"/>
        <v/>
      </c>
      <c r="Y168" s="21" t="str">
        <f>IF($O168="", "", IF($O168&lt;'Intro &amp; Setup'!$C$32, "X", ""))</f>
        <v/>
      </c>
      <c r="AA168" s="21" t="str">
        <f t="shared" si="26"/>
        <v/>
      </c>
    </row>
    <row r="169" spans="1:27" x14ac:dyDescent="0.25">
      <c r="A169" s="13"/>
      <c r="B169" s="51"/>
      <c r="C169" s="52"/>
      <c r="D169" s="53"/>
      <c r="E169" s="54"/>
      <c r="F169" s="13"/>
      <c r="G169" s="16" t="str">
        <f t="shared" si="19"/>
        <v/>
      </c>
      <c r="H169" s="17" t="str">
        <f t="shared" si="20"/>
        <v/>
      </c>
      <c r="I169" s="13"/>
      <c r="J169" s="21" t="str">
        <f t="shared" ca="1" si="21"/>
        <v/>
      </c>
      <c r="K169" s="13"/>
      <c r="L169" s="28" t="str">
        <f t="shared" si="22"/>
        <v/>
      </c>
      <c r="M169" s="13"/>
      <c r="O169" s="28" t="str">
        <f t="shared" si="23"/>
        <v/>
      </c>
      <c r="P169" s="17" t="str">
        <f t="array" aca="1" ref="P169" ca="1">IFERROR(INDEX('Intro &amp; Setup'!$W$19:$W$32,MATCH(1,('Intro &amp; Setup'!$M$19:$M$32&gt;=$O169)*('Intro &amp; Setup'!$C$19:$C$32&lt;=$O169),0)), "")</f>
        <v/>
      </c>
      <c r="R169" s="21" t="str">
        <f>IF($T169="", "", IF($T169&gt;'Intro &amp; Setup'!$C$19, "X", ""))</f>
        <v/>
      </c>
      <c r="T169" s="28" t="str">
        <f t="shared" si="27"/>
        <v/>
      </c>
      <c r="U169" s="31" t="str">
        <f t="shared" si="24"/>
        <v/>
      </c>
      <c r="W169" s="21" t="str">
        <f t="shared" si="25"/>
        <v/>
      </c>
      <c r="Y169" s="21" t="str">
        <f>IF($O169="", "", IF($O169&lt;'Intro &amp; Setup'!$C$32, "X", ""))</f>
        <v/>
      </c>
      <c r="AA169" s="21" t="str">
        <f t="shared" si="26"/>
        <v/>
      </c>
    </row>
    <row r="170" spans="1:27" x14ac:dyDescent="0.25">
      <c r="A170" s="13"/>
      <c r="B170" s="51"/>
      <c r="C170" s="52"/>
      <c r="D170" s="53"/>
      <c r="E170" s="54"/>
      <c r="F170" s="13"/>
      <c r="G170" s="16" t="str">
        <f t="shared" si="19"/>
        <v/>
      </c>
      <c r="H170" s="17" t="str">
        <f t="shared" si="20"/>
        <v/>
      </c>
      <c r="I170" s="13"/>
      <c r="J170" s="21" t="str">
        <f t="shared" ca="1" si="21"/>
        <v/>
      </c>
      <c r="K170" s="13"/>
      <c r="L170" s="28" t="str">
        <f t="shared" si="22"/>
        <v/>
      </c>
      <c r="M170" s="13"/>
      <c r="O170" s="28" t="str">
        <f t="shared" si="23"/>
        <v/>
      </c>
      <c r="P170" s="17" t="str">
        <f t="array" aca="1" ref="P170" ca="1">IFERROR(INDEX('Intro &amp; Setup'!$W$19:$W$32,MATCH(1,('Intro &amp; Setup'!$M$19:$M$32&gt;=$O170)*('Intro &amp; Setup'!$C$19:$C$32&lt;=$O170),0)), "")</f>
        <v/>
      </c>
      <c r="R170" s="21" t="str">
        <f>IF($T170="", "", IF($T170&gt;'Intro &amp; Setup'!$C$19, "X", ""))</f>
        <v/>
      </c>
      <c r="T170" s="28" t="str">
        <f t="shared" si="27"/>
        <v/>
      </c>
      <c r="U170" s="31" t="str">
        <f t="shared" si="24"/>
        <v/>
      </c>
      <c r="W170" s="21" t="str">
        <f t="shared" si="25"/>
        <v/>
      </c>
      <c r="Y170" s="21" t="str">
        <f>IF($O170="", "", IF($O170&lt;'Intro &amp; Setup'!$C$32, "X", ""))</f>
        <v/>
      </c>
      <c r="AA170" s="21" t="str">
        <f t="shared" si="26"/>
        <v/>
      </c>
    </row>
    <row r="171" spans="1:27" x14ac:dyDescent="0.25">
      <c r="A171" s="13"/>
      <c r="B171" s="51"/>
      <c r="C171" s="52"/>
      <c r="D171" s="53"/>
      <c r="E171" s="54"/>
      <c r="F171" s="13"/>
      <c r="G171" s="16" t="str">
        <f t="shared" si="19"/>
        <v/>
      </c>
      <c r="H171" s="17" t="str">
        <f t="shared" si="20"/>
        <v/>
      </c>
      <c r="I171" s="13"/>
      <c r="J171" s="21" t="str">
        <f t="shared" ca="1" si="21"/>
        <v/>
      </c>
      <c r="K171" s="13"/>
      <c r="L171" s="28" t="str">
        <f t="shared" si="22"/>
        <v/>
      </c>
      <c r="M171" s="13"/>
      <c r="O171" s="28" t="str">
        <f t="shared" si="23"/>
        <v/>
      </c>
      <c r="P171" s="17" t="str">
        <f t="array" aca="1" ref="P171" ca="1">IFERROR(INDEX('Intro &amp; Setup'!$W$19:$W$32,MATCH(1,('Intro &amp; Setup'!$M$19:$M$32&gt;=$O171)*('Intro &amp; Setup'!$C$19:$C$32&lt;=$O171),0)), "")</f>
        <v/>
      </c>
      <c r="R171" s="21" t="str">
        <f>IF($T171="", "", IF($T171&gt;'Intro &amp; Setup'!$C$19, "X", ""))</f>
        <v/>
      </c>
      <c r="T171" s="28" t="str">
        <f t="shared" si="27"/>
        <v/>
      </c>
      <c r="U171" s="31" t="str">
        <f t="shared" si="24"/>
        <v/>
      </c>
      <c r="W171" s="21" t="str">
        <f t="shared" si="25"/>
        <v/>
      </c>
      <c r="Y171" s="21" t="str">
        <f>IF($O171="", "", IF($O171&lt;'Intro &amp; Setup'!$C$32, "X", ""))</f>
        <v/>
      </c>
      <c r="AA171" s="21" t="str">
        <f t="shared" si="26"/>
        <v/>
      </c>
    </row>
    <row r="172" spans="1:27" x14ac:dyDescent="0.25">
      <c r="A172" s="13"/>
      <c r="B172" s="51"/>
      <c r="C172" s="52"/>
      <c r="D172" s="53"/>
      <c r="E172" s="54"/>
      <c r="F172" s="13"/>
      <c r="G172" s="16" t="str">
        <f t="shared" si="19"/>
        <v/>
      </c>
      <c r="H172" s="17" t="str">
        <f t="shared" si="20"/>
        <v/>
      </c>
      <c r="I172" s="13"/>
      <c r="J172" s="21" t="str">
        <f t="shared" ca="1" si="21"/>
        <v/>
      </c>
      <c r="K172" s="13"/>
      <c r="L172" s="28" t="str">
        <f t="shared" si="22"/>
        <v/>
      </c>
      <c r="M172" s="13"/>
      <c r="O172" s="28" t="str">
        <f t="shared" si="23"/>
        <v/>
      </c>
      <c r="P172" s="17" t="str">
        <f t="array" aca="1" ref="P172" ca="1">IFERROR(INDEX('Intro &amp; Setup'!$W$19:$W$32,MATCH(1,('Intro &amp; Setup'!$M$19:$M$32&gt;=$O172)*('Intro &amp; Setup'!$C$19:$C$32&lt;=$O172),0)), "")</f>
        <v/>
      </c>
      <c r="R172" s="21" t="str">
        <f>IF($T172="", "", IF($T172&gt;'Intro &amp; Setup'!$C$19, "X", ""))</f>
        <v/>
      </c>
      <c r="T172" s="28" t="str">
        <f t="shared" si="27"/>
        <v/>
      </c>
      <c r="U172" s="31" t="str">
        <f t="shared" si="24"/>
        <v/>
      </c>
      <c r="W172" s="21" t="str">
        <f t="shared" si="25"/>
        <v/>
      </c>
      <c r="Y172" s="21" t="str">
        <f>IF($O172="", "", IF($O172&lt;'Intro &amp; Setup'!$C$32, "X", ""))</f>
        <v/>
      </c>
      <c r="AA172" s="21" t="str">
        <f t="shared" si="26"/>
        <v/>
      </c>
    </row>
    <row r="173" spans="1:27" x14ac:dyDescent="0.25">
      <c r="A173" s="13"/>
      <c r="B173" s="51"/>
      <c r="C173" s="52"/>
      <c r="D173" s="53"/>
      <c r="E173" s="54"/>
      <c r="F173" s="13"/>
      <c r="G173" s="16" t="str">
        <f t="shared" si="19"/>
        <v/>
      </c>
      <c r="H173" s="17" t="str">
        <f t="shared" si="20"/>
        <v/>
      </c>
      <c r="I173" s="13"/>
      <c r="J173" s="21" t="str">
        <f t="shared" ca="1" si="21"/>
        <v/>
      </c>
      <c r="K173" s="13"/>
      <c r="L173" s="28" t="str">
        <f t="shared" si="22"/>
        <v/>
      </c>
      <c r="M173" s="13"/>
      <c r="O173" s="28" t="str">
        <f t="shared" si="23"/>
        <v/>
      </c>
      <c r="P173" s="17" t="str">
        <f t="array" aca="1" ref="P173" ca="1">IFERROR(INDEX('Intro &amp; Setup'!$W$19:$W$32,MATCH(1,('Intro &amp; Setup'!$M$19:$M$32&gt;=$O173)*('Intro &amp; Setup'!$C$19:$C$32&lt;=$O173),0)), "")</f>
        <v/>
      </c>
      <c r="R173" s="21" t="str">
        <f>IF($T173="", "", IF($T173&gt;'Intro &amp; Setup'!$C$19, "X", ""))</f>
        <v/>
      </c>
      <c r="T173" s="28" t="str">
        <f t="shared" si="27"/>
        <v/>
      </c>
      <c r="U173" s="31" t="str">
        <f t="shared" si="24"/>
        <v/>
      </c>
      <c r="W173" s="21" t="str">
        <f t="shared" si="25"/>
        <v/>
      </c>
      <c r="Y173" s="21" t="str">
        <f>IF($O173="", "", IF($O173&lt;'Intro &amp; Setup'!$C$32, "X", ""))</f>
        <v/>
      </c>
      <c r="AA173" s="21" t="str">
        <f t="shared" si="26"/>
        <v/>
      </c>
    </row>
    <row r="174" spans="1:27" x14ac:dyDescent="0.25">
      <c r="A174" s="13"/>
      <c r="B174" s="51"/>
      <c r="C174" s="52"/>
      <c r="D174" s="53"/>
      <c r="E174" s="54"/>
      <c r="F174" s="13"/>
      <c r="G174" s="16" t="str">
        <f t="shared" si="19"/>
        <v/>
      </c>
      <c r="H174" s="17" t="str">
        <f t="shared" si="20"/>
        <v/>
      </c>
      <c r="I174" s="13"/>
      <c r="J174" s="21" t="str">
        <f t="shared" ca="1" si="21"/>
        <v/>
      </c>
      <c r="K174" s="13"/>
      <c r="L174" s="28" t="str">
        <f t="shared" si="22"/>
        <v/>
      </c>
      <c r="M174" s="13"/>
      <c r="O174" s="28" t="str">
        <f t="shared" si="23"/>
        <v/>
      </c>
      <c r="P174" s="17" t="str">
        <f t="array" aca="1" ref="P174" ca="1">IFERROR(INDEX('Intro &amp; Setup'!$W$19:$W$32,MATCH(1,('Intro &amp; Setup'!$M$19:$M$32&gt;=$O174)*('Intro &amp; Setup'!$C$19:$C$32&lt;=$O174),0)), "")</f>
        <v/>
      </c>
      <c r="R174" s="21" t="str">
        <f>IF($T174="", "", IF($T174&gt;'Intro &amp; Setup'!$C$19, "X", ""))</f>
        <v/>
      </c>
      <c r="T174" s="28" t="str">
        <f t="shared" si="27"/>
        <v/>
      </c>
      <c r="U174" s="31" t="str">
        <f t="shared" si="24"/>
        <v/>
      </c>
      <c r="W174" s="21" t="str">
        <f t="shared" si="25"/>
        <v/>
      </c>
      <c r="Y174" s="21" t="str">
        <f>IF($O174="", "", IF($O174&lt;'Intro &amp; Setup'!$C$32, "X", ""))</f>
        <v/>
      </c>
      <c r="AA174" s="21" t="str">
        <f t="shared" si="26"/>
        <v/>
      </c>
    </row>
    <row r="175" spans="1:27" x14ac:dyDescent="0.25">
      <c r="A175" s="13"/>
      <c r="B175" s="51"/>
      <c r="C175" s="52"/>
      <c r="D175" s="53"/>
      <c r="E175" s="54"/>
      <c r="F175" s="13"/>
      <c r="G175" s="16" t="str">
        <f t="shared" si="19"/>
        <v/>
      </c>
      <c r="H175" s="17" t="str">
        <f t="shared" si="20"/>
        <v/>
      </c>
      <c r="I175" s="13"/>
      <c r="J175" s="21" t="str">
        <f t="shared" ca="1" si="21"/>
        <v/>
      </c>
      <c r="K175" s="13"/>
      <c r="L175" s="28" t="str">
        <f t="shared" si="22"/>
        <v/>
      </c>
      <c r="M175" s="13"/>
      <c r="O175" s="28" t="str">
        <f t="shared" si="23"/>
        <v/>
      </c>
      <c r="P175" s="17" t="str">
        <f t="array" aca="1" ref="P175" ca="1">IFERROR(INDEX('Intro &amp; Setup'!$W$19:$W$32,MATCH(1,('Intro &amp; Setup'!$M$19:$M$32&gt;=$O175)*('Intro &amp; Setup'!$C$19:$C$32&lt;=$O175),0)), "")</f>
        <v/>
      </c>
      <c r="R175" s="21" t="str">
        <f>IF($T175="", "", IF($T175&gt;'Intro &amp; Setup'!$C$19, "X", ""))</f>
        <v/>
      </c>
      <c r="T175" s="28" t="str">
        <f t="shared" si="27"/>
        <v/>
      </c>
      <c r="U175" s="31" t="str">
        <f t="shared" si="24"/>
        <v/>
      </c>
      <c r="W175" s="21" t="str">
        <f t="shared" si="25"/>
        <v/>
      </c>
      <c r="Y175" s="21" t="str">
        <f>IF($O175="", "", IF($O175&lt;'Intro &amp; Setup'!$C$32, "X", ""))</f>
        <v/>
      </c>
      <c r="AA175" s="21" t="str">
        <f t="shared" si="26"/>
        <v/>
      </c>
    </row>
    <row r="176" spans="1:27" x14ac:dyDescent="0.25">
      <c r="A176" s="13"/>
      <c r="B176" s="51"/>
      <c r="C176" s="52"/>
      <c r="D176" s="53"/>
      <c r="E176" s="54"/>
      <c r="F176" s="13"/>
      <c r="G176" s="16" t="str">
        <f t="shared" si="19"/>
        <v/>
      </c>
      <c r="H176" s="17" t="str">
        <f t="shared" si="20"/>
        <v/>
      </c>
      <c r="I176" s="13"/>
      <c r="J176" s="21" t="str">
        <f t="shared" ca="1" si="21"/>
        <v/>
      </c>
      <c r="K176" s="13"/>
      <c r="L176" s="28" t="str">
        <f t="shared" si="22"/>
        <v/>
      </c>
      <c r="M176" s="13"/>
      <c r="O176" s="28" t="str">
        <f t="shared" si="23"/>
        <v/>
      </c>
      <c r="P176" s="17" t="str">
        <f t="array" aca="1" ref="P176" ca="1">IFERROR(INDEX('Intro &amp; Setup'!$W$19:$W$32,MATCH(1,('Intro &amp; Setup'!$M$19:$M$32&gt;=$O176)*('Intro &amp; Setup'!$C$19:$C$32&lt;=$O176),0)), "")</f>
        <v/>
      </c>
      <c r="R176" s="21" t="str">
        <f>IF($T176="", "", IF($T176&gt;'Intro &amp; Setup'!$C$19, "X", ""))</f>
        <v/>
      </c>
      <c r="T176" s="28" t="str">
        <f t="shared" si="27"/>
        <v/>
      </c>
      <c r="U176" s="31" t="str">
        <f t="shared" si="24"/>
        <v/>
      </c>
      <c r="W176" s="21" t="str">
        <f t="shared" si="25"/>
        <v/>
      </c>
      <c r="Y176" s="21" t="str">
        <f>IF($O176="", "", IF($O176&lt;'Intro &amp; Setup'!$C$32, "X", ""))</f>
        <v/>
      </c>
      <c r="AA176" s="21" t="str">
        <f t="shared" si="26"/>
        <v/>
      </c>
    </row>
    <row r="177" spans="1:27" x14ac:dyDescent="0.25">
      <c r="A177" s="13"/>
      <c r="B177" s="51"/>
      <c r="C177" s="52"/>
      <c r="D177" s="53"/>
      <c r="E177" s="54"/>
      <c r="F177" s="13"/>
      <c r="G177" s="16" t="str">
        <f t="shared" si="19"/>
        <v/>
      </c>
      <c r="H177" s="17" t="str">
        <f t="shared" si="20"/>
        <v/>
      </c>
      <c r="I177" s="13"/>
      <c r="J177" s="21" t="str">
        <f t="shared" ca="1" si="21"/>
        <v/>
      </c>
      <c r="K177" s="13"/>
      <c r="L177" s="28" t="str">
        <f t="shared" si="22"/>
        <v/>
      </c>
      <c r="M177" s="13"/>
      <c r="O177" s="28" t="str">
        <f t="shared" si="23"/>
        <v/>
      </c>
      <c r="P177" s="17" t="str">
        <f t="array" aca="1" ref="P177" ca="1">IFERROR(INDEX('Intro &amp; Setup'!$W$19:$W$32,MATCH(1,('Intro &amp; Setup'!$M$19:$M$32&gt;=$O177)*('Intro &amp; Setup'!$C$19:$C$32&lt;=$O177),0)), "")</f>
        <v/>
      </c>
      <c r="R177" s="21" t="str">
        <f>IF($T177="", "", IF($T177&gt;'Intro &amp; Setup'!$C$19, "X", ""))</f>
        <v/>
      </c>
      <c r="T177" s="28" t="str">
        <f t="shared" si="27"/>
        <v/>
      </c>
      <c r="U177" s="31" t="str">
        <f t="shared" si="24"/>
        <v/>
      </c>
      <c r="W177" s="21" t="str">
        <f t="shared" si="25"/>
        <v/>
      </c>
      <c r="Y177" s="21" t="str">
        <f>IF($O177="", "", IF($O177&lt;'Intro &amp; Setup'!$C$32, "X", ""))</f>
        <v/>
      </c>
      <c r="AA177" s="21" t="str">
        <f t="shared" si="26"/>
        <v/>
      </c>
    </row>
    <row r="178" spans="1:27" x14ac:dyDescent="0.25">
      <c r="A178" s="13"/>
      <c r="B178" s="51"/>
      <c r="C178" s="52"/>
      <c r="D178" s="53"/>
      <c r="E178" s="54"/>
      <c r="F178" s="13"/>
      <c r="G178" s="16" t="str">
        <f t="shared" si="19"/>
        <v/>
      </c>
      <c r="H178" s="17" t="str">
        <f t="shared" si="20"/>
        <v/>
      </c>
      <c r="I178" s="13"/>
      <c r="J178" s="21" t="str">
        <f t="shared" ca="1" si="21"/>
        <v/>
      </c>
      <c r="K178" s="13"/>
      <c r="L178" s="28" t="str">
        <f t="shared" si="22"/>
        <v/>
      </c>
      <c r="M178" s="13"/>
      <c r="O178" s="28" t="str">
        <f t="shared" si="23"/>
        <v/>
      </c>
      <c r="P178" s="17" t="str">
        <f t="array" aca="1" ref="P178" ca="1">IFERROR(INDEX('Intro &amp; Setup'!$W$19:$W$32,MATCH(1,('Intro &amp; Setup'!$M$19:$M$32&gt;=$O178)*('Intro &amp; Setup'!$C$19:$C$32&lt;=$O178),0)), "")</f>
        <v/>
      </c>
      <c r="R178" s="21" t="str">
        <f>IF($T178="", "", IF($T178&gt;'Intro &amp; Setup'!$C$19, "X", ""))</f>
        <v/>
      </c>
      <c r="T178" s="28" t="str">
        <f t="shared" si="27"/>
        <v/>
      </c>
      <c r="U178" s="31" t="str">
        <f t="shared" si="24"/>
        <v/>
      </c>
      <c r="W178" s="21" t="str">
        <f t="shared" si="25"/>
        <v/>
      </c>
      <c r="Y178" s="21" t="str">
        <f>IF($O178="", "", IF($O178&lt;'Intro &amp; Setup'!$C$32, "X", ""))</f>
        <v/>
      </c>
      <c r="AA178" s="21" t="str">
        <f t="shared" si="26"/>
        <v/>
      </c>
    </row>
    <row r="179" spans="1:27" x14ac:dyDescent="0.25">
      <c r="A179" s="13"/>
      <c r="B179" s="51"/>
      <c r="C179" s="52"/>
      <c r="D179" s="53"/>
      <c r="E179" s="54"/>
      <c r="F179" s="13"/>
      <c r="G179" s="16" t="str">
        <f t="shared" si="19"/>
        <v/>
      </c>
      <c r="H179" s="17" t="str">
        <f t="shared" si="20"/>
        <v/>
      </c>
      <c r="I179" s="13"/>
      <c r="J179" s="21" t="str">
        <f t="shared" ca="1" si="21"/>
        <v/>
      </c>
      <c r="K179" s="13"/>
      <c r="L179" s="28" t="str">
        <f t="shared" si="22"/>
        <v/>
      </c>
      <c r="M179" s="13"/>
      <c r="O179" s="28" t="str">
        <f t="shared" si="23"/>
        <v/>
      </c>
      <c r="P179" s="17" t="str">
        <f t="array" aca="1" ref="P179" ca="1">IFERROR(INDEX('Intro &amp; Setup'!$W$19:$W$32,MATCH(1,('Intro &amp; Setup'!$M$19:$M$32&gt;=$O179)*('Intro &amp; Setup'!$C$19:$C$32&lt;=$O179),0)), "")</f>
        <v/>
      </c>
      <c r="R179" s="21" t="str">
        <f>IF($T179="", "", IF($T179&gt;'Intro &amp; Setup'!$C$19, "X", ""))</f>
        <v/>
      </c>
      <c r="T179" s="28" t="str">
        <f t="shared" si="27"/>
        <v/>
      </c>
      <c r="U179" s="31" t="str">
        <f t="shared" si="24"/>
        <v/>
      </c>
      <c r="W179" s="21" t="str">
        <f t="shared" si="25"/>
        <v/>
      </c>
      <c r="Y179" s="21" t="str">
        <f>IF($O179="", "", IF($O179&lt;'Intro &amp; Setup'!$C$32, "X", ""))</f>
        <v/>
      </c>
      <c r="AA179" s="21" t="str">
        <f t="shared" si="26"/>
        <v/>
      </c>
    </row>
    <row r="180" spans="1:27" x14ac:dyDescent="0.25">
      <c r="A180" s="13"/>
      <c r="B180" s="51"/>
      <c r="C180" s="52"/>
      <c r="D180" s="53"/>
      <c r="E180" s="54"/>
      <c r="F180" s="13"/>
      <c r="G180" s="16" t="str">
        <f t="shared" si="19"/>
        <v/>
      </c>
      <c r="H180" s="17" t="str">
        <f t="shared" si="20"/>
        <v/>
      </c>
      <c r="I180" s="13"/>
      <c r="J180" s="21" t="str">
        <f t="shared" ca="1" si="21"/>
        <v/>
      </c>
      <c r="K180" s="13"/>
      <c r="L180" s="28" t="str">
        <f t="shared" si="22"/>
        <v/>
      </c>
      <c r="M180" s="13"/>
      <c r="O180" s="28" t="str">
        <f t="shared" si="23"/>
        <v/>
      </c>
      <c r="P180" s="17" t="str">
        <f t="array" aca="1" ref="P180" ca="1">IFERROR(INDEX('Intro &amp; Setup'!$W$19:$W$32,MATCH(1,('Intro &amp; Setup'!$M$19:$M$32&gt;=$O180)*('Intro &amp; Setup'!$C$19:$C$32&lt;=$O180),0)), "")</f>
        <v/>
      </c>
      <c r="R180" s="21" t="str">
        <f>IF($T180="", "", IF($T180&gt;'Intro &amp; Setup'!$C$19, "X", ""))</f>
        <v/>
      </c>
      <c r="T180" s="28" t="str">
        <f t="shared" si="27"/>
        <v/>
      </c>
      <c r="U180" s="31" t="str">
        <f t="shared" si="24"/>
        <v/>
      </c>
      <c r="W180" s="21" t="str">
        <f t="shared" si="25"/>
        <v/>
      </c>
      <c r="Y180" s="21" t="str">
        <f>IF($O180="", "", IF($O180&lt;'Intro &amp; Setup'!$C$32, "X", ""))</f>
        <v/>
      </c>
      <c r="AA180" s="21" t="str">
        <f t="shared" si="26"/>
        <v/>
      </c>
    </row>
    <row r="181" spans="1:27" x14ac:dyDescent="0.25">
      <c r="A181" s="13"/>
      <c r="B181" s="51"/>
      <c r="C181" s="52"/>
      <c r="D181" s="53"/>
      <c r="E181" s="54"/>
      <c r="F181" s="13"/>
      <c r="G181" s="16" t="str">
        <f t="shared" si="19"/>
        <v/>
      </c>
      <c r="H181" s="17" t="str">
        <f t="shared" si="20"/>
        <v/>
      </c>
      <c r="I181" s="13"/>
      <c r="J181" s="21" t="str">
        <f t="shared" ca="1" si="21"/>
        <v/>
      </c>
      <c r="K181" s="13"/>
      <c r="L181" s="28" t="str">
        <f t="shared" si="22"/>
        <v/>
      </c>
      <c r="M181" s="13"/>
      <c r="O181" s="28" t="str">
        <f t="shared" si="23"/>
        <v/>
      </c>
      <c r="P181" s="17" t="str">
        <f t="array" aca="1" ref="P181" ca="1">IFERROR(INDEX('Intro &amp; Setup'!$W$19:$W$32,MATCH(1,('Intro &amp; Setup'!$M$19:$M$32&gt;=$O181)*('Intro &amp; Setup'!$C$19:$C$32&lt;=$O181),0)), "")</f>
        <v/>
      </c>
      <c r="R181" s="21" t="str">
        <f>IF($T181="", "", IF($T181&gt;'Intro &amp; Setup'!$C$19, "X", ""))</f>
        <v/>
      </c>
      <c r="T181" s="28" t="str">
        <f t="shared" si="27"/>
        <v/>
      </c>
      <c r="U181" s="31" t="str">
        <f t="shared" si="24"/>
        <v/>
      </c>
      <c r="W181" s="21" t="str">
        <f t="shared" si="25"/>
        <v/>
      </c>
      <c r="Y181" s="21" t="str">
        <f>IF($O181="", "", IF($O181&lt;'Intro &amp; Setup'!$C$32, "X", ""))</f>
        <v/>
      </c>
      <c r="AA181" s="21" t="str">
        <f t="shared" si="26"/>
        <v/>
      </c>
    </row>
    <row r="182" spans="1:27" x14ac:dyDescent="0.25">
      <c r="A182" s="13"/>
      <c r="B182" s="51"/>
      <c r="C182" s="52"/>
      <c r="D182" s="53"/>
      <c r="E182" s="54"/>
      <c r="F182" s="13"/>
      <c r="G182" s="16" t="str">
        <f t="shared" si="19"/>
        <v/>
      </c>
      <c r="H182" s="17" t="str">
        <f t="shared" si="20"/>
        <v/>
      </c>
      <c r="I182" s="13"/>
      <c r="J182" s="21" t="str">
        <f t="shared" ca="1" si="21"/>
        <v/>
      </c>
      <c r="K182" s="13"/>
      <c r="L182" s="28" t="str">
        <f t="shared" si="22"/>
        <v/>
      </c>
      <c r="M182" s="13"/>
      <c r="O182" s="28" t="str">
        <f t="shared" si="23"/>
        <v/>
      </c>
      <c r="P182" s="17" t="str">
        <f t="array" aca="1" ref="P182" ca="1">IFERROR(INDEX('Intro &amp; Setup'!$W$19:$W$32,MATCH(1,('Intro &amp; Setup'!$M$19:$M$32&gt;=$O182)*('Intro &amp; Setup'!$C$19:$C$32&lt;=$O182),0)), "")</f>
        <v/>
      </c>
      <c r="R182" s="21" t="str">
        <f>IF($T182="", "", IF($T182&gt;'Intro &amp; Setup'!$C$19, "X", ""))</f>
        <v/>
      </c>
      <c r="T182" s="28" t="str">
        <f t="shared" si="27"/>
        <v/>
      </c>
      <c r="U182" s="31" t="str">
        <f t="shared" si="24"/>
        <v/>
      </c>
      <c r="W182" s="21" t="str">
        <f t="shared" si="25"/>
        <v/>
      </c>
      <c r="Y182" s="21" t="str">
        <f>IF($O182="", "", IF($O182&lt;'Intro &amp; Setup'!$C$32, "X", ""))</f>
        <v/>
      </c>
      <c r="AA182" s="21" t="str">
        <f t="shared" si="26"/>
        <v/>
      </c>
    </row>
    <row r="183" spans="1:27" x14ac:dyDescent="0.25">
      <c r="A183" s="13"/>
      <c r="B183" s="51"/>
      <c r="C183" s="52"/>
      <c r="D183" s="53"/>
      <c r="E183" s="54"/>
      <c r="F183" s="13"/>
      <c r="G183" s="16" t="str">
        <f t="shared" si="19"/>
        <v/>
      </c>
      <c r="H183" s="17" t="str">
        <f t="shared" si="20"/>
        <v/>
      </c>
      <c r="I183" s="13"/>
      <c r="J183" s="21" t="str">
        <f t="shared" ca="1" si="21"/>
        <v/>
      </c>
      <c r="K183" s="13"/>
      <c r="L183" s="28" t="str">
        <f t="shared" si="22"/>
        <v/>
      </c>
      <c r="M183" s="13"/>
      <c r="O183" s="28" t="str">
        <f t="shared" si="23"/>
        <v/>
      </c>
      <c r="P183" s="17" t="str">
        <f t="array" aca="1" ref="P183" ca="1">IFERROR(INDEX('Intro &amp; Setup'!$W$19:$W$32,MATCH(1,('Intro &amp; Setup'!$M$19:$M$32&gt;=$O183)*('Intro &amp; Setup'!$C$19:$C$32&lt;=$O183),0)), "")</f>
        <v/>
      </c>
      <c r="R183" s="21" t="str">
        <f>IF($T183="", "", IF($T183&gt;'Intro &amp; Setup'!$C$19, "X", ""))</f>
        <v/>
      </c>
      <c r="T183" s="28" t="str">
        <f t="shared" si="27"/>
        <v/>
      </c>
      <c r="U183" s="31" t="str">
        <f t="shared" si="24"/>
        <v/>
      </c>
      <c r="W183" s="21" t="str">
        <f t="shared" si="25"/>
        <v/>
      </c>
      <c r="Y183" s="21" t="str">
        <f>IF($O183="", "", IF($O183&lt;'Intro &amp; Setup'!$C$32, "X", ""))</f>
        <v/>
      </c>
      <c r="AA183" s="21" t="str">
        <f t="shared" si="26"/>
        <v/>
      </c>
    </row>
    <row r="184" spans="1:27" x14ac:dyDescent="0.25">
      <c r="A184" s="13"/>
      <c r="B184" s="51"/>
      <c r="C184" s="52"/>
      <c r="D184" s="53"/>
      <c r="E184" s="54"/>
      <c r="F184" s="13"/>
      <c r="G184" s="16" t="str">
        <f t="shared" si="19"/>
        <v/>
      </c>
      <c r="H184" s="17" t="str">
        <f t="shared" si="20"/>
        <v/>
      </c>
      <c r="I184" s="13"/>
      <c r="J184" s="21" t="str">
        <f t="shared" ca="1" si="21"/>
        <v/>
      </c>
      <c r="K184" s="13"/>
      <c r="L184" s="28" t="str">
        <f t="shared" si="22"/>
        <v/>
      </c>
      <c r="M184" s="13"/>
      <c r="O184" s="28" t="str">
        <f t="shared" si="23"/>
        <v/>
      </c>
      <c r="P184" s="17" t="str">
        <f t="array" aca="1" ref="P184" ca="1">IFERROR(INDEX('Intro &amp; Setup'!$W$19:$W$32,MATCH(1,('Intro &amp; Setup'!$M$19:$M$32&gt;=$O184)*('Intro &amp; Setup'!$C$19:$C$32&lt;=$O184),0)), "")</f>
        <v/>
      </c>
      <c r="R184" s="21" t="str">
        <f>IF($T184="", "", IF($T184&gt;'Intro &amp; Setup'!$C$19, "X", ""))</f>
        <v/>
      </c>
      <c r="T184" s="28" t="str">
        <f t="shared" si="27"/>
        <v/>
      </c>
      <c r="U184" s="31" t="str">
        <f t="shared" si="24"/>
        <v/>
      </c>
      <c r="W184" s="21" t="str">
        <f t="shared" si="25"/>
        <v/>
      </c>
      <c r="Y184" s="21" t="str">
        <f>IF($O184="", "", IF($O184&lt;'Intro &amp; Setup'!$C$32, "X", ""))</f>
        <v/>
      </c>
      <c r="AA184" s="21" t="str">
        <f t="shared" si="26"/>
        <v/>
      </c>
    </row>
    <row r="185" spans="1:27" x14ac:dyDescent="0.25">
      <c r="A185" s="13"/>
      <c r="B185" s="51"/>
      <c r="C185" s="52"/>
      <c r="D185" s="53"/>
      <c r="E185" s="54"/>
      <c r="F185" s="13"/>
      <c r="G185" s="16" t="str">
        <f t="shared" si="19"/>
        <v/>
      </c>
      <c r="H185" s="17" t="str">
        <f t="shared" si="20"/>
        <v/>
      </c>
      <c r="I185" s="13"/>
      <c r="J185" s="21" t="str">
        <f t="shared" ca="1" si="21"/>
        <v/>
      </c>
      <c r="K185" s="13"/>
      <c r="L185" s="28" t="str">
        <f t="shared" si="22"/>
        <v/>
      </c>
      <c r="M185" s="13"/>
      <c r="O185" s="28" t="str">
        <f t="shared" si="23"/>
        <v/>
      </c>
      <c r="P185" s="17" t="str">
        <f t="array" aca="1" ref="P185" ca="1">IFERROR(INDEX('Intro &amp; Setup'!$W$19:$W$32,MATCH(1,('Intro &amp; Setup'!$M$19:$M$32&gt;=$O185)*('Intro &amp; Setup'!$C$19:$C$32&lt;=$O185),0)), "")</f>
        <v/>
      </c>
      <c r="R185" s="21" t="str">
        <f>IF($T185="", "", IF($T185&gt;'Intro &amp; Setup'!$C$19, "X", ""))</f>
        <v/>
      </c>
      <c r="T185" s="28" t="str">
        <f t="shared" si="27"/>
        <v/>
      </c>
      <c r="U185" s="31" t="str">
        <f t="shared" si="24"/>
        <v/>
      </c>
      <c r="W185" s="21" t="str">
        <f t="shared" si="25"/>
        <v/>
      </c>
      <c r="Y185" s="21" t="str">
        <f>IF($O185="", "", IF($O185&lt;'Intro &amp; Setup'!$C$32, "X", ""))</f>
        <v/>
      </c>
      <c r="AA185" s="21" t="str">
        <f t="shared" si="26"/>
        <v/>
      </c>
    </row>
    <row r="186" spans="1:27" x14ac:dyDescent="0.25">
      <c r="A186" s="13"/>
      <c r="B186" s="51"/>
      <c r="C186" s="52"/>
      <c r="D186" s="53"/>
      <c r="E186" s="54"/>
      <c r="F186" s="13"/>
      <c r="G186" s="16" t="str">
        <f t="shared" si="19"/>
        <v/>
      </c>
      <c r="H186" s="17" t="str">
        <f t="shared" si="20"/>
        <v/>
      </c>
      <c r="I186" s="13"/>
      <c r="J186" s="21" t="str">
        <f t="shared" ca="1" si="21"/>
        <v/>
      </c>
      <c r="K186" s="13"/>
      <c r="L186" s="28" t="str">
        <f t="shared" si="22"/>
        <v/>
      </c>
      <c r="M186" s="13"/>
      <c r="O186" s="28" t="str">
        <f t="shared" si="23"/>
        <v/>
      </c>
      <c r="P186" s="17" t="str">
        <f t="array" aca="1" ref="P186" ca="1">IFERROR(INDEX('Intro &amp; Setup'!$W$19:$W$32,MATCH(1,('Intro &amp; Setup'!$M$19:$M$32&gt;=$O186)*('Intro &amp; Setup'!$C$19:$C$32&lt;=$O186),0)), "")</f>
        <v/>
      </c>
      <c r="R186" s="21" t="str">
        <f>IF($T186="", "", IF($T186&gt;'Intro &amp; Setup'!$C$19, "X", ""))</f>
        <v/>
      </c>
      <c r="T186" s="28" t="str">
        <f t="shared" si="27"/>
        <v/>
      </c>
      <c r="U186" s="31" t="str">
        <f t="shared" si="24"/>
        <v/>
      </c>
      <c r="W186" s="21" t="str">
        <f t="shared" si="25"/>
        <v/>
      </c>
      <c r="Y186" s="21" t="str">
        <f>IF($O186="", "", IF($O186&lt;'Intro &amp; Setup'!$C$32, "X", ""))</f>
        <v/>
      </c>
      <c r="AA186" s="21" t="str">
        <f t="shared" si="26"/>
        <v/>
      </c>
    </row>
    <row r="187" spans="1:27" x14ac:dyDescent="0.25">
      <c r="A187" s="13"/>
      <c r="B187" s="51"/>
      <c r="C187" s="52"/>
      <c r="D187" s="53"/>
      <c r="E187" s="54"/>
      <c r="F187" s="13"/>
      <c r="G187" s="16" t="str">
        <f t="shared" si="19"/>
        <v/>
      </c>
      <c r="H187" s="17" t="str">
        <f t="shared" si="20"/>
        <v/>
      </c>
      <c r="I187" s="13"/>
      <c r="J187" s="21" t="str">
        <f t="shared" ca="1" si="21"/>
        <v/>
      </c>
      <c r="K187" s="13"/>
      <c r="L187" s="28" t="str">
        <f t="shared" si="22"/>
        <v/>
      </c>
      <c r="M187" s="13"/>
      <c r="O187" s="28" t="str">
        <f t="shared" si="23"/>
        <v/>
      </c>
      <c r="P187" s="17" t="str">
        <f t="array" aca="1" ref="P187" ca="1">IFERROR(INDEX('Intro &amp; Setup'!$W$19:$W$32,MATCH(1,('Intro &amp; Setup'!$M$19:$M$32&gt;=$O187)*('Intro &amp; Setup'!$C$19:$C$32&lt;=$O187),0)), "")</f>
        <v/>
      </c>
      <c r="R187" s="21" t="str">
        <f>IF($T187="", "", IF($T187&gt;'Intro &amp; Setup'!$C$19, "X", ""))</f>
        <v/>
      </c>
      <c r="T187" s="28" t="str">
        <f t="shared" si="27"/>
        <v/>
      </c>
      <c r="U187" s="31" t="str">
        <f t="shared" si="24"/>
        <v/>
      </c>
      <c r="W187" s="21" t="str">
        <f t="shared" si="25"/>
        <v/>
      </c>
      <c r="Y187" s="21" t="str">
        <f>IF($O187="", "", IF($O187&lt;'Intro &amp; Setup'!$C$32, "X", ""))</f>
        <v/>
      </c>
      <c r="AA187" s="21" t="str">
        <f t="shared" si="26"/>
        <v/>
      </c>
    </row>
    <row r="188" spans="1:27" x14ac:dyDescent="0.25">
      <c r="A188" s="13"/>
      <c r="B188" s="51"/>
      <c r="C188" s="52"/>
      <c r="D188" s="53"/>
      <c r="E188" s="54"/>
      <c r="F188" s="13"/>
      <c r="G188" s="16" t="str">
        <f t="shared" si="19"/>
        <v/>
      </c>
      <c r="H188" s="17" t="str">
        <f t="shared" si="20"/>
        <v/>
      </c>
      <c r="I188" s="13"/>
      <c r="J188" s="21" t="str">
        <f t="shared" ca="1" si="21"/>
        <v/>
      </c>
      <c r="K188" s="13"/>
      <c r="L188" s="28" t="str">
        <f t="shared" si="22"/>
        <v/>
      </c>
      <c r="M188" s="13"/>
      <c r="O188" s="28" t="str">
        <f t="shared" si="23"/>
        <v/>
      </c>
      <c r="P188" s="17" t="str">
        <f t="array" aca="1" ref="P188" ca="1">IFERROR(INDEX('Intro &amp; Setup'!$W$19:$W$32,MATCH(1,('Intro &amp; Setup'!$M$19:$M$32&gt;=$O188)*('Intro &amp; Setup'!$C$19:$C$32&lt;=$O188),0)), "")</f>
        <v/>
      </c>
      <c r="R188" s="21" t="str">
        <f>IF($T188="", "", IF($T188&gt;'Intro &amp; Setup'!$C$19, "X", ""))</f>
        <v/>
      </c>
      <c r="T188" s="28" t="str">
        <f t="shared" si="27"/>
        <v/>
      </c>
      <c r="U188" s="31" t="str">
        <f t="shared" si="24"/>
        <v/>
      </c>
      <c r="W188" s="21" t="str">
        <f t="shared" si="25"/>
        <v/>
      </c>
      <c r="Y188" s="21" t="str">
        <f>IF($O188="", "", IF($O188&lt;'Intro &amp; Setup'!$C$32, "X", ""))</f>
        <v/>
      </c>
      <c r="AA188" s="21" t="str">
        <f t="shared" si="26"/>
        <v/>
      </c>
    </row>
    <row r="189" spans="1:27" x14ac:dyDescent="0.25">
      <c r="A189" s="13"/>
      <c r="B189" s="51"/>
      <c r="C189" s="52"/>
      <c r="D189" s="53"/>
      <c r="E189" s="54"/>
      <c r="F189" s="13"/>
      <c r="G189" s="16" t="str">
        <f t="shared" si="19"/>
        <v/>
      </c>
      <c r="H189" s="17" t="str">
        <f t="shared" si="20"/>
        <v/>
      </c>
      <c r="I189" s="13"/>
      <c r="J189" s="21" t="str">
        <f t="shared" ca="1" si="21"/>
        <v/>
      </c>
      <c r="K189" s="13"/>
      <c r="L189" s="28" t="str">
        <f t="shared" si="22"/>
        <v/>
      </c>
      <c r="M189" s="13"/>
      <c r="O189" s="28" t="str">
        <f t="shared" si="23"/>
        <v/>
      </c>
      <c r="P189" s="17" t="str">
        <f t="array" aca="1" ref="P189" ca="1">IFERROR(INDEX('Intro &amp; Setup'!$W$19:$W$32,MATCH(1,('Intro &amp; Setup'!$M$19:$M$32&gt;=$O189)*('Intro &amp; Setup'!$C$19:$C$32&lt;=$O189),0)), "")</f>
        <v/>
      </c>
      <c r="R189" s="21" t="str">
        <f>IF($T189="", "", IF($T189&gt;'Intro &amp; Setup'!$C$19, "X", ""))</f>
        <v/>
      </c>
      <c r="T189" s="28" t="str">
        <f t="shared" si="27"/>
        <v/>
      </c>
      <c r="U189" s="31" t="str">
        <f t="shared" si="24"/>
        <v/>
      </c>
      <c r="W189" s="21" t="str">
        <f t="shared" si="25"/>
        <v/>
      </c>
      <c r="Y189" s="21" t="str">
        <f>IF($O189="", "", IF($O189&lt;'Intro &amp; Setup'!$C$32, "X", ""))</f>
        <v/>
      </c>
      <c r="AA189" s="21" t="str">
        <f t="shared" si="26"/>
        <v/>
      </c>
    </row>
    <row r="190" spans="1:27" x14ac:dyDescent="0.25">
      <c r="A190" s="13"/>
      <c r="B190" s="51"/>
      <c r="C190" s="52"/>
      <c r="D190" s="53"/>
      <c r="E190" s="54"/>
      <c r="F190" s="13"/>
      <c r="G190" s="16" t="str">
        <f t="shared" si="19"/>
        <v/>
      </c>
      <c r="H190" s="17" t="str">
        <f t="shared" si="20"/>
        <v/>
      </c>
      <c r="I190" s="13"/>
      <c r="J190" s="21" t="str">
        <f t="shared" ca="1" si="21"/>
        <v/>
      </c>
      <c r="K190" s="13"/>
      <c r="L190" s="28" t="str">
        <f t="shared" si="22"/>
        <v/>
      </c>
      <c r="M190" s="13"/>
      <c r="O190" s="28" t="str">
        <f t="shared" si="23"/>
        <v/>
      </c>
      <c r="P190" s="17" t="str">
        <f t="array" aca="1" ref="P190" ca="1">IFERROR(INDEX('Intro &amp; Setup'!$W$19:$W$32,MATCH(1,('Intro &amp; Setup'!$M$19:$M$32&gt;=$O190)*('Intro &amp; Setup'!$C$19:$C$32&lt;=$O190),0)), "")</f>
        <v/>
      </c>
      <c r="R190" s="21" t="str">
        <f>IF($T190="", "", IF($T190&gt;'Intro &amp; Setup'!$C$19, "X", ""))</f>
        <v/>
      </c>
      <c r="T190" s="28" t="str">
        <f t="shared" si="27"/>
        <v/>
      </c>
      <c r="U190" s="31" t="str">
        <f t="shared" si="24"/>
        <v/>
      </c>
      <c r="W190" s="21" t="str">
        <f t="shared" si="25"/>
        <v/>
      </c>
      <c r="Y190" s="21" t="str">
        <f>IF($O190="", "", IF($O190&lt;'Intro &amp; Setup'!$C$32, "X", ""))</f>
        <v/>
      </c>
      <c r="AA190" s="21" t="str">
        <f t="shared" si="26"/>
        <v/>
      </c>
    </row>
    <row r="191" spans="1:27" x14ac:dyDescent="0.25">
      <c r="A191" s="13"/>
      <c r="B191" s="51"/>
      <c r="C191" s="52"/>
      <c r="D191" s="53"/>
      <c r="E191" s="54"/>
      <c r="F191" s="13"/>
      <c r="G191" s="16" t="str">
        <f t="shared" si="19"/>
        <v/>
      </c>
      <c r="H191" s="17" t="str">
        <f t="shared" si="20"/>
        <v/>
      </c>
      <c r="I191" s="13"/>
      <c r="J191" s="21" t="str">
        <f t="shared" ca="1" si="21"/>
        <v/>
      </c>
      <c r="K191" s="13"/>
      <c r="L191" s="28" t="str">
        <f t="shared" si="22"/>
        <v/>
      </c>
      <c r="M191" s="13"/>
      <c r="O191" s="28" t="str">
        <f t="shared" si="23"/>
        <v/>
      </c>
      <c r="P191" s="17" t="str">
        <f t="array" aca="1" ref="P191" ca="1">IFERROR(INDEX('Intro &amp; Setup'!$W$19:$W$32,MATCH(1,('Intro &amp; Setup'!$M$19:$M$32&gt;=$O191)*('Intro &amp; Setup'!$C$19:$C$32&lt;=$O191),0)), "")</f>
        <v/>
      </c>
      <c r="R191" s="21" t="str">
        <f>IF($T191="", "", IF($T191&gt;'Intro &amp; Setup'!$C$19, "X", ""))</f>
        <v/>
      </c>
      <c r="T191" s="28" t="str">
        <f t="shared" si="27"/>
        <v/>
      </c>
      <c r="U191" s="31" t="str">
        <f t="shared" si="24"/>
        <v/>
      </c>
      <c r="W191" s="21" t="str">
        <f t="shared" si="25"/>
        <v/>
      </c>
      <c r="Y191" s="21" t="str">
        <f>IF($O191="", "", IF($O191&lt;'Intro &amp; Setup'!$C$32, "X", ""))</f>
        <v/>
      </c>
      <c r="AA191" s="21" t="str">
        <f t="shared" si="26"/>
        <v/>
      </c>
    </row>
    <row r="192" spans="1:27" x14ac:dyDescent="0.25">
      <c r="A192" s="13"/>
      <c r="B192" s="51"/>
      <c r="C192" s="52"/>
      <c r="D192" s="53"/>
      <c r="E192" s="54"/>
      <c r="F192" s="13"/>
      <c r="G192" s="16" t="str">
        <f t="shared" si="19"/>
        <v/>
      </c>
      <c r="H192" s="17" t="str">
        <f t="shared" si="20"/>
        <v/>
      </c>
      <c r="I192" s="13"/>
      <c r="J192" s="21" t="str">
        <f t="shared" ca="1" si="21"/>
        <v/>
      </c>
      <c r="K192" s="13"/>
      <c r="L192" s="28" t="str">
        <f t="shared" si="22"/>
        <v/>
      </c>
      <c r="M192" s="13"/>
      <c r="O192" s="28" t="str">
        <f t="shared" si="23"/>
        <v/>
      </c>
      <c r="P192" s="17" t="str">
        <f t="array" aca="1" ref="P192" ca="1">IFERROR(INDEX('Intro &amp; Setup'!$W$19:$W$32,MATCH(1,('Intro &amp; Setup'!$M$19:$M$32&gt;=$O192)*('Intro &amp; Setup'!$C$19:$C$32&lt;=$O192),0)), "")</f>
        <v/>
      </c>
      <c r="R192" s="21" t="str">
        <f>IF($T192="", "", IF($T192&gt;'Intro &amp; Setup'!$C$19, "X", ""))</f>
        <v/>
      </c>
      <c r="T192" s="28" t="str">
        <f t="shared" si="27"/>
        <v/>
      </c>
      <c r="U192" s="31" t="str">
        <f t="shared" si="24"/>
        <v/>
      </c>
      <c r="W192" s="21" t="str">
        <f t="shared" si="25"/>
        <v/>
      </c>
      <c r="Y192" s="21" t="str">
        <f>IF($O192="", "", IF($O192&lt;'Intro &amp; Setup'!$C$32, "X", ""))</f>
        <v/>
      </c>
      <c r="AA192" s="21" t="str">
        <f t="shared" si="26"/>
        <v/>
      </c>
    </row>
    <row r="193" spans="1:27" x14ac:dyDescent="0.25">
      <c r="A193" s="13"/>
      <c r="B193" s="51"/>
      <c r="C193" s="52"/>
      <c r="D193" s="53"/>
      <c r="E193" s="54"/>
      <c r="F193" s="13"/>
      <c r="G193" s="16" t="str">
        <f t="shared" si="19"/>
        <v/>
      </c>
      <c r="H193" s="17" t="str">
        <f t="shared" si="20"/>
        <v/>
      </c>
      <c r="I193" s="13"/>
      <c r="J193" s="21" t="str">
        <f t="shared" ca="1" si="21"/>
        <v/>
      </c>
      <c r="K193" s="13"/>
      <c r="L193" s="28" t="str">
        <f t="shared" si="22"/>
        <v/>
      </c>
      <c r="M193" s="13"/>
      <c r="O193" s="28" t="str">
        <f t="shared" si="23"/>
        <v/>
      </c>
      <c r="P193" s="17" t="str">
        <f t="array" aca="1" ref="P193" ca="1">IFERROR(INDEX('Intro &amp; Setup'!$W$19:$W$32,MATCH(1,('Intro &amp; Setup'!$M$19:$M$32&gt;=$O193)*('Intro &amp; Setup'!$C$19:$C$32&lt;=$O193),0)), "")</f>
        <v/>
      </c>
      <c r="R193" s="21" t="str">
        <f>IF($T193="", "", IF($T193&gt;'Intro &amp; Setup'!$C$19, "X", ""))</f>
        <v/>
      </c>
      <c r="T193" s="28" t="str">
        <f t="shared" si="27"/>
        <v/>
      </c>
      <c r="U193" s="31" t="str">
        <f t="shared" si="24"/>
        <v/>
      </c>
      <c r="W193" s="21" t="str">
        <f t="shared" si="25"/>
        <v/>
      </c>
      <c r="Y193" s="21" t="str">
        <f>IF($O193="", "", IF($O193&lt;'Intro &amp; Setup'!$C$32, "X", ""))</f>
        <v/>
      </c>
      <c r="AA193" s="21" t="str">
        <f t="shared" si="26"/>
        <v/>
      </c>
    </row>
    <row r="194" spans="1:27" x14ac:dyDescent="0.25">
      <c r="A194" s="13"/>
      <c r="B194" s="51"/>
      <c r="C194" s="52"/>
      <c r="D194" s="53"/>
      <c r="E194" s="54"/>
      <c r="F194" s="13"/>
      <c r="G194" s="16" t="str">
        <f t="shared" si="19"/>
        <v/>
      </c>
      <c r="H194" s="17" t="str">
        <f t="shared" si="20"/>
        <v/>
      </c>
      <c r="I194" s="13"/>
      <c r="J194" s="21" t="str">
        <f t="shared" ca="1" si="21"/>
        <v/>
      </c>
      <c r="K194" s="13"/>
      <c r="L194" s="28" t="str">
        <f t="shared" si="22"/>
        <v/>
      </c>
      <c r="M194" s="13"/>
      <c r="O194" s="28" t="str">
        <f t="shared" si="23"/>
        <v/>
      </c>
      <c r="P194" s="17" t="str">
        <f t="array" aca="1" ref="P194" ca="1">IFERROR(INDEX('Intro &amp; Setup'!$W$19:$W$32,MATCH(1,('Intro &amp; Setup'!$M$19:$M$32&gt;=$O194)*('Intro &amp; Setup'!$C$19:$C$32&lt;=$O194),0)), "")</f>
        <v/>
      </c>
      <c r="R194" s="21" t="str">
        <f>IF($T194="", "", IF($T194&gt;'Intro &amp; Setup'!$C$19, "X", ""))</f>
        <v/>
      </c>
      <c r="T194" s="28" t="str">
        <f t="shared" si="27"/>
        <v/>
      </c>
      <c r="U194" s="31" t="str">
        <f t="shared" si="24"/>
        <v/>
      </c>
      <c r="W194" s="21" t="str">
        <f t="shared" si="25"/>
        <v/>
      </c>
      <c r="Y194" s="21" t="str">
        <f>IF($O194="", "", IF($O194&lt;'Intro &amp; Setup'!$C$32, "X", ""))</f>
        <v/>
      </c>
      <c r="AA194" s="21" t="str">
        <f t="shared" si="26"/>
        <v/>
      </c>
    </row>
    <row r="195" spans="1:27" x14ac:dyDescent="0.25">
      <c r="A195" s="13"/>
      <c r="B195" s="51"/>
      <c r="C195" s="52"/>
      <c r="D195" s="53"/>
      <c r="E195" s="54"/>
      <c r="F195" s="13"/>
      <c r="G195" s="16" t="str">
        <f t="shared" si="19"/>
        <v/>
      </c>
      <c r="H195" s="17" t="str">
        <f t="shared" si="20"/>
        <v/>
      </c>
      <c r="I195" s="13"/>
      <c r="J195" s="21" t="str">
        <f t="shared" ca="1" si="21"/>
        <v/>
      </c>
      <c r="K195" s="13"/>
      <c r="L195" s="28" t="str">
        <f t="shared" si="22"/>
        <v/>
      </c>
      <c r="M195" s="13"/>
      <c r="O195" s="28" t="str">
        <f t="shared" si="23"/>
        <v/>
      </c>
      <c r="P195" s="17" t="str">
        <f t="array" aca="1" ref="P195" ca="1">IFERROR(INDEX('Intro &amp; Setup'!$W$19:$W$32,MATCH(1,('Intro &amp; Setup'!$M$19:$M$32&gt;=$O195)*('Intro &amp; Setup'!$C$19:$C$32&lt;=$O195),0)), "")</f>
        <v/>
      </c>
      <c r="R195" s="21" t="str">
        <f>IF($T195="", "", IF($T195&gt;'Intro &amp; Setup'!$C$19, "X", ""))</f>
        <v/>
      </c>
      <c r="T195" s="28" t="str">
        <f t="shared" si="27"/>
        <v/>
      </c>
      <c r="U195" s="31" t="str">
        <f t="shared" si="24"/>
        <v/>
      </c>
      <c r="W195" s="21" t="str">
        <f t="shared" si="25"/>
        <v/>
      </c>
      <c r="Y195" s="21" t="str">
        <f>IF($O195="", "", IF($O195&lt;'Intro &amp; Setup'!$C$32, "X", ""))</f>
        <v/>
      </c>
      <c r="AA195" s="21" t="str">
        <f t="shared" si="26"/>
        <v/>
      </c>
    </row>
    <row r="196" spans="1:27" x14ac:dyDescent="0.25">
      <c r="A196" s="13"/>
      <c r="B196" s="51"/>
      <c r="C196" s="52"/>
      <c r="D196" s="53"/>
      <c r="E196" s="54"/>
      <c r="F196" s="13"/>
      <c r="G196" s="16" t="str">
        <f t="shared" si="19"/>
        <v/>
      </c>
      <c r="H196" s="17" t="str">
        <f t="shared" si="20"/>
        <v/>
      </c>
      <c r="I196" s="13"/>
      <c r="J196" s="21" t="str">
        <f t="shared" ca="1" si="21"/>
        <v/>
      </c>
      <c r="K196" s="13"/>
      <c r="L196" s="28" t="str">
        <f t="shared" si="22"/>
        <v/>
      </c>
      <c r="M196" s="13"/>
      <c r="O196" s="28" t="str">
        <f t="shared" si="23"/>
        <v/>
      </c>
      <c r="P196" s="17" t="str">
        <f t="array" aca="1" ref="P196" ca="1">IFERROR(INDEX('Intro &amp; Setup'!$W$19:$W$32,MATCH(1,('Intro &amp; Setup'!$M$19:$M$32&gt;=$O196)*('Intro &amp; Setup'!$C$19:$C$32&lt;=$O196),0)), "")</f>
        <v/>
      </c>
      <c r="R196" s="21" t="str">
        <f>IF($T196="", "", IF($T196&gt;'Intro &amp; Setup'!$C$19, "X", ""))</f>
        <v/>
      </c>
      <c r="T196" s="28" t="str">
        <f t="shared" si="27"/>
        <v/>
      </c>
      <c r="U196" s="31" t="str">
        <f t="shared" si="24"/>
        <v/>
      </c>
      <c r="W196" s="21" t="str">
        <f t="shared" si="25"/>
        <v/>
      </c>
      <c r="Y196" s="21" t="str">
        <f>IF($O196="", "", IF($O196&lt;'Intro &amp; Setup'!$C$32, "X", ""))</f>
        <v/>
      </c>
      <c r="AA196" s="21" t="str">
        <f t="shared" si="26"/>
        <v/>
      </c>
    </row>
    <row r="197" spans="1:27" x14ac:dyDescent="0.25">
      <c r="A197" s="13"/>
      <c r="B197" s="51"/>
      <c r="C197" s="52"/>
      <c r="D197" s="53"/>
      <c r="E197" s="54"/>
      <c r="F197" s="13"/>
      <c r="G197" s="16" t="str">
        <f t="shared" si="19"/>
        <v/>
      </c>
      <c r="H197" s="17" t="str">
        <f t="shared" si="20"/>
        <v/>
      </c>
      <c r="I197" s="13"/>
      <c r="J197" s="21" t="str">
        <f t="shared" ca="1" si="21"/>
        <v/>
      </c>
      <c r="K197" s="13"/>
      <c r="L197" s="28" t="str">
        <f t="shared" si="22"/>
        <v/>
      </c>
      <c r="M197" s="13"/>
      <c r="O197" s="28" t="str">
        <f t="shared" si="23"/>
        <v/>
      </c>
      <c r="P197" s="17" t="str">
        <f t="array" aca="1" ref="P197" ca="1">IFERROR(INDEX('Intro &amp; Setup'!$W$19:$W$32,MATCH(1,('Intro &amp; Setup'!$M$19:$M$32&gt;=$O197)*('Intro &amp; Setup'!$C$19:$C$32&lt;=$O197),0)), "")</f>
        <v/>
      </c>
      <c r="R197" s="21" t="str">
        <f>IF($T197="", "", IF($T197&gt;'Intro &amp; Setup'!$C$19, "X", ""))</f>
        <v/>
      </c>
      <c r="T197" s="28" t="str">
        <f t="shared" si="27"/>
        <v/>
      </c>
      <c r="U197" s="31" t="str">
        <f t="shared" si="24"/>
        <v/>
      </c>
      <c r="W197" s="21" t="str">
        <f t="shared" si="25"/>
        <v/>
      </c>
      <c r="Y197" s="21" t="str">
        <f>IF($O197="", "", IF($O197&lt;'Intro &amp; Setup'!$C$32, "X", ""))</f>
        <v/>
      </c>
      <c r="AA197" s="21" t="str">
        <f t="shared" si="26"/>
        <v/>
      </c>
    </row>
    <row r="198" spans="1:27" x14ac:dyDescent="0.25">
      <c r="A198" s="13"/>
      <c r="B198" s="51"/>
      <c r="C198" s="52"/>
      <c r="D198" s="53"/>
      <c r="E198" s="54"/>
      <c r="F198" s="13"/>
      <c r="G198" s="16" t="str">
        <f t="shared" si="19"/>
        <v/>
      </c>
      <c r="H198" s="17" t="str">
        <f t="shared" si="20"/>
        <v/>
      </c>
      <c r="I198" s="13"/>
      <c r="J198" s="21" t="str">
        <f t="shared" ca="1" si="21"/>
        <v/>
      </c>
      <c r="K198" s="13"/>
      <c r="L198" s="28" t="str">
        <f t="shared" si="22"/>
        <v/>
      </c>
      <c r="M198" s="13"/>
      <c r="O198" s="28" t="str">
        <f t="shared" si="23"/>
        <v/>
      </c>
      <c r="P198" s="17" t="str">
        <f t="array" aca="1" ref="P198" ca="1">IFERROR(INDEX('Intro &amp; Setup'!$W$19:$W$32,MATCH(1,('Intro &amp; Setup'!$M$19:$M$32&gt;=$O198)*('Intro &amp; Setup'!$C$19:$C$32&lt;=$O198),0)), "")</f>
        <v/>
      </c>
      <c r="R198" s="21" t="str">
        <f>IF($T198="", "", IF($T198&gt;'Intro &amp; Setup'!$C$19, "X", ""))</f>
        <v/>
      </c>
      <c r="T198" s="28" t="str">
        <f t="shared" si="27"/>
        <v/>
      </c>
      <c r="U198" s="31" t="str">
        <f t="shared" si="24"/>
        <v/>
      </c>
      <c r="W198" s="21" t="str">
        <f t="shared" si="25"/>
        <v/>
      </c>
      <c r="Y198" s="21" t="str">
        <f>IF($O198="", "", IF($O198&lt;'Intro &amp; Setup'!$C$32, "X", ""))</f>
        <v/>
      </c>
      <c r="AA198" s="21" t="str">
        <f t="shared" si="26"/>
        <v/>
      </c>
    </row>
    <row r="199" spans="1:27" x14ac:dyDescent="0.25">
      <c r="A199" s="13"/>
      <c r="B199" s="51"/>
      <c r="C199" s="52"/>
      <c r="D199" s="53"/>
      <c r="E199" s="54"/>
      <c r="F199" s="13"/>
      <c r="G199" s="16" t="str">
        <f t="shared" si="19"/>
        <v/>
      </c>
      <c r="H199" s="17" t="str">
        <f t="shared" si="20"/>
        <v/>
      </c>
      <c r="I199" s="13"/>
      <c r="J199" s="21" t="str">
        <f t="shared" ca="1" si="21"/>
        <v/>
      </c>
      <c r="K199" s="13"/>
      <c r="L199" s="28" t="str">
        <f t="shared" si="22"/>
        <v/>
      </c>
      <c r="M199" s="13"/>
      <c r="O199" s="28" t="str">
        <f t="shared" si="23"/>
        <v/>
      </c>
      <c r="P199" s="17" t="str">
        <f t="array" aca="1" ref="P199" ca="1">IFERROR(INDEX('Intro &amp; Setup'!$W$19:$W$32,MATCH(1,('Intro &amp; Setup'!$M$19:$M$32&gt;=$O199)*('Intro &amp; Setup'!$C$19:$C$32&lt;=$O199),0)), "")</f>
        <v/>
      </c>
      <c r="R199" s="21" t="str">
        <f>IF($T199="", "", IF($T199&gt;'Intro &amp; Setup'!$C$19, "X", ""))</f>
        <v/>
      </c>
      <c r="T199" s="28" t="str">
        <f t="shared" si="27"/>
        <v/>
      </c>
      <c r="U199" s="31" t="str">
        <f t="shared" si="24"/>
        <v/>
      </c>
      <c r="W199" s="21" t="str">
        <f t="shared" si="25"/>
        <v/>
      </c>
      <c r="Y199" s="21" t="str">
        <f>IF($O199="", "", IF($O199&lt;'Intro &amp; Setup'!$C$32, "X", ""))</f>
        <v/>
      </c>
      <c r="AA199" s="21" t="str">
        <f t="shared" si="26"/>
        <v/>
      </c>
    </row>
    <row r="200" spans="1:27" x14ac:dyDescent="0.25">
      <c r="A200" s="13"/>
      <c r="B200" s="51"/>
      <c r="C200" s="52"/>
      <c r="D200" s="53"/>
      <c r="E200" s="54"/>
      <c r="F200" s="13"/>
      <c r="G200" s="16" t="str">
        <f t="shared" si="19"/>
        <v/>
      </c>
      <c r="H200" s="17" t="str">
        <f t="shared" si="20"/>
        <v/>
      </c>
      <c r="I200" s="13"/>
      <c r="J200" s="21" t="str">
        <f t="shared" ca="1" si="21"/>
        <v/>
      </c>
      <c r="K200" s="13"/>
      <c r="L200" s="28" t="str">
        <f t="shared" si="22"/>
        <v/>
      </c>
      <c r="M200" s="13"/>
      <c r="O200" s="28" t="str">
        <f t="shared" si="23"/>
        <v/>
      </c>
      <c r="P200" s="17" t="str">
        <f t="array" aca="1" ref="P200" ca="1">IFERROR(INDEX('Intro &amp; Setup'!$W$19:$W$32,MATCH(1,('Intro &amp; Setup'!$M$19:$M$32&gt;=$O200)*('Intro &amp; Setup'!$C$19:$C$32&lt;=$O200),0)), "")</f>
        <v/>
      </c>
      <c r="R200" s="21" t="str">
        <f>IF($T200="", "", IF($T200&gt;'Intro &amp; Setup'!$C$19, "X", ""))</f>
        <v/>
      </c>
      <c r="T200" s="28" t="str">
        <f t="shared" si="27"/>
        <v/>
      </c>
      <c r="U200" s="31" t="str">
        <f t="shared" si="24"/>
        <v/>
      </c>
      <c r="W200" s="21" t="str">
        <f t="shared" si="25"/>
        <v/>
      </c>
      <c r="Y200" s="21" t="str">
        <f>IF($O200="", "", IF($O200&lt;'Intro &amp; Setup'!$C$32, "X", ""))</f>
        <v/>
      </c>
      <c r="AA200" s="21" t="str">
        <f t="shared" si="26"/>
        <v/>
      </c>
    </row>
    <row r="201" spans="1:27" x14ac:dyDescent="0.25">
      <c r="A201" s="13"/>
      <c r="B201" s="51"/>
      <c r="C201" s="52"/>
      <c r="D201" s="53"/>
      <c r="E201" s="54"/>
      <c r="F201" s="13"/>
      <c r="G201" s="16" t="str">
        <f t="shared" si="19"/>
        <v/>
      </c>
      <c r="H201" s="17" t="str">
        <f t="shared" si="20"/>
        <v/>
      </c>
      <c r="I201" s="13"/>
      <c r="J201" s="21" t="str">
        <f t="shared" ca="1" si="21"/>
        <v/>
      </c>
      <c r="K201" s="13"/>
      <c r="L201" s="28" t="str">
        <f t="shared" si="22"/>
        <v/>
      </c>
      <c r="M201" s="13"/>
      <c r="O201" s="28" t="str">
        <f t="shared" si="23"/>
        <v/>
      </c>
      <c r="P201" s="17" t="str">
        <f t="array" aca="1" ref="P201" ca="1">IFERROR(INDEX('Intro &amp; Setup'!$W$19:$W$32,MATCH(1,('Intro &amp; Setup'!$M$19:$M$32&gt;=$O201)*('Intro &amp; Setup'!$C$19:$C$32&lt;=$O201),0)), "")</f>
        <v/>
      </c>
      <c r="R201" s="21" t="str">
        <f>IF($T201="", "", IF($T201&gt;'Intro &amp; Setup'!$C$19, "X", ""))</f>
        <v/>
      </c>
      <c r="T201" s="28" t="str">
        <f t="shared" si="27"/>
        <v/>
      </c>
      <c r="U201" s="31" t="str">
        <f t="shared" si="24"/>
        <v/>
      </c>
      <c r="W201" s="21" t="str">
        <f t="shared" si="25"/>
        <v/>
      </c>
      <c r="Y201" s="21" t="str">
        <f>IF($O201="", "", IF($O201&lt;'Intro &amp; Setup'!$C$32, "X", ""))</f>
        <v/>
      </c>
      <c r="AA201" s="21" t="str">
        <f t="shared" si="26"/>
        <v/>
      </c>
    </row>
    <row r="202" spans="1:27" x14ac:dyDescent="0.25">
      <c r="A202" s="13"/>
      <c r="B202" s="51"/>
      <c r="C202" s="52"/>
      <c r="D202" s="53"/>
      <c r="E202" s="54"/>
      <c r="F202" s="13"/>
      <c r="G202" s="16" t="str">
        <f t="shared" si="19"/>
        <v/>
      </c>
      <c r="H202" s="17" t="str">
        <f t="shared" si="20"/>
        <v/>
      </c>
      <c r="I202" s="13"/>
      <c r="J202" s="21" t="str">
        <f t="shared" ca="1" si="21"/>
        <v/>
      </c>
      <c r="K202" s="13"/>
      <c r="L202" s="28" t="str">
        <f t="shared" si="22"/>
        <v/>
      </c>
      <c r="M202" s="13"/>
      <c r="O202" s="28" t="str">
        <f t="shared" si="23"/>
        <v/>
      </c>
      <c r="P202" s="17" t="str">
        <f t="array" aca="1" ref="P202" ca="1">IFERROR(INDEX('Intro &amp; Setup'!$W$19:$W$32,MATCH(1,('Intro &amp; Setup'!$M$19:$M$32&gt;=$O202)*('Intro &amp; Setup'!$C$19:$C$32&lt;=$O202),0)), "")</f>
        <v/>
      </c>
      <c r="R202" s="21" t="str">
        <f>IF($T202="", "", IF($T202&gt;'Intro &amp; Setup'!$C$19, "X", ""))</f>
        <v/>
      </c>
      <c r="T202" s="28" t="str">
        <f t="shared" si="27"/>
        <v/>
      </c>
      <c r="U202" s="31" t="str">
        <f t="shared" si="24"/>
        <v/>
      </c>
      <c r="W202" s="21" t="str">
        <f t="shared" si="25"/>
        <v/>
      </c>
      <c r="Y202" s="21" t="str">
        <f>IF($O202="", "", IF($O202&lt;'Intro &amp; Setup'!$C$32, "X", ""))</f>
        <v/>
      </c>
      <c r="AA202" s="21" t="str">
        <f t="shared" si="26"/>
        <v/>
      </c>
    </row>
    <row r="203" spans="1:27" x14ac:dyDescent="0.25">
      <c r="A203" s="13"/>
      <c r="B203" s="51"/>
      <c r="C203" s="52"/>
      <c r="D203" s="53"/>
      <c r="E203" s="54"/>
      <c r="F203" s="13"/>
      <c r="G203" s="16" t="str">
        <f t="shared" si="19"/>
        <v/>
      </c>
      <c r="H203" s="17" t="str">
        <f t="shared" si="20"/>
        <v/>
      </c>
      <c r="I203" s="13"/>
      <c r="J203" s="21" t="str">
        <f t="shared" ca="1" si="21"/>
        <v/>
      </c>
      <c r="K203" s="13"/>
      <c r="L203" s="28" t="str">
        <f t="shared" si="22"/>
        <v/>
      </c>
      <c r="M203" s="13"/>
      <c r="O203" s="28" t="str">
        <f t="shared" si="23"/>
        <v/>
      </c>
      <c r="P203" s="17" t="str">
        <f t="array" aca="1" ref="P203" ca="1">IFERROR(INDEX('Intro &amp; Setup'!$W$19:$W$32,MATCH(1,('Intro &amp; Setup'!$M$19:$M$32&gt;=$O203)*('Intro &amp; Setup'!$C$19:$C$32&lt;=$O203),0)), "")</f>
        <v/>
      </c>
      <c r="R203" s="21" t="str">
        <f>IF($T203="", "", IF($T203&gt;'Intro &amp; Setup'!$C$19, "X", ""))</f>
        <v/>
      </c>
      <c r="T203" s="28" t="str">
        <f t="shared" si="27"/>
        <v/>
      </c>
      <c r="U203" s="31" t="str">
        <f t="shared" si="24"/>
        <v/>
      </c>
      <c r="W203" s="21" t="str">
        <f t="shared" si="25"/>
        <v/>
      </c>
      <c r="Y203" s="21" t="str">
        <f>IF($O203="", "", IF($O203&lt;'Intro &amp; Setup'!$C$32, "X", ""))</f>
        <v/>
      </c>
      <c r="AA203" s="21" t="str">
        <f t="shared" si="26"/>
        <v/>
      </c>
    </row>
    <row r="204" spans="1:27" x14ac:dyDescent="0.25">
      <c r="A204" s="13"/>
      <c r="B204" s="51"/>
      <c r="C204" s="52"/>
      <c r="D204" s="53"/>
      <c r="E204" s="54"/>
      <c r="F204" s="13"/>
      <c r="G204" s="16" t="str">
        <f t="shared" ref="G204:G267" si="28">IF($C204="", "", DATEDIF($C204, $P$4, "Y"))</f>
        <v/>
      </c>
      <c r="H204" s="17" t="str">
        <f t="shared" ref="H204:H267" si="29">IF($C204="", "", DATEDIF($C204, $P$4, "YM"))</f>
        <v/>
      </c>
      <c r="I204" s="13"/>
      <c r="J204" s="21" t="str">
        <f t="shared" ref="J204:J267" ca="1" si="30">IF($P204="", "", $P204)</f>
        <v/>
      </c>
      <c r="K204" s="13"/>
      <c r="L204" s="28" t="str">
        <f t="shared" ref="L204:L267" si="31">IF($R204="X", $U204, "")</f>
        <v/>
      </c>
      <c r="M204" s="13"/>
      <c r="O204" s="28" t="str">
        <f t="shared" ref="O204:O267" si="32">IFERROR(IF($C204="", "", DATE(YEAR($C204)+$D204, MONTH($C204), DAY($C204))), "")</f>
        <v/>
      </c>
      <c r="P204" s="17" t="str">
        <f t="array" aca="1" ref="P204" ca="1">IFERROR(INDEX('Intro &amp; Setup'!$W$19:$W$32,MATCH(1,('Intro &amp; Setup'!$M$19:$M$32&gt;=$O204)*('Intro &amp; Setup'!$C$19:$C$32&lt;=$O204),0)), "")</f>
        <v/>
      </c>
      <c r="R204" s="21" t="str">
        <f>IF($T204="", "", IF($T204&gt;'Intro &amp; Setup'!$C$19, "X", ""))</f>
        <v/>
      </c>
      <c r="T204" s="28" t="str">
        <f t="shared" si="27"/>
        <v/>
      </c>
      <c r="U204" s="31" t="str">
        <f t="shared" ref="U204:U267" si="33">IF($T204="", "", DATE(YEAR($T204)+5, 9, 1))</f>
        <v/>
      </c>
      <c r="W204" s="21" t="str">
        <f t="shared" ref="W204:W267" si="34">IF($B204="", "", IF(COUNTIF($B$11:$B$1010, $B204)&gt;1, "X", ""))</f>
        <v/>
      </c>
      <c r="Y204" s="21" t="str">
        <f>IF($O204="", "", IF($O204&lt;'Intro &amp; Setup'!$C$32, "X", ""))</f>
        <v/>
      </c>
      <c r="AA204" s="21" t="str">
        <f t="shared" ref="AA204:AA267" si="35">IF($C204="", "", DATEDIF($C204, $P$4, "M"))</f>
        <v/>
      </c>
    </row>
    <row r="205" spans="1:27" x14ac:dyDescent="0.25">
      <c r="A205" s="13"/>
      <c r="B205" s="51"/>
      <c r="C205" s="52"/>
      <c r="D205" s="53"/>
      <c r="E205" s="54"/>
      <c r="F205" s="13"/>
      <c r="G205" s="16" t="str">
        <f t="shared" si="28"/>
        <v/>
      </c>
      <c r="H205" s="17" t="str">
        <f t="shared" si="29"/>
        <v/>
      </c>
      <c r="I205" s="13"/>
      <c r="J205" s="21" t="str">
        <f t="shared" ca="1" si="30"/>
        <v/>
      </c>
      <c r="K205" s="13"/>
      <c r="L205" s="28" t="str">
        <f t="shared" si="31"/>
        <v/>
      </c>
      <c r="M205" s="13"/>
      <c r="O205" s="28" t="str">
        <f t="shared" si="32"/>
        <v/>
      </c>
      <c r="P205" s="17" t="str">
        <f t="array" aca="1" ref="P205" ca="1">IFERROR(INDEX('Intro &amp; Setup'!$W$19:$W$32,MATCH(1,('Intro &amp; Setup'!$M$19:$M$32&gt;=$O205)*('Intro &amp; Setup'!$C$19:$C$32&lt;=$O205),0)), "")</f>
        <v/>
      </c>
      <c r="R205" s="21" t="str">
        <f>IF($T205="", "", IF($T205&gt;'Intro &amp; Setup'!$C$19, "X", ""))</f>
        <v/>
      </c>
      <c r="T205" s="28" t="str">
        <f t="shared" si="27"/>
        <v/>
      </c>
      <c r="U205" s="31" t="str">
        <f t="shared" si="33"/>
        <v/>
      </c>
      <c r="W205" s="21" t="str">
        <f t="shared" si="34"/>
        <v/>
      </c>
      <c r="Y205" s="21" t="str">
        <f>IF($O205="", "", IF($O205&lt;'Intro &amp; Setup'!$C$32, "X", ""))</f>
        <v/>
      </c>
      <c r="AA205" s="21" t="str">
        <f t="shared" si="35"/>
        <v/>
      </c>
    </row>
    <row r="206" spans="1:27" x14ac:dyDescent="0.25">
      <c r="A206" s="13"/>
      <c r="B206" s="51"/>
      <c r="C206" s="52"/>
      <c r="D206" s="53"/>
      <c r="E206" s="54"/>
      <c r="F206" s="13"/>
      <c r="G206" s="16" t="str">
        <f t="shared" si="28"/>
        <v/>
      </c>
      <c r="H206" s="17" t="str">
        <f t="shared" si="29"/>
        <v/>
      </c>
      <c r="I206" s="13"/>
      <c r="J206" s="21" t="str">
        <f t="shared" ca="1" si="30"/>
        <v/>
      </c>
      <c r="K206" s="13"/>
      <c r="L206" s="28" t="str">
        <f t="shared" si="31"/>
        <v/>
      </c>
      <c r="M206" s="13"/>
      <c r="O206" s="28" t="str">
        <f t="shared" si="32"/>
        <v/>
      </c>
      <c r="P206" s="17" t="str">
        <f t="array" aca="1" ref="P206" ca="1">IFERROR(INDEX('Intro &amp; Setup'!$W$19:$W$32,MATCH(1,('Intro &amp; Setup'!$M$19:$M$32&gt;=$O206)*('Intro &amp; Setup'!$C$19:$C$32&lt;=$O206),0)), "")</f>
        <v/>
      </c>
      <c r="R206" s="21" t="str">
        <f>IF($T206="", "", IF($T206&gt;'Intro &amp; Setup'!$C$19, "X", ""))</f>
        <v/>
      </c>
      <c r="T206" s="28" t="str">
        <f t="shared" si="27"/>
        <v/>
      </c>
      <c r="U206" s="31" t="str">
        <f t="shared" si="33"/>
        <v/>
      </c>
      <c r="W206" s="21" t="str">
        <f t="shared" si="34"/>
        <v/>
      </c>
      <c r="Y206" s="21" t="str">
        <f>IF($O206="", "", IF($O206&lt;'Intro &amp; Setup'!$C$32, "X", ""))</f>
        <v/>
      </c>
      <c r="AA206" s="21" t="str">
        <f t="shared" si="35"/>
        <v/>
      </c>
    </row>
    <row r="207" spans="1:27" x14ac:dyDescent="0.25">
      <c r="A207" s="13"/>
      <c r="B207" s="51"/>
      <c r="C207" s="52"/>
      <c r="D207" s="53"/>
      <c r="E207" s="54"/>
      <c r="F207" s="13"/>
      <c r="G207" s="16" t="str">
        <f t="shared" si="28"/>
        <v/>
      </c>
      <c r="H207" s="17" t="str">
        <f t="shared" si="29"/>
        <v/>
      </c>
      <c r="I207" s="13"/>
      <c r="J207" s="21" t="str">
        <f t="shared" ca="1" si="30"/>
        <v/>
      </c>
      <c r="K207" s="13"/>
      <c r="L207" s="28" t="str">
        <f t="shared" si="31"/>
        <v/>
      </c>
      <c r="M207" s="13"/>
      <c r="O207" s="28" t="str">
        <f t="shared" si="32"/>
        <v/>
      </c>
      <c r="P207" s="17" t="str">
        <f t="array" aca="1" ref="P207" ca="1">IFERROR(INDEX('Intro &amp; Setup'!$W$19:$W$32,MATCH(1,('Intro &amp; Setup'!$M$19:$M$32&gt;=$O207)*('Intro &amp; Setup'!$C$19:$C$32&lt;=$O207),0)), "")</f>
        <v/>
      </c>
      <c r="R207" s="21" t="str">
        <f>IF($T207="", "", IF($T207&gt;'Intro &amp; Setup'!$C$19, "X", ""))</f>
        <v/>
      </c>
      <c r="T207" s="28" t="str">
        <f t="shared" si="27"/>
        <v/>
      </c>
      <c r="U207" s="31" t="str">
        <f t="shared" si="33"/>
        <v/>
      </c>
      <c r="W207" s="21" t="str">
        <f t="shared" si="34"/>
        <v/>
      </c>
      <c r="Y207" s="21" t="str">
        <f>IF($O207="", "", IF($O207&lt;'Intro &amp; Setup'!$C$32, "X", ""))</f>
        <v/>
      </c>
      <c r="AA207" s="21" t="str">
        <f t="shared" si="35"/>
        <v/>
      </c>
    </row>
    <row r="208" spans="1:27" x14ac:dyDescent="0.25">
      <c r="A208" s="13"/>
      <c r="B208" s="51"/>
      <c r="C208" s="52"/>
      <c r="D208" s="53"/>
      <c r="E208" s="54"/>
      <c r="F208" s="13"/>
      <c r="G208" s="16" t="str">
        <f t="shared" si="28"/>
        <v/>
      </c>
      <c r="H208" s="17" t="str">
        <f t="shared" si="29"/>
        <v/>
      </c>
      <c r="I208" s="13"/>
      <c r="J208" s="21" t="str">
        <f t="shared" ca="1" si="30"/>
        <v/>
      </c>
      <c r="K208" s="13"/>
      <c r="L208" s="28" t="str">
        <f t="shared" si="31"/>
        <v/>
      </c>
      <c r="M208" s="13"/>
      <c r="O208" s="28" t="str">
        <f t="shared" si="32"/>
        <v/>
      </c>
      <c r="P208" s="17" t="str">
        <f t="array" aca="1" ref="P208" ca="1">IFERROR(INDEX('Intro &amp; Setup'!$W$19:$W$32,MATCH(1,('Intro &amp; Setup'!$M$19:$M$32&gt;=$O208)*('Intro &amp; Setup'!$C$19:$C$32&lt;=$O208),0)), "")</f>
        <v/>
      </c>
      <c r="R208" s="21" t="str">
        <f>IF($T208="", "", IF($T208&gt;'Intro &amp; Setup'!$C$19, "X", ""))</f>
        <v/>
      </c>
      <c r="T208" s="28" t="str">
        <f t="shared" si="27"/>
        <v/>
      </c>
      <c r="U208" s="31" t="str">
        <f t="shared" si="33"/>
        <v/>
      </c>
      <c r="W208" s="21" t="str">
        <f t="shared" si="34"/>
        <v/>
      </c>
      <c r="Y208" s="21" t="str">
        <f>IF($O208="", "", IF($O208&lt;'Intro &amp; Setup'!$C$32, "X", ""))</f>
        <v/>
      </c>
      <c r="AA208" s="21" t="str">
        <f t="shared" si="35"/>
        <v/>
      </c>
    </row>
    <row r="209" spans="1:27" x14ac:dyDescent="0.25">
      <c r="A209" s="13"/>
      <c r="B209" s="51"/>
      <c r="C209" s="52"/>
      <c r="D209" s="53"/>
      <c r="E209" s="54"/>
      <c r="F209" s="13"/>
      <c r="G209" s="16" t="str">
        <f t="shared" si="28"/>
        <v/>
      </c>
      <c r="H209" s="17" t="str">
        <f t="shared" si="29"/>
        <v/>
      </c>
      <c r="I209" s="13"/>
      <c r="J209" s="21" t="str">
        <f t="shared" ca="1" si="30"/>
        <v/>
      </c>
      <c r="K209" s="13"/>
      <c r="L209" s="28" t="str">
        <f t="shared" si="31"/>
        <v/>
      </c>
      <c r="M209" s="13"/>
      <c r="O209" s="28" t="str">
        <f t="shared" si="32"/>
        <v/>
      </c>
      <c r="P209" s="17" t="str">
        <f t="array" aca="1" ref="P209" ca="1">IFERROR(INDEX('Intro &amp; Setup'!$W$19:$W$32,MATCH(1,('Intro &amp; Setup'!$M$19:$M$32&gt;=$O209)*('Intro &amp; Setup'!$C$19:$C$32&lt;=$O209),0)), "")</f>
        <v/>
      </c>
      <c r="R209" s="21" t="str">
        <f>IF($T209="", "", IF($T209&gt;'Intro &amp; Setup'!$C$19, "X", ""))</f>
        <v/>
      </c>
      <c r="T209" s="28" t="str">
        <f t="shared" si="27"/>
        <v/>
      </c>
      <c r="U209" s="31" t="str">
        <f t="shared" si="33"/>
        <v/>
      </c>
      <c r="W209" s="21" t="str">
        <f t="shared" si="34"/>
        <v/>
      </c>
      <c r="Y209" s="21" t="str">
        <f>IF($O209="", "", IF($O209&lt;'Intro &amp; Setup'!$C$32, "X", ""))</f>
        <v/>
      </c>
      <c r="AA209" s="21" t="str">
        <f t="shared" si="35"/>
        <v/>
      </c>
    </row>
    <row r="210" spans="1:27" x14ac:dyDescent="0.25">
      <c r="A210" s="13"/>
      <c r="B210" s="51"/>
      <c r="C210" s="52"/>
      <c r="D210" s="53"/>
      <c r="E210" s="54"/>
      <c r="F210" s="13"/>
      <c r="G210" s="16" t="str">
        <f t="shared" si="28"/>
        <v/>
      </c>
      <c r="H210" s="17" t="str">
        <f t="shared" si="29"/>
        <v/>
      </c>
      <c r="I210" s="13"/>
      <c r="J210" s="21" t="str">
        <f t="shared" ca="1" si="30"/>
        <v/>
      </c>
      <c r="K210" s="13"/>
      <c r="L210" s="28" t="str">
        <f t="shared" si="31"/>
        <v/>
      </c>
      <c r="M210" s="13"/>
      <c r="O210" s="28" t="str">
        <f t="shared" si="32"/>
        <v/>
      </c>
      <c r="P210" s="17" t="str">
        <f t="array" aca="1" ref="P210" ca="1">IFERROR(INDEX('Intro &amp; Setup'!$W$19:$W$32,MATCH(1,('Intro &amp; Setup'!$M$19:$M$32&gt;=$O210)*('Intro &amp; Setup'!$C$19:$C$32&lt;=$O210),0)), "")</f>
        <v/>
      </c>
      <c r="R210" s="21" t="str">
        <f>IF($T210="", "", IF($T210&gt;'Intro &amp; Setup'!$C$19, "X", ""))</f>
        <v/>
      </c>
      <c r="T210" s="28" t="str">
        <f t="shared" ref="T210:T273" si="36">IF($O210="","", IF(MONTH($O210)&lt;9, DATE(YEAR($O210)-1, 9, 1), DATE(YEAR($O210), 9, 1)))</f>
        <v/>
      </c>
      <c r="U210" s="31" t="str">
        <f t="shared" si="33"/>
        <v/>
      </c>
      <c r="W210" s="21" t="str">
        <f t="shared" si="34"/>
        <v/>
      </c>
      <c r="Y210" s="21" t="str">
        <f>IF($O210="", "", IF($O210&lt;'Intro &amp; Setup'!$C$32, "X", ""))</f>
        <v/>
      </c>
      <c r="AA210" s="21" t="str">
        <f t="shared" si="35"/>
        <v/>
      </c>
    </row>
    <row r="211" spans="1:27" x14ac:dyDescent="0.25">
      <c r="A211" s="13"/>
      <c r="B211" s="51"/>
      <c r="C211" s="52"/>
      <c r="D211" s="53"/>
      <c r="E211" s="54"/>
      <c r="F211" s="13"/>
      <c r="G211" s="16" t="str">
        <f t="shared" si="28"/>
        <v/>
      </c>
      <c r="H211" s="17" t="str">
        <f t="shared" si="29"/>
        <v/>
      </c>
      <c r="I211" s="13"/>
      <c r="J211" s="21" t="str">
        <f t="shared" ca="1" si="30"/>
        <v/>
      </c>
      <c r="K211" s="13"/>
      <c r="L211" s="28" t="str">
        <f t="shared" si="31"/>
        <v/>
      </c>
      <c r="M211" s="13"/>
      <c r="O211" s="28" t="str">
        <f t="shared" si="32"/>
        <v/>
      </c>
      <c r="P211" s="17" t="str">
        <f t="array" aca="1" ref="P211" ca="1">IFERROR(INDEX('Intro &amp; Setup'!$W$19:$W$32,MATCH(1,('Intro &amp; Setup'!$M$19:$M$32&gt;=$O211)*('Intro &amp; Setup'!$C$19:$C$32&lt;=$O211),0)), "")</f>
        <v/>
      </c>
      <c r="R211" s="21" t="str">
        <f>IF($T211="", "", IF($T211&gt;'Intro &amp; Setup'!$C$19, "X", ""))</f>
        <v/>
      </c>
      <c r="T211" s="28" t="str">
        <f t="shared" si="36"/>
        <v/>
      </c>
      <c r="U211" s="31" t="str">
        <f t="shared" si="33"/>
        <v/>
      </c>
      <c r="W211" s="21" t="str">
        <f t="shared" si="34"/>
        <v/>
      </c>
      <c r="Y211" s="21" t="str">
        <f>IF($O211="", "", IF($O211&lt;'Intro &amp; Setup'!$C$32, "X", ""))</f>
        <v/>
      </c>
      <c r="AA211" s="21" t="str">
        <f t="shared" si="35"/>
        <v/>
      </c>
    </row>
    <row r="212" spans="1:27" x14ac:dyDescent="0.25">
      <c r="A212" s="13"/>
      <c r="B212" s="51"/>
      <c r="C212" s="52"/>
      <c r="D212" s="53"/>
      <c r="E212" s="54"/>
      <c r="F212" s="13"/>
      <c r="G212" s="16" t="str">
        <f t="shared" si="28"/>
        <v/>
      </c>
      <c r="H212" s="17" t="str">
        <f t="shared" si="29"/>
        <v/>
      </c>
      <c r="I212" s="13"/>
      <c r="J212" s="21" t="str">
        <f t="shared" ca="1" si="30"/>
        <v/>
      </c>
      <c r="K212" s="13"/>
      <c r="L212" s="28" t="str">
        <f t="shared" si="31"/>
        <v/>
      </c>
      <c r="M212" s="13"/>
      <c r="O212" s="28" t="str">
        <f t="shared" si="32"/>
        <v/>
      </c>
      <c r="P212" s="17" t="str">
        <f t="array" aca="1" ref="P212" ca="1">IFERROR(INDEX('Intro &amp; Setup'!$W$19:$W$32,MATCH(1,('Intro &amp; Setup'!$M$19:$M$32&gt;=$O212)*('Intro &amp; Setup'!$C$19:$C$32&lt;=$O212),0)), "")</f>
        <v/>
      </c>
      <c r="R212" s="21" t="str">
        <f>IF($T212="", "", IF($T212&gt;'Intro &amp; Setup'!$C$19, "X", ""))</f>
        <v/>
      </c>
      <c r="T212" s="28" t="str">
        <f t="shared" si="36"/>
        <v/>
      </c>
      <c r="U212" s="31" t="str">
        <f t="shared" si="33"/>
        <v/>
      </c>
      <c r="W212" s="21" t="str">
        <f t="shared" si="34"/>
        <v/>
      </c>
      <c r="Y212" s="21" t="str">
        <f>IF($O212="", "", IF($O212&lt;'Intro &amp; Setup'!$C$32, "X", ""))</f>
        <v/>
      </c>
      <c r="AA212" s="21" t="str">
        <f t="shared" si="35"/>
        <v/>
      </c>
    </row>
    <row r="213" spans="1:27" x14ac:dyDescent="0.25">
      <c r="A213" s="13"/>
      <c r="B213" s="51"/>
      <c r="C213" s="52"/>
      <c r="D213" s="53"/>
      <c r="E213" s="54"/>
      <c r="F213" s="13"/>
      <c r="G213" s="16" t="str">
        <f t="shared" si="28"/>
        <v/>
      </c>
      <c r="H213" s="17" t="str">
        <f t="shared" si="29"/>
        <v/>
      </c>
      <c r="I213" s="13"/>
      <c r="J213" s="21" t="str">
        <f t="shared" ca="1" si="30"/>
        <v/>
      </c>
      <c r="K213" s="13"/>
      <c r="L213" s="28" t="str">
        <f t="shared" si="31"/>
        <v/>
      </c>
      <c r="M213" s="13"/>
      <c r="O213" s="28" t="str">
        <f t="shared" si="32"/>
        <v/>
      </c>
      <c r="P213" s="17" t="str">
        <f t="array" aca="1" ref="P213" ca="1">IFERROR(INDEX('Intro &amp; Setup'!$W$19:$W$32,MATCH(1,('Intro &amp; Setup'!$M$19:$M$32&gt;=$O213)*('Intro &amp; Setup'!$C$19:$C$32&lt;=$O213),0)), "")</f>
        <v/>
      </c>
      <c r="R213" s="21" t="str">
        <f>IF($T213="", "", IF($T213&gt;'Intro &amp; Setup'!$C$19, "X", ""))</f>
        <v/>
      </c>
      <c r="T213" s="28" t="str">
        <f t="shared" si="36"/>
        <v/>
      </c>
      <c r="U213" s="31" t="str">
        <f t="shared" si="33"/>
        <v/>
      </c>
      <c r="W213" s="21" t="str">
        <f t="shared" si="34"/>
        <v/>
      </c>
      <c r="Y213" s="21" t="str">
        <f>IF($O213="", "", IF($O213&lt;'Intro &amp; Setup'!$C$32, "X", ""))</f>
        <v/>
      </c>
      <c r="AA213" s="21" t="str">
        <f t="shared" si="35"/>
        <v/>
      </c>
    </row>
    <row r="214" spans="1:27" x14ac:dyDescent="0.25">
      <c r="A214" s="13"/>
      <c r="B214" s="51"/>
      <c r="C214" s="52"/>
      <c r="D214" s="53"/>
      <c r="E214" s="54"/>
      <c r="F214" s="13"/>
      <c r="G214" s="16" t="str">
        <f t="shared" si="28"/>
        <v/>
      </c>
      <c r="H214" s="17" t="str">
        <f t="shared" si="29"/>
        <v/>
      </c>
      <c r="I214" s="13"/>
      <c r="J214" s="21" t="str">
        <f t="shared" ca="1" si="30"/>
        <v/>
      </c>
      <c r="K214" s="13"/>
      <c r="L214" s="28" t="str">
        <f t="shared" si="31"/>
        <v/>
      </c>
      <c r="M214" s="13"/>
      <c r="O214" s="28" t="str">
        <f t="shared" si="32"/>
        <v/>
      </c>
      <c r="P214" s="17" t="str">
        <f t="array" aca="1" ref="P214" ca="1">IFERROR(INDEX('Intro &amp; Setup'!$W$19:$W$32,MATCH(1,('Intro &amp; Setup'!$M$19:$M$32&gt;=$O214)*('Intro &amp; Setup'!$C$19:$C$32&lt;=$O214),0)), "")</f>
        <v/>
      </c>
      <c r="R214" s="21" t="str">
        <f>IF($T214="", "", IF($T214&gt;'Intro &amp; Setup'!$C$19, "X", ""))</f>
        <v/>
      </c>
      <c r="T214" s="28" t="str">
        <f t="shared" si="36"/>
        <v/>
      </c>
      <c r="U214" s="31" t="str">
        <f t="shared" si="33"/>
        <v/>
      </c>
      <c r="W214" s="21" t="str">
        <f t="shared" si="34"/>
        <v/>
      </c>
      <c r="Y214" s="21" t="str">
        <f>IF($O214="", "", IF($O214&lt;'Intro &amp; Setup'!$C$32, "X", ""))</f>
        <v/>
      </c>
      <c r="AA214" s="21" t="str">
        <f t="shared" si="35"/>
        <v/>
      </c>
    </row>
    <row r="215" spans="1:27" x14ac:dyDescent="0.25">
      <c r="A215" s="13"/>
      <c r="B215" s="51"/>
      <c r="C215" s="52"/>
      <c r="D215" s="53"/>
      <c r="E215" s="54"/>
      <c r="F215" s="13"/>
      <c r="G215" s="16" t="str">
        <f t="shared" si="28"/>
        <v/>
      </c>
      <c r="H215" s="17" t="str">
        <f t="shared" si="29"/>
        <v/>
      </c>
      <c r="I215" s="13"/>
      <c r="J215" s="21" t="str">
        <f t="shared" ca="1" si="30"/>
        <v/>
      </c>
      <c r="K215" s="13"/>
      <c r="L215" s="28" t="str">
        <f t="shared" si="31"/>
        <v/>
      </c>
      <c r="M215" s="13"/>
      <c r="O215" s="28" t="str">
        <f t="shared" si="32"/>
        <v/>
      </c>
      <c r="P215" s="17" t="str">
        <f t="array" aca="1" ref="P215" ca="1">IFERROR(INDEX('Intro &amp; Setup'!$W$19:$W$32,MATCH(1,('Intro &amp; Setup'!$M$19:$M$32&gt;=$O215)*('Intro &amp; Setup'!$C$19:$C$32&lt;=$O215),0)), "")</f>
        <v/>
      </c>
      <c r="R215" s="21" t="str">
        <f>IF($T215="", "", IF($T215&gt;'Intro &amp; Setup'!$C$19, "X", ""))</f>
        <v/>
      </c>
      <c r="T215" s="28" t="str">
        <f t="shared" si="36"/>
        <v/>
      </c>
      <c r="U215" s="31" t="str">
        <f t="shared" si="33"/>
        <v/>
      </c>
      <c r="W215" s="21" t="str">
        <f t="shared" si="34"/>
        <v/>
      </c>
      <c r="Y215" s="21" t="str">
        <f>IF($O215="", "", IF($O215&lt;'Intro &amp; Setup'!$C$32, "X", ""))</f>
        <v/>
      </c>
      <c r="AA215" s="21" t="str">
        <f t="shared" si="35"/>
        <v/>
      </c>
    </row>
    <row r="216" spans="1:27" x14ac:dyDescent="0.25">
      <c r="A216" s="13"/>
      <c r="B216" s="51"/>
      <c r="C216" s="52"/>
      <c r="D216" s="53"/>
      <c r="E216" s="54"/>
      <c r="F216" s="13"/>
      <c r="G216" s="16" t="str">
        <f t="shared" si="28"/>
        <v/>
      </c>
      <c r="H216" s="17" t="str">
        <f t="shared" si="29"/>
        <v/>
      </c>
      <c r="I216" s="13"/>
      <c r="J216" s="21" t="str">
        <f t="shared" ca="1" si="30"/>
        <v/>
      </c>
      <c r="K216" s="13"/>
      <c r="L216" s="28" t="str">
        <f t="shared" si="31"/>
        <v/>
      </c>
      <c r="M216" s="13"/>
      <c r="O216" s="28" t="str">
        <f t="shared" si="32"/>
        <v/>
      </c>
      <c r="P216" s="17" t="str">
        <f t="array" aca="1" ref="P216" ca="1">IFERROR(INDEX('Intro &amp; Setup'!$W$19:$W$32,MATCH(1,('Intro &amp; Setup'!$M$19:$M$32&gt;=$O216)*('Intro &amp; Setup'!$C$19:$C$32&lt;=$O216),0)), "")</f>
        <v/>
      </c>
      <c r="R216" s="21" t="str">
        <f>IF($T216="", "", IF($T216&gt;'Intro &amp; Setup'!$C$19, "X", ""))</f>
        <v/>
      </c>
      <c r="T216" s="28" t="str">
        <f t="shared" si="36"/>
        <v/>
      </c>
      <c r="U216" s="31" t="str">
        <f t="shared" si="33"/>
        <v/>
      </c>
      <c r="W216" s="21" t="str">
        <f t="shared" si="34"/>
        <v/>
      </c>
      <c r="Y216" s="21" t="str">
        <f>IF($O216="", "", IF($O216&lt;'Intro &amp; Setup'!$C$32, "X", ""))</f>
        <v/>
      </c>
      <c r="AA216" s="21" t="str">
        <f t="shared" si="35"/>
        <v/>
      </c>
    </row>
    <row r="217" spans="1:27" x14ac:dyDescent="0.25">
      <c r="A217" s="13"/>
      <c r="B217" s="51"/>
      <c r="C217" s="52"/>
      <c r="D217" s="53"/>
      <c r="E217" s="54"/>
      <c r="F217" s="13"/>
      <c r="G217" s="16" t="str">
        <f t="shared" si="28"/>
        <v/>
      </c>
      <c r="H217" s="17" t="str">
        <f t="shared" si="29"/>
        <v/>
      </c>
      <c r="I217" s="13"/>
      <c r="J217" s="21" t="str">
        <f t="shared" ca="1" si="30"/>
        <v/>
      </c>
      <c r="K217" s="13"/>
      <c r="L217" s="28" t="str">
        <f t="shared" si="31"/>
        <v/>
      </c>
      <c r="M217" s="13"/>
      <c r="O217" s="28" t="str">
        <f t="shared" si="32"/>
        <v/>
      </c>
      <c r="P217" s="17" t="str">
        <f t="array" aca="1" ref="P217" ca="1">IFERROR(INDEX('Intro &amp; Setup'!$W$19:$W$32,MATCH(1,('Intro &amp; Setup'!$M$19:$M$32&gt;=$O217)*('Intro &amp; Setup'!$C$19:$C$32&lt;=$O217),0)), "")</f>
        <v/>
      </c>
      <c r="R217" s="21" t="str">
        <f>IF($T217="", "", IF($T217&gt;'Intro &amp; Setup'!$C$19, "X", ""))</f>
        <v/>
      </c>
      <c r="T217" s="28" t="str">
        <f t="shared" si="36"/>
        <v/>
      </c>
      <c r="U217" s="31" t="str">
        <f t="shared" si="33"/>
        <v/>
      </c>
      <c r="W217" s="21" t="str">
        <f t="shared" si="34"/>
        <v/>
      </c>
      <c r="Y217" s="21" t="str">
        <f>IF($O217="", "", IF($O217&lt;'Intro &amp; Setup'!$C$32, "X", ""))</f>
        <v/>
      </c>
      <c r="AA217" s="21" t="str">
        <f t="shared" si="35"/>
        <v/>
      </c>
    </row>
    <row r="218" spans="1:27" x14ac:dyDescent="0.25">
      <c r="A218" s="13"/>
      <c r="B218" s="51"/>
      <c r="C218" s="52"/>
      <c r="D218" s="53"/>
      <c r="E218" s="54"/>
      <c r="F218" s="13"/>
      <c r="G218" s="16" t="str">
        <f t="shared" si="28"/>
        <v/>
      </c>
      <c r="H218" s="17" t="str">
        <f t="shared" si="29"/>
        <v/>
      </c>
      <c r="I218" s="13"/>
      <c r="J218" s="21" t="str">
        <f t="shared" ca="1" si="30"/>
        <v/>
      </c>
      <c r="K218" s="13"/>
      <c r="L218" s="28" t="str">
        <f t="shared" si="31"/>
        <v/>
      </c>
      <c r="M218" s="13"/>
      <c r="O218" s="28" t="str">
        <f t="shared" si="32"/>
        <v/>
      </c>
      <c r="P218" s="17" t="str">
        <f t="array" aca="1" ref="P218" ca="1">IFERROR(INDEX('Intro &amp; Setup'!$W$19:$W$32,MATCH(1,('Intro &amp; Setup'!$M$19:$M$32&gt;=$O218)*('Intro &amp; Setup'!$C$19:$C$32&lt;=$O218),0)), "")</f>
        <v/>
      </c>
      <c r="R218" s="21" t="str">
        <f>IF($T218="", "", IF($T218&gt;'Intro &amp; Setup'!$C$19, "X", ""))</f>
        <v/>
      </c>
      <c r="T218" s="28" t="str">
        <f t="shared" si="36"/>
        <v/>
      </c>
      <c r="U218" s="31" t="str">
        <f t="shared" si="33"/>
        <v/>
      </c>
      <c r="W218" s="21" t="str">
        <f t="shared" si="34"/>
        <v/>
      </c>
      <c r="Y218" s="21" t="str">
        <f>IF($O218="", "", IF($O218&lt;'Intro &amp; Setup'!$C$32, "X", ""))</f>
        <v/>
      </c>
      <c r="AA218" s="21" t="str">
        <f t="shared" si="35"/>
        <v/>
      </c>
    </row>
    <row r="219" spans="1:27" x14ac:dyDescent="0.25">
      <c r="A219" s="13"/>
      <c r="B219" s="51"/>
      <c r="C219" s="52"/>
      <c r="D219" s="53"/>
      <c r="E219" s="54"/>
      <c r="F219" s="13"/>
      <c r="G219" s="16" t="str">
        <f t="shared" si="28"/>
        <v/>
      </c>
      <c r="H219" s="17" t="str">
        <f t="shared" si="29"/>
        <v/>
      </c>
      <c r="I219" s="13"/>
      <c r="J219" s="21" t="str">
        <f t="shared" ca="1" si="30"/>
        <v/>
      </c>
      <c r="K219" s="13"/>
      <c r="L219" s="28" t="str">
        <f t="shared" si="31"/>
        <v/>
      </c>
      <c r="M219" s="13"/>
      <c r="O219" s="28" t="str">
        <f t="shared" si="32"/>
        <v/>
      </c>
      <c r="P219" s="17" t="str">
        <f t="array" aca="1" ref="P219" ca="1">IFERROR(INDEX('Intro &amp; Setup'!$W$19:$W$32,MATCH(1,('Intro &amp; Setup'!$M$19:$M$32&gt;=$O219)*('Intro &amp; Setup'!$C$19:$C$32&lt;=$O219),0)), "")</f>
        <v/>
      </c>
      <c r="R219" s="21" t="str">
        <f>IF($T219="", "", IF($T219&gt;'Intro &amp; Setup'!$C$19, "X", ""))</f>
        <v/>
      </c>
      <c r="T219" s="28" t="str">
        <f t="shared" si="36"/>
        <v/>
      </c>
      <c r="U219" s="31" t="str">
        <f t="shared" si="33"/>
        <v/>
      </c>
      <c r="W219" s="21" t="str">
        <f t="shared" si="34"/>
        <v/>
      </c>
      <c r="Y219" s="21" t="str">
        <f>IF($O219="", "", IF($O219&lt;'Intro &amp; Setup'!$C$32, "X", ""))</f>
        <v/>
      </c>
      <c r="AA219" s="21" t="str">
        <f t="shared" si="35"/>
        <v/>
      </c>
    </row>
    <row r="220" spans="1:27" x14ac:dyDescent="0.25">
      <c r="A220" s="13"/>
      <c r="B220" s="51"/>
      <c r="C220" s="52"/>
      <c r="D220" s="53"/>
      <c r="E220" s="54"/>
      <c r="F220" s="13"/>
      <c r="G220" s="16" t="str">
        <f t="shared" si="28"/>
        <v/>
      </c>
      <c r="H220" s="17" t="str">
        <f t="shared" si="29"/>
        <v/>
      </c>
      <c r="I220" s="13"/>
      <c r="J220" s="21" t="str">
        <f t="shared" ca="1" si="30"/>
        <v/>
      </c>
      <c r="K220" s="13"/>
      <c r="L220" s="28" t="str">
        <f t="shared" si="31"/>
        <v/>
      </c>
      <c r="M220" s="13"/>
      <c r="O220" s="28" t="str">
        <f t="shared" si="32"/>
        <v/>
      </c>
      <c r="P220" s="17" t="str">
        <f t="array" aca="1" ref="P220" ca="1">IFERROR(INDEX('Intro &amp; Setup'!$W$19:$W$32,MATCH(1,('Intro &amp; Setup'!$M$19:$M$32&gt;=$O220)*('Intro &amp; Setup'!$C$19:$C$32&lt;=$O220),0)), "")</f>
        <v/>
      </c>
      <c r="R220" s="21" t="str">
        <f>IF($T220="", "", IF($T220&gt;'Intro &amp; Setup'!$C$19, "X", ""))</f>
        <v/>
      </c>
      <c r="T220" s="28" t="str">
        <f t="shared" si="36"/>
        <v/>
      </c>
      <c r="U220" s="31" t="str">
        <f t="shared" si="33"/>
        <v/>
      </c>
      <c r="W220" s="21" t="str">
        <f t="shared" si="34"/>
        <v/>
      </c>
      <c r="Y220" s="21" t="str">
        <f>IF($O220="", "", IF($O220&lt;'Intro &amp; Setup'!$C$32, "X", ""))</f>
        <v/>
      </c>
      <c r="AA220" s="21" t="str">
        <f t="shared" si="35"/>
        <v/>
      </c>
    </row>
    <row r="221" spans="1:27" x14ac:dyDescent="0.25">
      <c r="A221" s="13"/>
      <c r="B221" s="51"/>
      <c r="C221" s="52"/>
      <c r="D221" s="53"/>
      <c r="E221" s="54"/>
      <c r="F221" s="13"/>
      <c r="G221" s="16" t="str">
        <f t="shared" si="28"/>
        <v/>
      </c>
      <c r="H221" s="17" t="str">
        <f t="shared" si="29"/>
        <v/>
      </c>
      <c r="I221" s="13"/>
      <c r="J221" s="21" t="str">
        <f t="shared" ca="1" si="30"/>
        <v/>
      </c>
      <c r="K221" s="13"/>
      <c r="L221" s="28" t="str">
        <f t="shared" si="31"/>
        <v/>
      </c>
      <c r="M221" s="13"/>
      <c r="O221" s="28" t="str">
        <f t="shared" si="32"/>
        <v/>
      </c>
      <c r="P221" s="17" t="str">
        <f t="array" aca="1" ref="P221" ca="1">IFERROR(INDEX('Intro &amp; Setup'!$W$19:$W$32,MATCH(1,('Intro &amp; Setup'!$M$19:$M$32&gt;=$O221)*('Intro &amp; Setup'!$C$19:$C$32&lt;=$O221),0)), "")</f>
        <v/>
      </c>
      <c r="R221" s="21" t="str">
        <f>IF($T221="", "", IF($T221&gt;'Intro &amp; Setup'!$C$19, "X", ""))</f>
        <v/>
      </c>
      <c r="T221" s="28" t="str">
        <f t="shared" si="36"/>
        <v/>
      </c>
      <c r="U221" s="31" t="str">
        <f t="shared" si="33"/>
        <v/>
      </c>
      <c r="W221" s="21" t="str">
        <f t="shared" si="34"/>
        <v/>
      </c>
      <c r="Y221" s="21" t="str">
        <f>IF($O221="", "", IF($O221&lt;'Intro &amp; Setup'!$C$32, "X", ""))</f>
        <v/>
      </c>
      <c r="AA221" s="21" t="str">
        <f t="shared" si="35"/>
        <v/>
      </c>
    </row>
    <row r="222" spans="1:27" x14ac:dyDescent="0.25">
      <c r="A222" s="13"/>
      <c r="B222" s="51"/>
      <c r="C222" s="52"/>
      <c r="D222" s="53"/>
      <c r="E222" s="54"/>
      <c r="F222" s="13"/>
      <c r="G222" s="16" t="str">
        <f t="shared" si="28"/>
        <v/>
      </c>
      <c r="H222" s="17" t="str">
        <f t="shared" si="29"/>
        <v/>
      </c>
      <c r="I222" s="13"/>
      <c r="J222" s="21" t="str">
        <f t="shared" ca="1" si="30"/>
        <v/>
      </c>
      <c r="K222" s="13"/>
      <c r="L222" s="28" t="str">
        <f t="shared" si="31"/>
        <v/>
      </c>
      <c r="M222" s="13"/>
      <c r="O222" s="28" t="str">
        <f t="shared" si="32"/>
        <v/>
      </c>
      <c r="P222" s="17" t="str">
        <f t="array" aca="1" ref="P222" ca="1">IFERROR(INDEX('Intro &amp; Setup'!$W$19:$W$32,MATCH(1,('Intro &amp; Setup'!$M$19:$M$32&gt;=$O222)*('Intro &amp; Setup'!$C$19:$C$32&lt;=$O222),0)), "")</f>
        <v/>
      </c>
      <c r="R222" s="21" t="str">
        <f>IF($T222="", "", IF($T222&gt;'Intro &amp; Setup'!$C$19, "X", ""))</f>
        <v/>
      </c>
      <c r="T222" s="28" t="str">
        <f t="shared" si="36"/>
        <v/>
      </c>
      <c r="U222" s="31" t="str">
        <f t="shared" si="33"/>
        <v/>
      </c>
      <c r="W222" s="21" t="str">
        <f t="shared" si="34"/>
        <v/>
      </c>
      <c r="Y222" s="21" t="str">
        <f>IF($O222="", "", IF($O222&lt;'Intro &amp; Setup'!$C$32, "X", ""))</f>
        <v/>
      </c>
      <c r="AA222" s="21" t="str">
        <f t="shared" si="35"/>
        <v/>
      </c>
    </row>
    <row r="223" spans="1:27" x14ac:dyDescent="0.25">
      <c r="A223" s="13"/>
      <c r="B223" s="51"/>
      <c r="C223" s="52"/>
      <c r="D223" s="53"/>
      <c r="E223" s="54"/>
      <c r="F223" s="13"/>
      <c r="G223" s="16" t="str">
        <f t="shared" si="28"/>
        <v/>
      </c>
      <c r="H223" s="17" t="str">
        <f t="shared" si="29"/>
        <v/>
      </c>
      <c r="I223" s="13"/>
      <c r="J223" s="21" t="str">
        <f t="shared" ca="1" si="30"/>
        <v/>
      </c>
      <c r="K223" s="13"/>
      <c r="L223" s="28" t="str">
        <f t="shared" si="31"/>
        <v/>
      </c>
      <c r="M223" s="13"/>
      <c r="O223" s="28" t="str">
        <f t="shared" si="32"/>
        <v/>
      </c>
      <c r="P223" s="17" t="str">
        <f t="array" aca="1" ref="P223" ca="1">IFERROR(INDEX('Intro &amp; Setup'!$W$19:$W$32,MATCH(1,('Intro &amp; Setup'!$M$19:$M$32&gt;=$O223)*('Intro &amp; Setup'!$C$19:$C$32&lt;=$O223),0)), "")</f>
        <v/>
      </c>
      <c r="R223" s="21" t="str">
        <f>IF($T223="", "", IF($T223&gt;'Intro &amp; Setup'!$C$19, "X", ""))</f>
        <v/>
      </c>
      <c r="T223" s="28" t="str">
        <f t="shared" si="36"/>
        <v/>
      </c>
      <c r="U223" s="31" t="str">
        <f t="shared" si="33"/>
        <v/>
      </c>
      <c r="W223" s="21" t="str">
        <f t="shared" si="34"/>
        <v/>
      </c>
      <c r="Y223" s="21" t="str">
        <f>IF($O223="", "", IF($O223&lt;'Intro &amp; Setup'!$C$32, "X", ""))</f>
        <v/>
      </c>
      <c r="AA223" s="21" t="str">
        <f t="shared" si="35"/>
        <v/>
      </c>
    </row>
    <row r="224" spans="1:27" x14ac:dyDescent="0.25">
      <c r="A224" s="13"/>
      <c r="B224" s="51"/>
      <c r="C224" s="52"/>
      <c r="D224" s="53"/>
      <c r="E224" s="54"/>
      <c r="F224" s="13"/>
      <c r="G224" s="16" t="str">
        <f t="shared" si="28"/>
        <v/>
      </c>
      <c r="H224" s="17" t="str">
        <f t="shared" si="29"/>
        <v/>
      </c>
      <c r="I224" s="13"/>
      <c r="J224" s="21" t="str">
        <f t="shared" ca="1" si="30"/>
        <v/>
      </c>
      <c r="K224" s="13"/>
      <c r="L224" s="28" t="str">
        <f t="shared" si="31"/>
        <v/>
      </c>
      <c r="M224" s="13"/>
      <c r="O224" s="28" t="str">
        <f t="shared" si="32"/>
        <v/>
      </c>
      <c r="P224" s="17" t="str">
        <f t="array" aca="1" ref="P224" ca="1">IFERROR(INDEX('Intro &amp; Setup'!$W$19:$W$32,MATCH(1,('Intro &amp; Setup'!$M$19:$M$32&gt;=$O224)*('Intro &amp; Setup'!$C$19:$C$32&lt;=$O224),0)), "")</f>
        <v/>
      </c>
      <c r="R224" s="21" t="str">
        <f>IF($T224="", "", IF($T224&gt;'Intro &amp; Setup'!$C$19, "X", ""))</f>
        <v/>
      </c>
      <c r="T224" s="28" t="str">
        <f t="shared" si="36"/>
        <v/>
      </c>
      <c r="U224" s="31" t="str">
        <f t="shared" si="33"/>
        <v/>
      </c>
      <c r="W224" s="21" t="str">
        <f t="shared" si="34"/>
        <v/>
      </c>
      <c r="Y224" s="21" t="str">
        <f>IF($O224="", "", IF($O224&lt;'Intro &amp; Setup'!$C$32, "X", ""))</f>
        <v/>
      </c>
      <c r="AA224" s="21" t="str">
        <f t="shared" si="35"/>
        <v/>
      </c>
    </row>
    <row r="225" spans="1:27" x14ac:dyDescent="0.25">
      <c r="A225" s="13"/>
      <c r="B225" s="51"/>
      <c r="C225" s="52"/>
      <c r="D225" s="53"/>
      <c r="E225" s="54"/>
      <c r="F225" s="13"/>
      <c r="G225" s="16" t="str">
        <f t="shared" si="28"/>
        <v/>
      </c>
      <c r="H225" s="17" t="str">
        <f t="shared" si="29"/>
        <v/>
      </c>
      <c r="I225" s="13"/>
      <c r="J225" s="21" t="str">
        <f t="shared" ca="1" si="30"/>
        <v/>
      </c>
      <c r="K225" s="13"/>
      <c r="L225" s="28" t="str">
        <f t="shared" si="31"/>
        <v/>
      </c>
      <c r="M225" s="13"/>
      <c r="O225" s="28" t="str">
        <f t="shared" si="32"/>
        <v/>
      </c>
      <c r="P225" s="17" t="str">
        <f t="array" aca="1" ref="P225" ca="1">IFERROR(INDEX('Intro &amp; Setup'!$W$19:$W$32,MATCH(1,('Intro &amp; Setup'!$M$19:$M$32&gt;=$O225)*('Intro &amp; Setup'!$C$19:$C$32&lt;=$O225),0)), "")</f>
        <v/>
      </c>
      <c r="R225" s="21" t="str">
        <f>IF($T225="", "", IF($T225&gt;'Intro &amp; Setup'!$C$19, "X", ""))</f>
        <v/>
      </c>
      <c r="T225" s="28" t="str">
        <f t="shared" si="36"/>
        <v/>
      </c>
      <c r="U225" s="31" t="str">
        <f t="shared" si="33"/>
        <v/>
      </c>
      <c r="W225" s="21" t="str">
        <f t="shared" si="34"/>
        <v/>
      </c>
      <c r="Y225" s="21" t="str">
        <f>IF($O225="", "", IF($O225&lt;'Intro &amp; Setup'!$C$32, "X", ""))</f>
        <v/>
      </c>
      <c r="AA225" s="21" t="str">
        <f t="shared" si="35"/>
        <v/>
      </c>
    </row>
    <row r="226" spans="1:27" x14ac:dyDescent="0.25">
      <c r="A226" s="13"/>
      <c r="B226" s="51"/>
      <c r="C226" s="52"/>
      <c r="D226" s="53"/>
      <c r="E226" s="54"/>
      <c r="F226" s="13"/>
      <c r="G226" s="16" t="str">
        <f t="shared" si="28"/>
        <v/>
      </c>
      <c r="H226" s="17" t="str">
        <f t="shared" si="29"/>
        <v/>
      </c>
      <c r="I226" s="13"/>
      <c r="J226" s="21" t="str">
        <f t="shared" ca="1" si="30"/>
        <v/>
      </c>
      <c r="K226" s="13"/>
      <c r="L226" s="28" t="str">
        <f t="shared" si="31"/>
        <v/>
      </c>
      <c r="M226" s="13"/>
      <c r="O226" s="28" t="str">
        <f t="shared" si="32"/>
        <v/>
      </c>
      <c r="P226" s="17" t="str">
        <f t="array" aca="1" ref="P226" ca="1">IFERROR(INDEX('Intro &amp; Setup'!$W$19:$W$32,MATCH(1,('Intro &amp; Setup'!$M$19:$M$32&gt;=$O226)*('Intro &amp; Setup'!$C$19:$C$32&lt;=$O226),0)), "")</f>
        <v/>
      </c>
      <c r="R226" s="21" t="str">
        <f>IF($T226="", "", IF($T226&gt;'Intro &amp; Setup'!$C$19, "X", ""))</f>
        <v/>
      </c>
      <c r="T226" s="28" t="str">
        <f t="shared" si="36"/>
        <v/>
      </c>
      <c r="U226" s="31" t="str">
        <f t="shared" si="33"/>
        <v/>
      </c>
      <c r="W226" s="21" t="str">
        <f t="shared" si="34"/>
        <v/>
      </c>
      <c r="Y226" s="21" t="str">
        <f>IF($O226="", "", IF($O226&lt;'Intro &amp; Setup'!$C$32, "X", ""))</f>
        <v/>
      </c>
      <c r="AA226" s="21" t="str">
        <f t="shared" si="35"/>
        <v/>
      </c>
    </row>
    <row r="227" spans="1:27" x14ac:dyDescent="0.25">
      <c r="A227" s="13"/>
      <c r="B227" s="51"/>
      <c r="C227" s="52"/>
      <c r="D227" s="53"/>
      <c r="E227" s="54"/>
      <c r="F227" s="13"/>
      <c r="G227" s="16" t="str">
        <f t="shared" si="28"/>
        <v/>
      </c>
      <c r="H227" s="17" t="str">
        <f t="shared" si="29"/>
        <v/>
      </c>
      <c r="I227" s="13"/>
      <c r="J227" s="21" t="str">
        <f t="shared" ca="1" si="30"/>
        <v/>
      </c>
      <c r="K227" s="13"/>
      <c r="L227" s="28" t="str">
        <f t="shared" si="31"/>
        <v/>
      </c>
      <c r="M227" s="13"/>
      <c r="O227" s="28" t="str">
        <f t="shared" si="32"/>
        <v/>
      </c>
      <c r="P227" s="17" t="str">
        <f t="array" aca="1" ref="P227" ca="1">IFERROR(INDEX('Intro &amp; Setup'!$W$19:$W$32,MATCH(1,('Intro &amp; Setup'!$M$19:$M$32&gt;=$O227)*('Intro &amp; Setup'!$C$19:$C$32&lt;=$O227),0)), "")</f>
        <v/>
      </c>
      <c r="R227" s="21" t="str">
        <f>IF($T227="", "", IF($T227&gt;'Intro &amp; Setup'!$C$19, "X", ""))</f>
        <v/>
      </c>
      <c r="T227" s="28" t="str">
        <f t="shared" si="36"/>
        <v/>
      </c>
      <c r="U227" s="31" t="str">
        <f t="shared" si="33"/>
        <v/>
      </c>
      <c r="W227" s="21" t="str">
        <f t="shared" si="34"/>
        <v/>
      </c>
      <c r="Y227" s="21" t="str">
        <f>IF($O227="", "", IF($O227&lt;'Intro &amp; Setup'!$C$32, "X", ""))</f>
        <v/>
      </c>
      <c r="AA227" s="21" t="str">
        <f t="shared" si="35"/>
        <v/>
      </c>
    </row>
    <row r="228" spans="1:27" x14ac:dyDescent="0.25">
      <c r="A228" s="13"/>
      <c r="B228" s="51"/>
      <c r="C228" s="52"/>
      <c r="D228" s="53"/>
      <c r="E228" s="54"/>
      <c r="F228" s="13"/>
      <c r="G228" s="16" t="str">
        <f t="shared" si="28"/>
        <v/>
      </c>
      <c r="H228" s="17" t="str">
        <f t="shared" si="29"/>
        <v/>
      </c>
      <c r="I228" s="13"/>
      <c r="J228" s="21" t="str">
        <f t="shared" ca="1" si="30"/>
        <v/>
      </c>
      <c r="K228" s="13"/>
      <c r="L228" s="28" t="str">
        <f t="shared" si="31"/>
        <v/>
      </c>
      <c r="M228" s="13"/>
      <c r="O228" s="28" t="str">
        <f t="shared" si="32"/>
        <v/>
      </c>
      <c r="P228" s="17" t="str">
        <f t="array" aca="1" ref="P228" ca="1">IFERROR(INDEX('Intro &amp; Setup'!$W$19:$W$32,MATCH(1,('Intro &amp; Setup'!$M$19:$M$32&gt;=$O228)*('Intro &amp; Setup'!$C$19:$C$32&lt;=$O228),0)), "")</f>
        <v/>
      </c>
      <c r="R228" s="21" t="str">
        <f>IF($T228="", "", IF($T228&gt;'Intro &amp; Setup'!$C$19, "X", ""))</f>
        <v/>
      </c>
      <c r="T228" s="28" t="str">
        <f t="shared" si="36"/>
        <v/>
      </c>
      <c r="U228" s="31" t="str">
        <f t="shared" si="33"/>
        <v/>
      </c>
      <c r="W228" s="21" t="str">
        <f t="shared" si="34"/>
        <v/>
      </c>
      <c r="Y228" s="21" t="str">
        <f>IF($O228="", "", IF($O228&lt;'Intro &amp; Setup'!$C$32, "X", ""))</f>
        <v/>
      </c>
      <c r="AA228" s="21" t="str">
        <f t="shared" si="35"/>
        <v/>
      </c>
    </row>
    <row r="229" spans="1:27" x14ac:dyDescent="0.25">
      <c r="A229" s="13"/>
      <c r="B229" s="51"/>
      <c r="C229" s="52"/>
      <c r="D229" s="53"/>
      <c r="E229" s="54"/>
      <c r="F229" s="13"/>
      <c r="G229" s="16" t="str">
        <f t="shared" si="28"/>
        <v/>
      </c>
      <c r="H229" s="17" t="str">
        <f t="shared" si="29"/>
        <v/>
      </c>
      <c r="I229" s="13"/>
      <c r="J229" s="21" t="str">
        <f t="shared" ca="1" si="30"/>
        <v/>
      </c>
      <c r="K229" s="13"/>
      <c r="L229" s="28" t="str">
        <f t="shared" si="31"/>
        <v/>
      </c>
      <c r="M229" s="13"/>
      <c r="O229" s="28" t="str">
        <f t="shared" si="32"/>
        <v/>
      </c>
      <c r="P229" s="17" t="str">
        <f t="array" aca="1" ref="P229" ca="1">IFERROR(INDEX('Intro &amp; Setup'!$W$19:$W$32,MATCH(1,('Intro &amp; Setup'!$M$19:$M$32&gt;=$O229)*('Intro &amp; Setup'!$C$19:$C$32&lt;=$O229),0)), "")</f>
        <v/>
      </c>
      <c r="R229" s="21" t="str">
        <f>IF($T229="", "", IF($T229&gt;'Intro &amp; Setup'!$C$19, "X", ""))</f>
        <v/>
      </c>
      <c r="T229" s="28" t="str">
        <f t="shared" si="36"/>
        <v/>
      </c>
      <c r="U229" s="31" t="str">
        <f t="shared" si="33"/>
        <v/>
      </c>
      <c r="W229" s="21" t="str">
        <f t="shared" si="34"/>
        <v/>
      </c>
      <c r="Y229" s="21" t="str">
        <f>IF($O229="", "", IF($O229&lt;'Intro &amp; Setup'!$C$32, "X", ""))</f>
        <v/>
      </c>
      <c r="AA229" s="21" t="str">
        <f t="shared" si="35"/>
        <v/>
      </c>
    </row>
    <row r="230" spans="1:27" x14ac:dyDescent="0.25">
      <c r="A230" s="13"/>
      <c r="B230" s="51"/>
      <c r="C230" s="52"/>
      <c r="D230" s="53"/>
      <c r="E230" s="54"/>
      <c r="F230" s="13"/>
      <c r="G230" s="16" t="str">
        <f t="shared" si="28"/>
        <v/>
      </c>
      <c r="H230" s="17" t="str">
        <f t="shared" si="29"/>
        <v/>
      </c>
      <c r="I230" s="13"/>
      <c r="J230" s="21" t="str">
        <f t="shared" ca="1" si="30"/>
        <v/>
      </c>
      <c r="K230" s="13"/>
      <c r="L230" s="28" t="str">
        <f t="shared" si="31"/>
        <v/>
      </c>
      <c r="M230" s="13"/>
      <c r="O230" s="28" t="str">
        <f t="shared" si="32"/>
        <v/>
      </c>
      <c r="P230" s="17" t="str">
        <f t="array" aca="1" ref="P230" ca="1">IFERROR(INDEX('Intro &amp; Setup'!$W$19:$W$32,MATCH(1,('Intro &amp; Setup'!$M$19:$M$32&gt;=$O230)*('Intro &amp; Setup'!$C$19:$C$32&lt;=$O230),0)), "")</f>
        <v/>
      </c>
      <c r="R230" s="21" t="str">
        <f>IF($T230="", "", IF($T230&gt;'Intro &amp; Setup'!$C$19, "X", ""))</f>
        <v/>
      </c>
      <c r="T230" s="28" t="str">
        <f t="shared" si="36"/>
        <v/>
      </c>
      <c r="U230" s="31" t="str">
        <f t="shared" si="33"/>
        <v/>
      </c>
      <c r="W230" s="21" t="str">
        <f t="shared" si="34"/>
        <v/>
      </c>
      <c r="Y230" s="21" t="str">
        <f>IF($O230="", "", IF($O230&lt;'Intro &amp; Setup'!$C$32, "X", ""))</f>
        <v/>
      </c>
      <c r="AA230" s="21" t="str">
        <f t="shared" si="35"/>
        <v/>
      </c>
    </row>
    <row r="231" spans="1:27" x14ac:dyDescent="0.25">
      <c r="A231" s="13"/>
      <c r="B231" s="51"/>
      <c r="C231" s="52"/>
      <c r="D231" s="53"/>
      <c r="E231" s="54"/>
      <c r="F231" s="13"/>
      <c r="G231" s="16" t="str">
        <f t="shared" si="28"/>
        <v/>
      </c>
      <c r="H231" s="17" t="str">
        <f t="shared" si="29"/>
        <v/>
      </c>
      <c r="I231" s="13"/>
      <c r="J231" s="21" t="str">
        <f t="shared" ca="1" si="30"/>
        <v/>
      </c>
      <c r="K231" s="13"/>
      <c r="L231" s="28" t="str">
        <f t="shared" si="31"/>
        <v/>
      </c>
      <c r="M231" s="13"/>
      <c r="O231" s="28" t="str">
        <f t="shared" si="32"/>
        <v/>
      </c>
      <c r="P231" s="17" t="str">
        <f t="array" aca="1" ref="P231" ca="1">IFERROR(INDEX('Intro &amp; Setup'!$W$19:$W$32,MATCH(1,('Intro &amp; Setup'!$M$19:$M$32&gt;=$O231)*('Intro &amp; Setup'!$C$19:$C$32&lt;=$O231),0)), "")</f>
        <v/>
      </c>
      <c r="R231" s="21" t="str">
        <f>IF($T231="", "", IF($T231&gt;'Intro &amp; Setup'!$C$19, "X", ""))</f>
        <v/>
      </c>
      <c r="T231" s="28" t="str">
        <f t="shared" si="36"/>
        <v/>
      </c>
      <c r="U231" s="31" t="str">
        <f t="shared" si="33"/>
        <v/>
      </c>
      <c r="W231" s="21" t="str">
        <f t="shared" si="34"/>
        <v/>
      </c>
      <c r="Y231" s="21" t="str">
        <f>IF($O231="", "", IF($O231&lt;'Intro &amp; Setup'!$C$32, "X", ""))</f>
        <v/>
      </c>
      <c r="AA231" s="21" t="str">
        <f t="shared" si="35"/>
        <v/>
      </c>
    </row>
    <row r="232" spans="1:27" x14ac:dyDescent="0.25">
      <c r="A232" s="13"/>
      <c r="B232" s="51"/>
      <c r="C232" s="52"/>
      <c r="D232" s="53"/>
      <c r="E232" s="54"/>
      <c r="F232" s="13"/>
      <c r="G232" s="16" t="str">
        <f t="shared" si="28"/>
        <v/>
      </c>
      <c r="H232" s="17" t="str">
        <f t="shared" si="29"/>
        <v/>
      </c>
      <c r="I232" s="13"/>
      <c r="J232" s="21" t="str">
        <f t="shared" ca="1" si="30"/>
        <v/>
      </c>
      <c r="K232" s="13"/>
      <c r="L232" s="28" t="str">
        <f t="shared" si="31"/>
        <v/>
      </c>
      <c r="M232" s="13"/>
      <c r="O232" s="28" t="str">
        <f t="shared" si="32"/>
        <v/>
      </c>
      <c r="P232" s="17" t="str">
        <f t="array" aca="1" ref="P232" ca="1">IFERROR(INDEX('Intro &amp; Setup'!$W$19:$W$32,MATCH(1,('Intro &amp; Setup'!$M$19:$M$32&gt;=$O232)*('Intro &amp; Setup'!$C$19:$C$32&lt;=$O232),0)), "")</f>
        <v/>
      </c>
      <c r="R232" s="21" t="str">
        <f>IF($T232="", "", IF($T232&gt;'Intro &amp; Setup'!$C$19, "X", ""))</f>
        <v/>
      </c>
      <c r="T232" s="28" t="str">
        <f t="shared" si="36"/>
        <v/>
      </c>
      <c r="U232" s="31" t="str">
        <f t="shared" si="33"/>
        <v/>
      </c>
      <c r="W232" s="21" t="str">
        <f t="shared" si="34"/>
        <v/>
      </c>
      <c r="Y232" s="21" t="str">
        <f>IF($O232="", "", IF($O232&lt;'Intro &amp; Setup'!$C$32, "X", ""))</f>
        <v/>
      </c>
      <c r="AA232" s="21" t="str">
        <f t="shared" si="35"/>
        <v/>
      </c>
    </row>
    <row r="233" spans="1:27" x14ac:dyDescent="0.25">
      <c r="A233" s="13"/>
      <c r="B233" s="51"/>
      <c r="C233" s="52"/>
      <c r="D233" s="53"/>
      <c r="E233" s="54"/>
      <c r="F233" s="13"/>
      <c r="G233" s="16" t="str">
        <f t="shared" si="28"/>
        <v/>
      </c>
      <c r="H233" s="17" t="str">
        <f t="shared" si="29"/>
        <v/>
      </c>
      <c r="I233" s="13"/>
      <c r="J233" s="21" t="str">
        <f t="shared" ca="1" si="30"/>
        <v/>
      </c>
      <c r="K233" s="13"/>
      <c r="L233" s="28" t="str">
        <f t="shared" si="31"/>
        <v/>
      </c>
      <c r="M233" s="13"/>
      <c r="O233" s="28" t="str">
        <f t="shared" si="32"/>
        <v/>
      </c>
      <c r="P233" s="17" t="str">
        <f t="array" aca="1" ref="P233" ca="1">IFERROR(INDEX('Intro &amp; Setup'!$W$19:$W$32,MATCH(1,('Intro &amp; Setup'!$M$19:$M$32&gt;=$O233)*('Intro &amp; Setup'!$C$19:$C$32&lt;=$O233),0)), "")</f>
        <v/>
      </c>
      <c r="R233" s="21" t="str">
        <f>IF($T233="", "", IF($T233&gt;'Intro &amp; Setup'!$C$19, "X", ""))</f>
        <v/>
      </c>
      <c r="T233" s="28" t="str">
        <f t="shared" si="36"/>
        <v/>
      </c>
      <c r="U233" s="31" t="str">
        <f t="shared" si="33"/>
        <v/>
      </c>
      <c r="W233" s="21" t="str">
        <f t="shared" si="34"/>
        <v/>
      </c>
      <c r="Y233" s="21" t="str">
        <f>IF($O233="", "", IF($O233&lt;'Intro &amp; Setup'!$C$32, "X", ""))</f>
        <v/>
      </c>
      <c r="AA233" s="21" t="str">
        <f t="shared" si="35"/>
        <v/>
      </c>
    </row>
    <row r="234" spans="1:27" x14ac:dyDescent="0.25">
      <c r="A234" s="13"/>
      <c r="B234" s="51"/>
      <c r="C234" s="52"/>
      <c r="D234" s="53"/>
      <c r="E234" s="54"/>
      <c r="F234" s="13"/>
      <c r="G234" s="16" t="str">
        <f t="shared" si="28"/>
        <v/>
      </c>
      <c r="H234" s="17" t="str">
        <f t="shared" si="29"/>
        <v/>
      </c>
      <c r="I234" s="13"/>
      <c r="J234" s="21" t="str">
        <f t="shared" ca="1" si="30"/>
        <v/>
      </c>
      <c r="K234" s="13"/>
      <c r="L234" s="28" t="str">
        <f t="shared" si="31"/>
        <v/>
      </c>
      <c r="M234" s="13"/>
      <c r="O234" s="28" t="str">
        <f t="shared" si="32"/>
        <v/>
      </c>
      <c r="P234" s="17" t="str">
        <f t="array" aca="1" ref="P234" ca="1">IFERROR(INDEX('Intro &amp; Setup'!$W$19:$W$32,MATCH(1,('Intro &amp; Setup'!$M$19:$M$32&gt;=$O234)*('Intro &amp; Setup'!$C$19:$C$32&lt;=$O234),0)), "")</f>
        <v/>
      </c>
      <c r="R234" s="21" t="str">
        <f>IF($T234="", "", IF($T234&gt;'Intro &amp; Setup'!$C$19, "X", ""))</f>
        <v/>
      </c>
      <c r="T234" s="28" t="str">
        <f t="shared" si="36"/>
        <v/>
      </c>
      <c r="U234" s="31" t="str">
        <f t="shared" si="33"/>
        <v/>
      </c>
      <c r="W234" s="21" t="str">
        <f t="shared" si="34"/>
        <v/>
      </c>
      <c r="Y234" s="21" t="str">
        <f>IF($O234="", "", IF($O234&lt;'Intro &amp; Setup'!$C$32, "X", ""))</f>
        <v/>
      </c>
      <c r="AA234" s="21" t="str">
        <f t="shared" si="35"/>
        <v/>
      </c>
    </row>
    <row r="235" spans="1:27" x14ac:dyDescent="0.25">
      <c r="A235" s="13"/>
      <c r="B235" s="51"/>
      <c r="C235" s="52"/>
      <c r="D235" s="53"/>
      <c r="E235" s="54"/>
      <c r="F235" s="13"/>
      <c r="G235" s="16" t="str">
        <f t="shared" si="28"/>
        <v/>
      </c>
      <c r="H235" s="17" t="str">
        <f t="shared" si="29"/>
        <v/>
      </c>
      <c r="I235" s="13"/>
      <c r="J235" s="21" t="str">
        <f t="shared" ca="1" si="30"/>
        <v/>
      </c>
      <c r="K235" s="13"/>
      <c r="L235" s="28" t="str">
        <f t="shared" si="31"/>
        <v/>
      </c>
      <c r="M235" s="13"/>
      <c r="O235" s="28" t="str">
        <f t="shared" si="32"/>
        <v/>
      </c>
      <c r="P235" s="17" t="str">
        <f t="array" aca="1" ref="P235" ca="1">IFERROR(INDEX('Intro &amp; Setup'!$W$19:$W$32,MATCH(1,('Intro &amp; Setup'!$M$19:$M$32&gt;=$O235)*('Intro &amp; Setup'!$C$19:$C$32&lt;=$O235),0)), "")</f>
        <v/>
      </c>
      <c r="R235" s="21" t="str">
        <f>IF($T235="", "", IF($T235&gt;'Intro &amp; Setup'!$C$19, "X", ""))</f>
        <v/>
      </c>
      <c r="T235" s="28" t="str">
        <f t="shared" si="36"/>
        <v/>
      </c>
      <c r="U235" s="31" t="str">
        <f t="shared" si="33"/>
        <v/>
      </c>
      <c r="W235" s="21" t="str">
        <f t="shared" si="34"/>
        <v/>
      </c>
      <c r="Y235" s="21" t="str">
        <f>IF($O235="", "", IF($O235&lt;'Intro &amp; Setup'!$C$32, "X", ""))</f>
        <v/>
      </c>
      <c r="AA235" s="21" t="str">
        <f t="shared" si="35"/>
        <v/>
      </c>
    </row>
    <row r="236" spans="1:27" x14ac:dyDescent="0.25">
      <c r="A236" s="13"/>
      <c r="B236" s="51"/>
      <c r="C236" s="52"/>
      <c r="D236" s="53"/>
      <c r="E236" s="54"/>
      <c r="F236" s="13"/>
      <c r="G236" s="16" t="str">
        <f t="shared" si="28"/>
        <v/>
      </c>
      <c r="H236" s="17" t="str">
        <f t="shared" si="29"/>
        <v/>
      </c>
      <c r="I236" s="13"/>
      <c r="J236" s="21" t="str">
        <f t="shared" ca="1" si="30"/>
        <v/>
      </c>
      <c r="K236" s="13"/>
      <c r="L236" s="28" t="str">
        <f t="shared" si="31"/>
        <v/>
      </c>
      <c r="M236" s="13"/>
      <c r="O236" s="28" t="str">
        <f t="shared" si="32"/>
        <v/>
      </c>
      <c r="P236" s="17" t="str">
        <f t="array" aca="1" ref="P236" ca="1">IFERROR(INDEX('Intro &amp; Setup'!$W$19:$W$32,MATCH(1,('Intro &amp; Setup'!$M$19:$M$32&gt;=$O236)*('Intro &amp; Setup'!$C$19:$C$32&lt;=$O236),0)), "")</f>
        <v/>
      </c>
      <c r="R236" s="21" t="str">
        <f>IF($T236="", "", IF($T236&gt;'Intro &amp; Setup'!$C$19, "X", ""))</f>
        <v/>
      </c>
      <c r="T236" s="28" t="str">
        <f t="shared" si="36"/>
        <v/>
      </c>
      <c r="U236" s="31" t="str">
        <f t="shared" si="33"/>
        <v/>
      </c>
      <c r="W236" s="21" t="str">
        <f t="shared" si="34"/>
        <v/>
      </c>
      <c r="Y236" s="21" t="str">
        <f>IF($O236="", "", IF($O236&lt;'Intro &amp; Setup'!$C$32, "X", ""))</f>
        <v/>
      </c>
      <c r="AA236" s="21" t="str">
        <f t="shared" si="35"/>
        <v/>
      </c>
    </row>
    <row r="237" spans="1:27" x14ac:dyDescent="0.25">
      <c r="A237" s="13"/>
      <c r="B237" s="51"/>
      <c r="C237" s="52"/>
      <c r="D237" s="53"/>
      <c r="E237" s="54"/>
      <c r="F237" s="13"/>
      <c r="G237" s="16" t="str">
        <f t="shared" si="28"/>
        <v/>
      </c>
      <c r="H237" s="17" t="str">
        <f t="shared" si="29"/>
        <v/>
      </c>
      <c r="I237" s="13"/>
      <c r="J237" s="21" t="str">
        <f t="shared" ca="1" si="30"/>
        <v/>
      </c>
      <c r="K237" s="13"/>
      <c r="L237" s="28" t="str">
        <f t="shared" si="31"/>
        <v/>
      </c>
      <c r="M237" s="13"/>
      <c r="O237" s="28" t="str">
        <f t="shared" si="32"/>
        <v/>
      </c>
      <c r="P237" s="17" t="str">
        <f t="array" aca="1" ref="P237" ca="1">IFERROR(INDEX('Intro &amp; Setup'!$W$19:$W$32,MATCH(1,('Intro &amp; Setup'!$M$19:$M$32&gt;=$O237)*('Intro &amp; Setup'!$C$19:$C$32&lt;=$O237),0)), "")</f>
        <v/>
      </c>
      <c r="R237" s="21" t="str">
        <f>IF($T237="", "", IF($T237&gt;'Intro &amp; Setup'!$C$19, "X", ""))</f>
        <v/>
      </c>
      <c r="T237" s="28" t="str">
        <f t="shared" si="36"/>
        <v/>
      </c>
      <c r="U237" s="31" t="str">
        <f t="shared" si="33"/>
        <v/>
      </c>
      <c r="W237" s="21" t="str">
        <f t="shared" si="34"/>
        <v/>
      </c>
      <c r="Y237" s="21" t="str">
        <f>IF($O237="", "", IF($O237&lt;'Intro &amp; Setup'!$C$32, "X", ""))</f>
        <v/>
      </c>
      <c r="AA237" s="21" t="str">
        <f t="shared" si="35"/>
        <v/>
      </c>
    </row>
    <row r="238" spans="1:27" x14ac:dyDescent="0.25">
      <c r="A238" s="13"/>
      <c r="B238" s="51"/>
      <c r="C238" s="52"/>
      <c r="D238" s="53"/>
      <c r="E238" s="54"/>
      <c r="F238" s="13"/>
      <c r="G238" s="16" t="str">
        <f t="shared" si="28"/>
        <v/>
      </c>
      <c r="H238" s="17" t="str">
        <f t="shared" si="29"/>
        <v/>
      </c>
      <c r="I238" s="13"/>
      <c r="J238" s="21" t="str">
        <f t="shared" ca="1" si="30"/>
        <v/>
      </c>
      <c r="K238" s="13"/>
      <c r="L238" s="28" t="str">
        <f t="shared" si="31"/>
        <v/>
      </c>
      <c r="M238" s="13"/>
      <c r="O238" s="28" t="str">
        <f t="shared" si="32"/>
        <v/>
      </c>
      <c r="P238" s="17" t="str">
        <f t="array" aca="1" ref="P238" ca="1">IFERROR(INDEX('Intro &amp; Setup'!$W$19:$W$32,MATCH(1,('Intro &amp; Setup'!$M$19:$M$32&gt;=$O238)*('Intro &amp; Setup'!$C$19:$C$32&lt;=$O238),0)), "")</f>
        <v/>
      </c>
      <c r="R238" s="21" t="str">
        <f>IF($T238="", "", IF($T238&gt;'Intro &amp; Setup'!$C$19, "X", ""))</f>
        <v/>
      </c>
      <c r="T238" s="28" t="str">
        <f t="shared" si="36"/>
        <v/>
      </c>
      <c r="U238" s="31" t="str">
        <f t="shared" si="33"/>
        <v/>
      </c>
      <c r="W238" s="21" t="str">
        <f t="shared" si="34"/>
        <v/>
      </c>
      <c r="Y238" s="21" t="str">
        <f>IF($O238="", "", IF($O238&lt;'Intro &amp; Setup'!$C$32, "X", ""))</f>
        <v/>
      </c>
      <c r="AA238" s="21" t="str">
        <f t="shared" si="35"/>
        <v/>
      </c>
    </row>
    <row r="239" spans="1:27" x14ac:dyDescent="0.25">
      <c r="A239" s="13"/>
      <c r="B239" s="51"/>
      <c r="C239" s="52"/>
      <c r="D239" s="53"/>
      <c r="E239" s="54"/>
      <c r="F239" s="13"/>
      <c r="G239" s="16" t="str">
        <f t="shared" si="28"/>
        <v/>
      </c>
      <c r="H239" s="17" t="str">
        <f t="shared" si="29"/>
        <v/>
      </c>
      <c r="I239" s="13"/>
      <c r="J239" s="21" t="str">
        <f t="shared" ca="1" si="30"/>
        <v/>
      </c>
      <c r="K239" s="13"/>
      <c r="L239" s="28" t="str">
        <f t="shared" si="31"/>
        <v/>
      </c>
      <c r="M239" s="13"/>
      <c r="O239" s="28" t="str">
        <f t="shared" si="32"/>
        <v/>
      </c>
      <c r="P239" s="17" t="str">
        <f t="array" aca="1" ref="P239" ca="1">IFERROR(INDEX('Intro &amp; Setup'!$W$19:$W$32,MATCH(1,('Intro &amp; Setup'!$M$19:$M$32&gt;=$O239)*('Intro &amp; Setup'!$C$19:$C$32&lt;=$O239),0)), "")</f>
        <v/>
      </c>
      <c r="R239" s="21" t="str">
        <f>IF($T239="", "", IF($T239&gt;'Intro &amp; Setup'!$C$19, "X", ""))</f>
        <v/>
      </c>
      <c r="T239" s="28" t="str">
        <f t="shared" si="36"/>
        <v/>
      </c>
      <c r="U239" s="31" t="str">
        <f t="shared" si="33"/>
        <v/>
      </c>
      <c r="W239" s="21" t="str">
        <f t="shared" si="34"/>
        <v/>
      </c>
      <c r="Y239" s="21" t="str">
        <f>IF($O239="", "", IF($O239&lt;'Intro &amp; Setup'!$C$32, "X", ""))</f>
        <v/>
      </c>
      <c r="AA239" s="21" t="str">
        <f t="shared" si="35"/>
        <v/>
      </c>
    </row>
    <row r="240" spans="1:27" x14ac:dyDescent="0.25">
      <c r="A240" s="13"/>
      <c r="B240" s="51"/>
      <c r="C240" s="52"/>
      <c r="D240" s="53"/>
      <c r="E240" s="54"/>
      <c r="F240" s="13"/>
      <c r="G240" s="16" t="str">
        <f t="shared" si="28"/>
        <v/>
      </c>
      <c r="H240" s="17" t="str">
        <f t="shared" si="29"/>
        <v/>
      </c>
      <c r="I240" s="13"/>
      <c r="J240" s="21" t="str">
        <f t="shared" ca="1" si="30"/>
        <v/>
      </c>
      <c r="K240" s="13"/>
      <c r="L240" s="28" t="str">
        <f t="shared" si="31"/>
        <v/>
      </c>
      <c r="M240" s="13"/>
      <c r="O240" s="28" t="str">
        <f t="shared" si="32"/>
        <v/>
      </c>
      <c r="P240" s="17" t="str">
        <f t="array" aca="1" ref="P240" ca="1">IFERROR(INDEX('Intro &amp; Setup'!$W$19:$W$32,MATCH(1,('Intro &amp; Setup'!$M$19:$M$32&gt;=$O240)*('Intro &amp; Setup'!$C$19:$C$32&lt;=$O240),0)), "")</f>
        <v/>
      </c>
      <c r="R240" s="21" t="str">
        <f>IF($T240="", "", IF($T240&gt;'Intro &amp; Setup'!$C$19, "X", ""))</f>
        <v/>
      </c>
      <c r="T240" s="28" t="str">
        <f t="shared" si="36"/>
        <v/>
      </c>
      <c r="U240" s="31" t="str">
        <f t="shared" si="33"/>
        <v/>
      </c>
      <c r="W240" s="21" t="str">
        <f t="shared" si="34"/>
        <v/>
      </c>
      <c r="Y240" s="21" t="str">
        <f>IF($O240="", "", IF($O240&lt;'Intro &amp; Setup'!$C$32, "X", ""))</f>
        <v/>
      </c>
      <c r="AA240" s="21" t="str">
        <f t="shared" si="35"/>
        <v/>
      </c>
    </row>
    <row r="241" spans="1:27" x14ac:dyDescent="0.25">
      <c r="A241" s="13"/>
      <c r="B241" s="51"/>
      <c r="C241" s="52"/>
      <c r="D241" s="53"/>
      <c r="E241" s="54"/>
      <c r="F241" s="13"/>
      <c r="G241" s="16" t="str">
        <f t="shared" si="28"/>
        <v/>
      </c>
      <c r="H241" s="17" t="str">
        <f t="shared" si="29"/>
        <v/>
      </c>
      <c r="I241" s="13"/>
      <c r="J241" s="21" t="str">
        <f t="shared" ca="1" si="30"/>
        <v/>
      </c>
      <c r="K241" s="13"/>
      <c r="L241" s="28" t="str">
        <f t="shared" si="31"/>
        <v/>
      </c>
      <c r="M241" s="13"/>
      <c r="O241" s="28" t="str">
        <f t="shared" si="32"/>
        <v/>
      </c>
      <c r="P241" s="17" t="str">
        <f t="array" aca="1" ref="P241" ca="1">IFERROR(INDEX('Intro &amp; Setup'!$W$19:$W$32,MATCH(1,('Intro &amp; Setup'!$M$19:$M$32&gt;=$O241)*('Intro &amp; Setup'!$C$19:$C$32&lt;=$O241),0)), "")</f>
        <v/>
      </c>
      <c r="R241" s="21" t="str">
        <f>IF($T241="", "", IF($T241&gt;'Intro &amp; Setup'!$C$19, "X", ""))</f>
        <v/>
      </c>
      <c r="T241" s="28" t="str">
        <f t="shared" si="36"/>
        <v/>
      </c>
      <c r="U241" s="31" t="str">
        <f t="shared" si="33"/>
        <v/>
      </c>
      <c r="W241" s="21" t="str">
        <f t="shared" si="34"/>
        <v/>
      </c>
      <c r="Y241" s="21" t="str">
        <f>IF($O241="", "", IF($O241&lt;'Intro &amp; Setup'!$C$32, "X", ""))</f>
        <v/>
      </c>
      <c r="AA241" s="21" t="str">
        <f t="shared" si="35"/>
        <v/>
      </c>
    </row>
    <row r="242" spans="1:27" x14ac:dyDescent="0.25">
      <c r="A242" s="13"/>
      <c r="B242" s="51"/>
      <c r="C242" s="52"/>
      <c r="D242" s="53"/>
      <c r="E242" s="54"/>
      <c r="F242" s="13"/>
      <c r="G242" s="16" t="str">
        <f t="shared" si="28"/>
        <v/>
      </c>
      <c r="H242" s="17" t="str">
        <f t="shared" si="29"/>
        <v/>
      </c>
      <c r="I242" s="13"/>
      <c r="J242" s="21" t="str">
        <f t="shared" ca="1" si="30"/>
        <v/>
      </c>
      <c r="K242" s="13"/>
      <c r="L242" s="28" t="str">
        <f t="shared" si="31"/>
        <v/>
      </c>
      <c r="M242" s="13"/>
      <c r="O242" s="28" t="str">
        <f t="shared" si="32"/>
        <v/>
      </c>
      <c r="P242" s="17" t="str">
        <f t="array" aca="1" ref="P242" ca="1">IFERROR(INDEX('Intro &amp; Setup'!$W$19:$W$32,MATCH(1,('Intro &amp; Setup'!$M$19:$M$32&gt;=$O242)*('Intro &amp; Setup'!$C$19:$C$32&lt;=$O242),0)), "")</f>
        <v/>
      </c>
      <c r="R242" s="21" t="str">
        <f>IF($T242="", "", IF($T242&gt;'Intro &amp; Setup'!$C$19, "X", ""))</f>
        <v/>
      </c>
      <c r="T242" s="28" t="str">
        <f t="shared" si="36"/>
        <v/>
      </c>
      <c r="U242" s="31" t="str">
        <f t="shared" si="33"/>
        <v/>
      </c>
      <c r="W242" s="21" t="str">
        <f t="shared" si="34"/>
        <v/>
      </c>
      <c r="Y242" s="21" t="str">
        <f>IF($O242="", "", IF($O242&lt;'Intro &amp; Setup'!$C$32, "X", ""))</f>
        <v/>
      </c>
      <c r="AA242" s="21" t="str">
        <f t="shared" si="35"/>
        <v/>
      </c>
    </row>
    <row r="243" spans="1:27" x14ac:dyDescent="0.25">
      <c r="A243" s="13"/>
      <c r="B243" s="51"/>
      <c r="C243" s="52"/>
      <c r="D243" s="53"/>
      <c r="E243" s="54"/>
      <c r="F243" s="13"/>
      <c r="G243" s="16" t="str">
        <f t="shared" si="28"/>
        <v/>
      </c>
      <c r="H243" s="17" t="str">
        <f t="shared" si="29"/>
        <v/>
      </c>
      <c r="I243" s="13"/>
      <c r="J243" s="21" t="str">
        <f t="shared" ca="1" si="30"/>
        <v/>
      </c>
      <c r="K243" s="13"/>
      <c r="L243" s="28" t="str">
        <f t="shared" si="31"/>
        <v/>
      </c>
      <c r="M243" s="13"/>
      <c r="O243" s="28" t="str">
        <f t="shared" si="32"/>
        <v/>
      </c>
      <c r="P243" s="17" t="str">
        <f t="array" aca="1" ref="P243" ca="1">IFERROR(INDEX('Intro &amp; Setup'!$W$19:$W$32,MATCH(1,('Intro &amp; Setup'!$M$19:$M$32&gt;=$O243)*('Intro &amp; Setup'!$C$19:$C$32&lt;=$O243),0)), "")</f>
        <v/>
      </c>
      <c r="R243" s="21" t="str">
        <f>IF($T243="", "", IF($T243&gt;'Intro &amp; Setup'!$C$19, "X", ""))</f>
        <v/>
      </c>
      <c r="T243" s="28" t="str">
        <f t="shared" si="36"/>
        <v/>
      </c>
      <c r="U243" s="31" t="str">
        <f t="shared" si="33"/>
        <v/>
      </c>
      <c r="W243" s="21" t="str">
        <f t="shared" si="34"/>
        <v/>
      </c>
      <c r="Y243" s="21" t="str">
        <f>IF($O243="", "", IF($O243&lt;'Intro &amp; Setup'!$C$32, "X", ""))</f>
        <v/>
      </c>
      <c r="AA243" s="21" t="str">
        <f t="shared" si="35"/>
        <v/>
      </c>
    </row>
    <row r="244" spans="1:27" x14ac:dyDescent="0.25">
      <c r="A244" s="13"/>
      <c r="B244" s="51"/>
      <c r="C244" s="52"/>
      <c r="D244" s="53"/>
      <c r="E244" s="54"/>
      <c r="F244" s="13"/>
      <c r="G244" s="16" t="str">
        <f t="shared" si="28"/>
        <v/>
      </c>
      <c r="H244" s="17" t="str">
        <f t="shared" si="29"/>
        <v/>
      </c>
      <c r="I244" s="13"/>
      <c r="J244" s="21" t="str">
        <f t="shared" ca="1" si="30"/>
        <v/>
      </c>
      <c r="K244" s="13"/>
      <c r="L244" s="28" t="str">
        <f t="shared" si="31"/>
        <v/>
      </c>
      <c r="M244" s="13"/>
      <c r="O244" s="28" t="str">
        <f t="shared" si="32"/>
        <v/>
      </c>
      <c r="P244" s="17" t="str">
        <f t="array" aca="1" ref="P244" ca="1">IFERROR(INDEX('Intro &amp; Setup'!$W$19:$W$32,MATCH(1,('Intro &amp; Setup'!$M$19:$M$32&gt;=$O244)*('Intro &amp; Setup'!$C$19:$C$32&lt;=$O244),0)), "")</f>
        <v/>
      </c>
      <c r="R244" s="21" t="str">
        <f>IF($T244="", "", IF($T244&gt;'Intro &amp; Setup'!$C$19, "X", ""))</f>
        <v/>
      </c>
      <c r="T244" s="28" t="str">
        <f t="shared" si="36"/>
        <v/>
      </c>
      <c r="U244" s="31" t="str">
        <f t="shared" si="33"/>
        <v/>
      </c>
      <c r="W244" s="21" t="str">
        <f t="shared" si="34"/>
        <v/>
      </c>
      <c r="Y244" s="21" t="str">
        <f>IF($O244="", "", IF($O244&lt;'Intro &amp; Setup'!$C$32, "X", ""))</f>
        <v/>
      </c>
      <c r="AA244" s="21" t="str">
        <f t="shared" si="35"/>
        <v/>
      </c>
    </row>
    <row r="245" spans="1:27" x14ac:dyDescent="0.25">
      <c r="A245" s="13"/>
      <c r="B245" s="51"/>
      <c r="C245" s="52"/>
      <c r="D245" s="53"/>
      <c r="E245" s="54"/>
      <c r="F245" s="13"/>
      <c r="G245" s="16" t="str">
        <f t="shared" si="28"/>
        <v/>
      </c>
      <c r="H245" s="17" t="str">
        <f t="shared" si="29"/>
        <v/>
      </c>
      <c r="I245" s="13"/>
      <c r="J245" s="21" t="str">
        <f t="shared" ca="1" si="30"/>
        <v/>
      </c>
      <c r="K245" s="13"/>
      <c r="L245" s="28" t="str">
        <f t="shared" si="31"/>
        <v/>
      </c>
      <c r="M245" s="13"/>
      <c r="O245" s="28" t="str">
        <f t="shared" si="32"/>
        <v/>
      </c>
      <c r="P245" s="17" t="str">
        <f t="array" aca="1" ref="P245" ca="1">IFERROR(INDEX('Intro &amp; Setup'!$W$19:$W$32,MATCH(1,('Intro &amp; Setup'!$M$19:$M$32&gt;=$O245)*('Intro &amp; Setup'!$C$19:$C$32&lt;=$O245),0)), "")</f>
        <v/>
      </c>
      <c r="R245" s="21" t="str">
        <f>IF($T245="", "", IF($T245&gt;'Intro &amp; Setup'!$C$19, "X", ""))</f>
        <v/>
      </c>
      <c r="T245" s="28" t="str">
        <f t="shared" si="36"/>
        <v/>
      </c>
      <c r="U245" s="31" t="str">
        <f t="shared" si="33"/>
        <v/>
      </c>
      <c r="W245" s="21" t="str">
        <f t="shared" si="34"/>
        <v/>
      </c>
      <c r="Y245" s="21" t="str">
        <f>IF($O245="", "", IF($O245&lt;'Intro &amp; Setup'!$C$32, "X", ""))</f>
        <v/>
      </c>
      <c r="AA245" s="21" t="str">
        <f t="shared" si="35"/>
        <v/>
      </c>
    </row>
    <row r="246" spans="1:27" x14ac:dyDescent="0.25">
      <c r="A246" s="13"/>
      <c r="B246" s="51"/>
      <c r="C246" s="52"/>
      <c r="D246" s="53"/>
      <c r="E246" s="54"/>
      <c r="F246" s="13"/>
      <c r="G246" s="16" t="str">
        <f t="shared" si="28"/>
        <v/>
      </c>
      <c r="H246" s="17" t="str">
        <f t="shared" si="29"/>
        <v/>
      </c>
      <c r="I246" s="13"/>
      <c r="J246" s="21" t="str">
        <f t="shared" ca="1" si="30"/>
        <v/>
      </c>
      <c r="K246" s="13"/>
      <c r="L246" s="28" t="str">
        <f t="shared" si="31"/>
        <v/>
      </c>
      <c r="M246" s="13"/>
      <c r="O246" s="28" t="str">
        <f t="shared" si="32"/>
        <v/>
      </c>
      <c r="P246" s="17" t="str">
        <f t="array" aca="1" ref="P246" ca="1">IFERROR(INDEX('Intro &amp; Setup'!$W$19:$W$32,MATCH(1,('Intro &amp; Setup'!$M$19:$M$32&gt;=$O246)*('Intro &amp; Setup'!$C$19:$C$32&lt;=$O246),0)), "")</f>
        <v/>
      </c>
      <c r="R246" s="21" t="str">
        <f>IF($T246="", "", IF($T246&gt;'Intro &amp; Setup'!$C$19, "X", ""))</f>
        <v/>
      </c>
      <c r="T246" s="28" t="str">
        <f t="shared" si="36"/>
        <v/>
      </c>
      <c r="U246" s="31" t="str">
        <f t="shared" si="33"/>
        <v/>
      </c>
      <c r="W246" s="21" t="str">
        <f t="shared" si="34"/>
        <v/>
      </c>
      <c r="Y246" s="21" t="str">
        <f>IF($O246="", "", IF($O246&lt;'Intro &amp; Setup'!$C$32, "X", ""))</f>
        <v/>
      </c>
      <c r="AA246" s="21" t="str">
        <f t="shared" si="35"/>
        <v/>
      </c>
    </row>
    <row r="247" spans="1:27" x14ac:dyDescent="0.25">
      <c r="A247" s="13"/>
      <c r="B247" s="51"/>
      <c r="C247" s="52"/>
      <c r="D247" s="53"/>
      <c r="E247" s="54"/>
      <c r="F247" s="13"/>
      <c r="G247" s="16" t="str">
        <f t="shared" si="28"/>
        <v/>
      </c>
      <c r="H247" s="17" t="str">
        <f t="shared" si="29"/>
        <v/>
      </c>
      <c r="I247" s="13"/>
      <c r="J247" s="21" t="str">
        <f t="shared" ca="1" si="30"/>
        <v/>
      </c>
      <c r="K247" s="13"/>
      <c r="L247" s="28" t="str">
        <f t="shared" si="31"/>
        <v/>
      </c>
      <c r="M247" s="13"/>
      <c r="O247" s="28" t="str">
        <f t="shared" si="32"/>
        <v/>
      </c>
      <c r="P247" s="17" t="str">
        <f t="array" aca="1" ref="P247" ca="1">IFERROR(INDEX('Intro &amp; Setup'!$W$19:$W$32,MATCH(1,('Intro &amp; Setup'!$M$19:$M$32&gt;=$O247)*('Intro &amp; Setup'!$C$19:$C$32&lt;=$O247),0)), "")</f>
        <v/>
      </c>
      <c r="R247" s="21" t="str">
        <f>IF($T247="", "", IF($T247&gt;'Intro &amp; Setup'!$C$19, "X", ""))</f>
        <v/>
      </c>
      <c r="T247" s="28" t="str">
        <f t="shared" si="36"/>
        <v/>
      </c>
      <c r="U247" s="31" t="str">
        <f t="shared" si="33"/>
        <v/>
      </c>
      <c r="W247" s="21" t="str">
        <f t="shared" si="34"/>
        <v/>
      </c>
      <c r="Y247" s="21" t="str">
        <f>IF($O247="", "", IF($O247&lt;'Intro &amp; Setup'!$C$32, "X", ""))</f>
        <v/>
      </c>
      <c r="AA247" s="21" t="str">
        <f t="shared" si="35"/>
        <v/>
      </c>
    </row>
    <row r="248" spans="1:27" x14ac:dyDescent="0.25">
      <c r="A248" s="13"/>
      <c r="B248" s="51"/>
      <c r="C248" s="52"/>
      <c r="D248" s="53"/>
      <c r="E248" s="54"/>
      <c r="F248" s="13"/>
      <c r="G248" s="16" t="str">
        <f t="shared" si="28"/>
        <v/>
      </c>
      <c r="H248" s="17" t="str">
        <f t="shared" si="29"/>
        <v/>
      </c>
      <c r="I248" s="13"/>
      <c r="J248" s="21" t="str">
        <f t="shared" ca="1" si="30"/>
        <v/>
      </c>
      <c r="K248" s="13"/>
      <c r="L248" s="28" t="str">
        <f t="shared" si="31"/>
        <v/>
      </c>
      <c r="M248" s="13"/>
      <c r="O248" s="28" t="str">
        <f t="shared" si="32"/>
        <v/>
      </c>
      <c r="P248" s="17" t="str">
        <f t="array" aca="1" ref="P248" ca="1">IFERROR(INDEX('Intro &amp; Setup'!$W$19:$W$32,MATCH(1,('Intro &amp; Setup'!$M$19:$M$32&gt;=$O248)*('Intro &amp; Setup'!$C$19:$C$32&lt;=$O248),0)), "")</f>
        <v/>
      </c>
      <c r="R248" s="21" t="str">
        <f>IF($T248="", "", IF($T248&gt;'Intro &amp; Setup'!$C$19, "X", ""))</f>
        <v/>
      </c>
      <c r="T248" s="28" t="str">
        <f t="shared" si="36"/>
        <v/>
      </c>
      <c r="U248" s="31" t="str">
        <f t="shared" si="33"/>
        <v/>
      </c>
      <c r="W248" s="21" t="str">
        <f t="shared" si="34"/>
        <v/>
      </c>
      <c r="Y248" s="21" t="str">
        <f>IF($O248="", "", IF($O248&lt;'Intro &amp; Setup'!$C$32, "X", ""))</f>
        <v/>
      </c>
      <c r="AA248" s="21" t="str">
        <f t="shared" si="35"/>
        <v/>
      </c>
    </row>
    <row r="249" spans="1:27" x14ac:dyDescent="0.25">
      <c r="A249" s="13"/>
      <c r="B249" s="51"/>
      <c r="C249" s="52"/>
      <c r="D249" s="53"/>
      <c r="E249" s="54"/>
      <c r="F249" s="13"/>
      <c r="G249" s="16" t="str">
        <f t="shared" si="28"/>
        <v/>
      </c>
      <c r="H249" s="17" t="str">
        <f t="shared" si="29"/>
        <v/>
      </c>
      <c r="I249" s="13"/>
      <c r="J249" s="21" t="str">
        <f t="shared" ca="1" si="30"/>
        <v/>
      </c>
      <c r="K249" s="13"/>
      <c r="L249" s="28" t="str">
        <f t="shared" si="31"/>
        <v/>
      </c>
      <c r="M249" s="13"/>
      <c r="O249" s="28" t="str">
        <f t="shared" si="32"/>
        <v/>
      </c>
      <c r="P249" s="17" t="str">
        <f t="array" aca="1" ref="P249" ca="1">IFERROR(INDEX('Intro &amp; Setup'!$W$19:$W$32,MATCH(1,('Intro &amp; Setup'!$M$19:$M$32&gt;=$O249)*('Intro &amp; Setup'!$C$19:$C$32&lt;=$O249),0)), "")</f>
        <v/>
      </c>
      <c r="R249" s="21" t="str">
        <f>IF($T249="", "", IF($T249&gt;'Intro &amp; Setup'!$C$19, "X", ""))</f>
        <v/>
      </c>
      <c r="T249" s="28" t="str">
        <f t="shared" si="36"/>
        <v/>
      </c>
      <c r="U249" s="31" t="str">
        <f t="shared" si="33"/>
        <v/>
      </c>
      <c r="W249" s="21" t="str">
        <f t="shared" si="34"/>
        <v/>
      </c>
      <c r="Y249" s="21" t="str">
        <f>IF($O249="", "", IF($O249&lt;'Intro &amp; Setup'!$C$32, "X", ""))</f>
        <v/>
      </c>
      <c r="AA249" s="21" t="str">
        <f t="shared" si="35"/>
        <v/>
      </c>
    </row>
    <row r="250" spans="1:27" x14ac:dyDescent="0.25">
      <c r="A250" s="13"/>
      <c r="B250" s="51"/>
      <c r="C250" s="52"/>
      <c r="D250" s="53"/>
      <c r="E250" s="54"/>
      <c r="F250" s="13"/>
      <c r="G250" s="16" t="str">
        <f t="shared" si="28"/>
        <v/>
      </c>
      <c r="H250" s="17" t="str">
        <f t="shared" si="29"/>
        <v/>
      </c>
      <c r="I250" s="13"/>
      <c r="J250" s="21" t="str">
        <f t="shared" ca="1" si="30"/>
        <v/>
      </c>
      <c r="K250" s="13"/>
      <c r="L250" s="28" t="str">
        <f t="shared" si="31"/>
        <v/>
      </c>
      <c r="M250" s="13"/>
      <c r="O250" s="28" t="str">
        <f t="shared" si="32"/>
        <v/>
      </c>
      <c r="P250" s="17" t="str">
        <f t="array" aca="1" ref="P250" ca="1">IFERROR(INDEX('Intro &amp; Setup'!$W$19:$W$32,MATCH(1,('Intro &amp; Setup'!$M$19:$M$32&gt;=$O250)*('Intro &amp; Setup'!$C$19:$C$32&lt;=$O250),0)), "")</f>
        <v/>
      </c>
      <c r="R250" s="21" t="str">
        <f>IF($T250="", "", IF($T250&gt;'Intro &amp; Setup'!$C$19, "X", ""))</f>
        <v/>
      </c>
      <c r="T250" s="28" t="str">
        <f t="shared" si="36"/>
        <v/>
      </c>
      <c r="U250" s="31" t="str">
        <f t="shared" si="33"/>
        <v/>
      </c>
      <c r="W250" s="21" t="str">
        <f t="shared" si="34"/>
        <v/>
      </c>
      <c r="Y250" s="21" t="str">
        <f>IF($O250="", "", IF($O250&lt;'Intro &amp; Setup'!$C$32, "X", ""))</f>
        <v/>
      </c>
      <c r="AA250" s="21" t="str">
        <f t="shared" si="35"/>
        <v/>
      </c>
    </row>
    <row r="251" spans="1:27" x14ac:dyDescent="0.25">
      <c r="A251" s="13"/>
      <c r="B251" s="51"/>
      <c r="C251" s="52"/>
      <c r="D251" s="53"/>
      <c r="E251" s="54"/>
      <c r="F251" s="13"/>
      <c r="G251" s="16" t="str">
        <f t="shared" si="28"/>
        <v/>
      </c>
      <c r="H251" s="17" t="str">
        <f t="shared" si="29"/>
        <v/>
      </c>
      <c r="I251" s="13"/>
      <c r="J251" s="21" t="str">
        <f t="shared" ca="1" si="30"/>
        <v/>
      </c>
      <c r="K251" s="13"/>
      <c r="L251" s="28" t="str">
        <f t="shared" si="31"/>
        <v/>
      </c>
      <c r="M251" s="13"/>
      <c r="O251" s="28" t="str">
        <f t="shared" si="32"/>
        <v/>
      </c>
      <c r="P251" s="17" t="str">
        <f t="array" aca="1" ref="P251" ca="1">IFERROR(INDEX('Intro &amp; Setup'!$W$19:$W$32,MATCH(1,('Intro &amp; Setup'!$M$19:$M$32&gt;=$O251)*('Intro &amp; Setup'!$C$19:$C$32&lt;=$O251),0)), "")</f>
        <v/>
      </c>
      <c r="R251" s="21" t="str">
        <f>IF($T251="", "", IF($T251&gt;'Intro &amp; Setup'!$C$19, "X", ""))</f>
        <v/>
      </c>
      <c r="T251" s="28" t="str">
        <f t="shared" si="36"/>
        <v/>
      </c>
      <c r="U251" s="31" t="str">
        <f t="shared" si="33"/>
        <v/>
      </c>
      <c r="W251" s="21" t="str">
        <f t="shared" si="34"/>
        <v/>
      </c>
      <c r="Y251" s="21" t="str">
        <f>IF($O251="", "", IF($O251&lt;'Intro &amp; Setup'!$C$32, "X", ""))</f>
        <v/>
      </c>
      <c r="AA251" s="21" t="str">
        <f t="shared" si="35"/>
        <v/>
      </c>
    </row>
    <row r="252" spans="1:27" x14ac:dyDescent="0.25">
      <c r="A252" s="13"/>
      <c r="B252" s="51"/>
      <c r="C252" s="52"/>
      <c r="D252" s="53"/>
      <c r="E252" s="54"/>
      <c r="F252" s="13"/>
      <c r="G252" s="16" t="str">
        <f t="shared" si="28"/>
        <v/>
      </c>
      <c r="H252" s="17" t="str">
        <f t="shared" si="29"/>
        <v/>
      </c>
      <c r="I252" s="13"/>
      <c r="J252" s="21" t="str">
        <f t="shared" ca="1" si="30"/>
        <v/>
      </c>
      <c r="K252" s="13"/>
      <c r="L252" s="28" t="str">
        <f t="shared" si="31"/>
        <v/>
      </c>
      <c r="M252" s="13"/>
      <c r="O252" s="28" t="str">
        <f t="shared" si="32"/>
        <v/>
      </c>
      <c r="P252" s="17" t="str">
        <f t="array" aca="1" ref="P252" ca="1">IFERROR(INDEX('Intro &amp; Setup'!$W$19:$W$32,MATCH(1,('Intro &amp; Setup'!$M$19:$M$32&gt;=$O252)*('Intro &amp; Setup'!$C$19:$C$32&lt;=$O252),0)), "")</f>
        <v/>
      </c>
      <c r="R252" s="21" t="str">
        <f>IF($T252="", "", IF($T252&gt;'Intro &amp; Setup'!$C$19, "X", ""))</f>
        <v/>
      </c>
      <c r="T252" s="28" t="str">
        <f t="shared" si="36"/>
        <v/>
      </c>
      <c r="U252" s="31" t="str">
        <f t="shared" si="33"/>
        <v/>
      </c>
      <c r="W252" s="21" t="str">
        <f t="shared" si="34"/>
        <v/>
      </c>
      <c r="Y252" s="21" t="str">
        <f>IF($O252="", "", IF($O252&lt;'Intro &amp; Setup'!$C$32, "X", ""))</f>
        <v/>
      </c>
      <c r="AA252" s="21" t="str">
        <f t="shared" si="35"/>
        <v/>
      </c>
    </row>
    <row r="253" spans="1:27" x14ac:dyDescent="0.25">
      <c r="A253" s="13"/>
      <c r="B253" s="51"/>
      <c r="C253" s="52"/>
      <c r="D253" s="53"/>
      <c r="E253" s="54"/>
      <c r="F253" s="13"/>
      <c r="G253" s="16" t="str">
        <f t="shared" si="28"/>
        <v/>
      </c>
      <c r="H253" s="17" t="str">
        <f t="shared" si="29"/>
        <v/>
      </c>
      <c r="I253" s="13"/>
      <c r="J253" s="21" t="str">
        <f t="shared" ca="1" si="30"/>
        <v/>
      </c>
      <c r="K253" s="13"/>
      <c r="L253" s="28" t="str">
        <f t="shared" si="31"/>
        <v/>
      </c>
      <c r="M253" s="13"/>
      <c r="O253" s="28" t="str">
        <f t="shared" si="32"/>
        <v/>
      </c>
      <c r="P253" s="17" t="str">
        <f t="array" aca="1" ref="P253" ca="1">IFERROR(INDEX('Intro &amp; Setup'!$W$19:$W$32,MATCH(1,('Intro &amp; Setup'!$M$19:$M$32&gt;=$O253)*('Intro &amp; Setup'!$C$19:$C$32&lt;=$O253),0)), "")</f>
        <v/>
      </c>
      <c r="R253" s="21" t="str">
        <f>IF($T253="", "", IF($T253&gt;'Intro &amp; Setup'!$C$19, "X", ""))</f>
        <v/>
      </c>
      <c r="T253" s="28" t="str">
        <f t="shared" si="36"/>
        <v/>
      </c>
      <c r="U253" s="31" t="str">
        <f t="shared" si="33"/>
        <v/>
      </c>
      <c r="W253" s="21" t="str">
        <f t="shared" si="34"/>
        <v/>
      </c>
      <c r="Y253" s="21" t="str">
        <f>IF($O253="", "", IF($O253&lt;'Intro &amp; Setup'!$C$32, "X", ""))</f>
        <v/>
      </c>
      <c r="AA253" s="21" t="str">
        <f t="shared" si="35"/>
        <v/>
      </c>
    </row>
    <row r="254" spans="1:27" x14ac:dyDescent="0.25">
      <c r="A254" s="13"/>
      <c r="B254" s="51"/>
      <c r="C254" s="52"/>
      <c r="D254" s="53"/>
      <c r="E254" s="54"/>
      <c r="F254" s="13"/>
      <c r="G254" s="16" t="str">
        <f t="shared" si="28"/>
        <v/>
      </c>
      <c r="H254" s="17" t="str">
        <f t="shared" si="29"/>
        <v/>
      </c>
      <c r="I254" s="13"/>
      <c r="J254" s="21" t="str">
        <f t="shared" ca="1" si="30"/>
        <v/>
      </c>
      <c r="K254" s="13"/>
      <c r="L254" s="28" t="str">
        <f t="shared" si="31"/>
        <v/>
      </c>
      <c r="M254" s="13"/>
      <c r="O254" s="28" t="str">
        <f t="shared" si="32"/>
        <v/>
      </c>
      <c r="P254" s="17" t="str">
        <f t="array" aca="1" ref="P254" ca="1">IFERROR(INDEX('Intro &amp; Setup'!$W$19:$W$32,MATCH(1,('Intro &amp; Setup'!$M$19:$M$32&gt;=$O254)*('Intro &amp; Setup'!$C$19:$C$32&lt;=$O254),0)), "")</f>
        <v/>
      </c>
      <c r="R254" s="21" t="str">
        <f>IF($T254="", "", IF($T254&gt;'Intro &amp; Setup'!$C$19, "X", ""))</f>
        <v/>
      </c>
      <c r="T254" s="28" t="str">
        <f t="shared" si="36"/>
        <v/>
      </c>
      <c r="U254" s="31" t="str">
        <f t="shared" si="33"/>
        <v/>
      </c>
      <c r="W254" s="21" t="str">
        <f t="shared" si="34"/>
        <v/>
      </c>
      <c r="Y254" s="21" t="str">
        <f>IF($O254="", "", IF($O254&lt;'Intro &amp; Setup'!$C$32, "X", ""))</f>
        <v/>
      </c>
      <c r="AA254" s="21" t="str">
        <f t="shared" si="35"/>
        <v/>
      </c>
    </row>
    <row r="255" spans="1:27" x14ac:dyDescent="0.25">
      <c r="A255" s="13"/>
      <c r="B255" s="51"/>
      <c r="C255" s="52"/>
      <c r="D255" s="53"/>
      <c r="E255" s="54"/>
      <c r="F255" s="13"/>
      <c r="G255" s="16" t="str">
        <f t="shared" si="28"/>
        <v/>
      </c>
      <c r="H255" s="17" t="str">
        <f t="shared" si="29"/>
        <v/>
      </c>
      <c r="I255" s="13"/>
      <c r="J255" s="21" t="str">
        <f t="shared" ca="1" si="30"/>
        <v/>
      </c>
      <c r="K255" s="13"/>
      <c r="L255" s="28" t="str">
        <f t="shared" si="31"/>
        <v/>
      </c>
      <c r="M255" s="13"/>
      <c r="O255" s="28" t="str">
        <f t="shared" si="32"/>
        <v/>
      </c>
      <c r="P255" s="17" t="str">
        <f t="array" aca="1" ref="P255" ca="1">IFERROR(INDEX('Intro &amp; Setup'!$W$19:$W$32,MATCH(1,('Intro &amp; Setup'!$M$19:$M$32&gt;=$O255)*('Intro &amp; Setup'!$C$19:$C$32&lt;=$O255),0)), "")</f>
        <v/>
      </c>
      <c r="R255" s="21" t="str">
        <f>IF($T255="", "", IF($T255&gt;'Intro &amp; Setup'!$C$19, "X", ""))</f>
        <v/>
      </c>
      <c r="T255" s="28" t="str">
        <f t="shared" si="36"/>
        <v/>
      </c>
      <c r="U255" s="31" t="str">
        <f t="shared" si="33"/>
        <v/>
      </c>
      <c r="W255" s="21" t="str">
        <f t="shared" si="34"/>
        <v/>
      </c>
      <c r="Y255" s="21" t="str">
        <f>IF($O255="", "", IF($O255&lt;'Intro &amp; Setup'!$C$32, "X", ""))</f>
        <v/>
      </c>
      <c r="AA255" s="21" t="str">
        <f t="shared" si="35"/>
        <v/>
      </c>
    </row>
    <row r="256" spans="1:27" x14ac:dyDescent="0.25">
      <c r="A256" s="13"/>
      <c r="B256" s="51"/>
      <c r="C256" s="52"/>
      <c r="D256" s="53"/>
      <c r="E256" s="54"/>
      <c r="F256" s="13"/>
      <c r="G256" s="16" t="str">
        <f t="shared" si="28"/>
        <v/>
      </c>
      <c r="H256" s="17" t="str">
        <f t="shared" si="29"/>
        <v/>
      </c>
      <c r="I256" s="13"/>
      <c r="J256" s="21" t="str">
        <f t="shared" ca="1" si="30"/>
        <v/>
      </c>
      <c r="K256" s="13"/>
      <c r="L256" s="28" t="str">
        <f t="shared" si="31"/>
        <v/>
      </c>
      <c r="M256" s="13"/>
      <c r="O256" s="28" t="str">
        <f t="shared" si="32"/>
        <v/>
      </c>
      <c r="P256" s="17" t="str">
        <f t="array" aca="1" ref="P256" ca="1">IFERROR(INDEX('Intro &amp; Setup'!$W$19:$W$32,MATCH(1,('Intro &amp; Setup'!$M$19:$M$32&gt;=$O256)*('Intro &amp; Setup'!$C$19:$C$32&lt;=$O256),0)), "")</f>
        <v/>
      </c>
      <c r="R256" s="21" t="str">
        <f>IF($T256="", "", IF($T256&gt;'Intro &amp; Setup'!$C$19, "X", ""))</f>
        <v/>
      </c>
      <c r="T256" s="28" t="str">
        <f t="shared" si="36"/>
        <v/>
      </c>
      <c r="U256" s="31" t="str">
        <f t="shared" si="33"/>
        <v/>
      </c>
      <c r="W256" s="21" t="str">
        <f t="shared" si="34"/>
        <v/>
      </c>
      <c r="Y256" s="21" t="str">
        <f>IF($O256="", "", IF($O256&lt;'Intro &amp; Setup'!$C$32, "X", ""))</f>
        <v/>
      </c>
      <c r="AA256" s="21" t="str">
        <f t="shared" si="35"/>
        <v/>
      </c>
    </row>
    <row r="257" spans="1:27" x14ac:dyDescent="0.25">
      <c r="A257" s="13"/>
      <c r="B257" s="51"/>
      <c r="C257" s="52"/>
      <c r="D257" s="53"/>
      <c r="E257" s="54"/>
      <c r="F257" s="13"/>
      <c r="G257" s="16" t="str">
        <f t="shared" si="28"/>
        <v/>
      </c>
      <c r="H257" s="17" t="str">
        <f t="shared" si="29"/>
        <v/>
      </c>
      <c r="I257" s="13"/>
      <c r="J257" s="21" t="str">
        <f t="shared" ca="1" si="30"/>
        <v/>
      </c>
      <c r="K257" s="13"/>
      <c r="L257" s="28" t="str">
        <f t="shared" si="31"/>
        <v/>
      </c>
      <c r="M257" s="13"/>
      <c r="O257" s="28" t="str">
        <f t="shared" si="32"/>
        <v/>
      </c>
      <c r="P257" s="17" t="str">
        <f t="array" aca="1" ref="P257" ca="1">IFERROR(INDEX('Intro &amp; Setup'!$W$19:$W$32,MATCH(1,('Intro &amp; Setup'!$M$19:$M$32&gt;=$O257)*('Intro &amp; Setup'!$C$19:$C$32&lt;=$O257),0)), "")</f>
        <v/>
      </c>
      <c r="R257" s="21" t="str">
        <f>IF($T257="", "", IF($T257&gt;'Intro &amp; Setup'!$C$19, "X", ""))</f>
        <v/>
      </c>
      <c r="T257" s="28" t="str">
        <f t="shared" si="36"/>
        <v/>
      </c>
      <c r="U257" s="31" t="str">
        <f t="shared" si="33"/>
        <v/>
      </c>
      <c r="W257" s="21" t="str">
        <f t="shared" si="34"/>
        <v/>
      </c>
      <c r="Y257" s="21" t="str">
        <f>IF($O257="", "", IF($O257&lt;'Intro &amp; Setup'!$C$32, "X", ""))</f>
        <v/>
      </c>
      <c r="AA257" s="21" t="str">
        <f t="shared" si="35"/>
        <v/>
      </c>
    </row>
    <row r="258" spans="1:27" x14ac:dyDescent="0.25">
      <c r="A258" s="13"/>
      <c r="B258" s="51"/>
      <c r="C258" s="52"/>
      <c r="D258" s="53"/>
      <c r="E258" s="54"/>
      <c r="F258" s="13"/>
      <c r="G258" s="16" t="str">
        <f t="shared" si="28"/>
        <v/>
      </c>
      <c r="H258" s="17" t="str">
        <f t="shared" si="29"/>
        <v/>
      </c>
      <c r="I258" s="13"/>
      <c r="J258" s="21" t="str">
        <f t="shared" ca="1" si="30"/>
        <v/>
      </c>
      <c r="K258" s="13"/>
      <c r="L258" s="28" t="str">
        <f t="shared" si="31"/>
        <v/>
      </c>
      <c r="M258" s="13"/>
      <c r="O258" s="28" t="str">
        <f t="shared" si="32"/>
        <v/>
      </c>
      <c r="P258" s="17" t="str">
        <f t="array" aca="1" ref="P258" ca="1">IFERROR(INDEX('Intro &amp; Setup'!$W$19:$W$32,MATCH(1,('Intro &amp; Setup'!$M$19:$M$32&gt;=$O258)*('Intro &amp; Setup'!$C$19:$C$32&lt;=$O258),0)), "")</f>
        <v/>
      </c>
      <c r="R258" s="21" t="str">
        <f>IF($T258="", "", IF($T258&gt;'Intro &amp; Setup'!$C$19, "X", ""))</f>
        <v/>
      </c>
      <c r="T258" s="28" t="str">
        <f t="shared" si="36"/>
        <v/>
      </c>
      <c r="U258" s="31" t="str">
        <f t="shared" si="33"/>
        <v/>
      </c>
      <c r="W258" s="21" t="str">
        <f t="shared" si="34"/>
        <v/>
      </c>
      <c r="Y258" s="21" t="str">
        <f>IF($O258="", "", IF($O258&lt;'Intro &amp; Setup'!$C$32, "X", ""))</f>
        <v/>
      </c>
      <c r="AA258" s="21" t="str">
        <f t="shared" si="35"/>
        <v/>
      </c>
    </row>
    <row r="259" spans="1:27" x14ac:dyDescent="0.25">
      <c r="A259" s="13"/>
      <c r="B259" s="51"/>
      <c r="C259" s="52"/>
      <c r="D259" s="53"/>
      <c r="E259" s="54"/>
      <c r="F259" s="13"/>
      <c r="G259" s="16" t="str">
        <f t="shared" si="28"/>
        <v/>
      </c>
      <c r="H259" s="17" t="str">
        <f t="shared" si="29"/>
        <v/>
      </c>
      <c r="I259" s="13"/>
      <c r="J259" s="21" t="str">
        <f t="shared" ca="1" si="30"/>
        <v/>
      </c>
      <c r="K259" s="13"/>
      <c r="L259" s="28" t="str">
        <f t="shared" si="31"/>
        <v/>
      </c>
      <c r="M259" s="13"/>
      <c r="O259" s="28" t="str">
        <f t="shared" si="32"/>
        <v/>
      </c>
      <c r="P259" s="17" t="str">
        <f t="array" aca="1" ref="P259" ca="1">IFERROR(INDEX('Intro &amp; Setup'!$W$19:$W$32,MATCH(1,('Intro &amp; Setup'!$M$19:$M$32&gt;=$O259)*('Intro &amp; Setup'!$C$19:$C$32&lt;=$O259),0)), "")</f>
        <v/>
      </c>
      <c r="R259" s="21" t="str">
        <f>IF($T259="", "", IF($T259&gt;'Intro &amp; Setup'!$C$19, "X", ""))</f>
        <v/>
      </c>
      <c r="T259" s="28" t="str">
        <f t="shared" si="36"/>
        <v/>
      </c>
      <c r="U259" s="31" t="str">
        <f t="shared" si="33"/>
        <v/>
      </c>
      <c r="W259" s="21" t="str">
        <f t="shared" si="34"/>
        <v/>
      </c>
      <c r="Y259" s="21" t="str">
        <f>IF($O259="", "", IF($O259&lt;'Intro &amp; Setup'!$C$32, "X", ""))</f>
        <v/>
      </c>
      <c r="AA259" s="21" t="str">
        <f t="shared" si="35"/>
        <v/>
      </c>
    </row>
    <row r="260" spans="1:27" x14ac:dyDescent="0.25">
      <c r="A260" s="13"/>
      <c r="B260" s="51"/>
      <c r="C260" s="52"/>
      <c r="D260" s="53"/>
      <c r="E260" s="54"/>
      <c r="F260" s="13"/>
      <c r="G260" s="16" t="str">
        <f t="shared" si="28"/>
        <v/>
      </c>
      <c r="H260" s="17" t="str">
        <f t="shared" si="29"/>
        <v/>
      </c>
      <c r="I260" s="13"/>
      <c r="J260" s="21" t="str">
        <f t="shared" ca="1" si="30"/>
        <v/>
      </c>
      <c r="K260" s="13"/>
      <c r="L260" s="28" t="str">
        <f t="shared" si="31"/>
        <v/>
      </c>
      <c r="M260" s="13"/>
      <c r="O260" s="28" t="str">
        <f t="shared" si="32"/>
        <v/>
      </c>
      <c r="P260" s="17" t="str">
        <f t="array" aca="1" ref="P260" ca="1">IFERROR(INDEX('Intro &amp; Setup'!$W$19:$W$32,MATCH(1,('Intro &amp; Setup'!$M$19:$M$32&gt;=$O260)*('Intro &amp; Setup'!$C$19:$C$32&lt;=$O260),0)), "")</f>
        <v/>
      </c>
      <c r="R260" s="21" t="str">
        <f>IF($T260="", "", IF($T260&gt;'Intro &amp; Setup'!$C$19, "X", ""))</f>
        <v/>
      </c>
      <c r="T260" s="28" t="str">
        <f t="shared" si="36"/>
        <v/>
      </c>
      <c r="U260" s="31" t="str">
        <f t="shared" si="33"/>
        <v/>
      </c>
      <c r="W260" s="21" t="str">
        <f t="shared" si="34"/>
        <v/>
      </c>
      <c r="Y260" s="21" t="str">
        <f>IF($O260="", "", IF($O260&lt;'Intro &amp; Setup'!$C$32, "X", ""))</f>
        <v/>
      </c>
      <c r="AA260" s="21" t="str">
        <f t="shared" si="35"/>
        <v/>
      </c>
    </row>
    <row r="261" spans="1:27" x14ac:dyDescent="0.25">
      <c r="A261" s="13"/>
      <c r="B261" s="51"/>
      <c r="C261" s="52"/>
      <c r="D261" s="53"/>
      <c r="E261" s="54"/>
      <c r="F261" s="13"/>
      <c r="G261" s="16" t="str">
        <f t="shared" si="28"/>
        <v/>
      </c>
      <c r="H261" s="17" t="str">
        <f t="shared" si="29"/>
        <v/>
      </c>
      <c r="I261" s="13"/>
      <c r="J261" s="21" t="str">
        <f t="shared" ca="1" si="30"/>
        <v/>
      </c>
      <c r="K261" s="13"/>
      <c r="L261" s="28" t="str">
        <f t="shared" si="31"/>
        <v/>
      </c>
      <c r="M261" s="13"/>
      <c r="O261" s="28" t="str">
        <f t="shared" si="32"/>
        <v/>
      </c>
      <c r="P261" s="17" t="str">
        <f t="array" aca="1" ref="P261" ca="1">IFERROR(INDEX('Intro &amp; Setup'!$W$19:$W$32,MATCH(1,('Intro &amp; Setup'!$M$19:$M$32&gt;=$O261)*('Intro &amp; Setup'!$C$19:$C$32&lt;=$O261),0)), "")</f>
        <v/>
      </c>
      <c r="R261" s="21" t="str">
        <f>IF($T261="", "", IF($T261&gt;'Intro &amp; Setup'!$C$19, "X", ""))</f>
        <v/>
      </c>
      <c r="T261" s="28" t="str">
        <f t="shared" si="36"/>
        <v/>
      </c>
      <c r="U261" s="31" t="str">
        <f t="shared" si="33"/>
        <v/>
      </c>
      <c r="W261" s="21" t="str">
        <f t="shared" si="34"/>
        <v/>
      </c>
      <c r="Y261" s="21" t="str">
        <f>IF($O261="", "", IF($O261&lt;'Intro &amp; Setup'!$C$32, "X", ""))</f>
        <v/>
      </c>
      <c r="AA261" s="21" t="str">
        <f t="shared" si="35"/>
        <v/>
      </c>
    </row>
    <row r="262" spans="1:27" x14ac:dyDescent="0.25">
      <c r="A262" s="13"/>
      <c r="B262" s="51"/>
      <c r="C262" s="52"/>
      <c r="D262" s="53"/>
      <c r="E262" s="54"/>
      <c r="F262" s="13"/>
      <c r="G262" s="16" t="str">
        <f t="shared" si="28"/>
        <v/>
      </c>
      <c r="H262" s="17" t="str">
        <f t="shared" si="29"/>
        <v/>
      </c>
      <c r="I262" s="13"/>
      <c r="J262" s="21" t="str">
        <f t="shared" ca="1" si="30"/>
        <v/>
      </c>
      <c r="K262" s="13"/>
      <c r="L262" s="28" t="str">
        <f t="shared" si="31"/>
        <v/>
      </c>
      <c r="M262" s="13"/>
      <c r="O262" s="28" t="str">
        <f t="shared" si="32"/>
        <v/>
      </c>
      <c r="P262" s="17" t="str">
        <f t="array" aca="1" ref="P262" ca="1">IFERROR(INDEX('Intro &amp; Setup'!$W$19:$W$32,MATCH(1,('Intro &amp; Setup'!$M$19:$M$32&gt;=$O262)*('Intro &amp; Setup'!$C$19:$C$32&lt;=$O262),0)), "")</f>
        <v/>
      </c>
      <c r="R262" s="21" t="str">
        <f>IF($T262="", "", IF($T262&gt;'Intro &amp; Setup'!$C$19, "X", ""))</f>
        <v/>
      </c>
      <c r="T262" s="28" t="str">
        <f t="shared" si="36"/>
        <v/>
      </c>
      <c r="U262" s="31" t="str">
        <f t="shared" si="33"/>
        <v/>
      </c>
      <c r="W262" s="21" t="str">
        <f t="shared" si="34"/>
        <v/>
      </c>
      <c r="Y262" s="21" t="str">
        <f>IF($O262="", "", IF($O262&lt;'Intro &amp; Setup'!$C$32, "X", ""))</f>
        <v/>
      </c>
      <c r="AA262" s="21" t="str">
        <f t="shared" si="35"/>
        <v/>
      </c>
    </row>
    <row r="263" spans="1:27" x14ac:dyDescent="0.25">
      <c r="A263" s="13"/>
      <c r="B263" s="51"/>
      <c r="C263" s="52"/>
      <c r="D263" s="53"/>
      <c r="E263" s="54"/>
      <c r="F263" s="13"/>
      <c r="G263" s="16" t="str">
        <f t="shared" si="28"/>
        <v/>
      </c>
      <c r="H263" s="17" t="str">
        <f t="shared" si="29"/>
        <v/>
      </c>
      <c r="I263" s="13"/>
      <c r="J263" s="21" t="str">
        <f t="shared" ca="1" si="30"/>
        <v/>
      </c>
      <c r="K263" s="13"/>
      <c r="L263" s="28" t="str">
        <f t="shared" si="31"/>
        <v/>
      </c>
      <c r="M263" s="13"/>
      <c r="O263" s="28" t="str">
        <f t="shared" si="32"/>
        <v/>
      </c>
      <c r="P263" s="17" t="str">
        <f t="array" aca="1" ref="P263" ca="1">IFERROR(INDEX('Intro &amp; Setup'!$W$19:$W$32,MATCH(1,('Intro &amp; Setup'!$M$19:$M$32&gt;=$O263)*('Intro &amp; Setup'!$C$19:$C$32&lt;=$O263),0)), "")</f>
        <v/>
      </c>
      <c r="R263" s="21" t="str">
        <f>IF($T263="", "", IF($T263&gt;'Intro &amp; Setup'!$C$19, "X", ""))</f>
        <v/>
      </c>
      <c r="T263" s="28" t="str">
        <f t="shared" si="36"/>
        <v/>
      </c>
      <c r="U263" s="31" t="str">
        <f t="shared" si="33"/>
        <v/>
      </c>
      <c r="W263" s="21" t="str">
        <f t="shared" si="34"/>
        <v/>
      </c>
      <c r="Y263" s="21" t="str">
        <f>IF($O263="", "", IF($O263&lt;'Intro &amp; Setup'!$C$32, "X", ""))</f>
        <v/>
      </c>
      <c r="AA263" s="21" t="str">
        <f t="shared" si="35"/>
        <v/>
      </c>
    </row>
    <row r="264" spans="1:27" x14ac:dyDescent="0.25">
      <c r="A264" s="13"/>
      <c r="B264" s="51"/>
      <c r="C264" s="52"/>
      <c r="D264" s="53"/>
      <c r="E264" s="54"/>
      <c r="F264" s="13"/>
      <c r="G264" s="16" t="str">
        <f t="shared" si="28"/>
        <v/>
      </c>
      <c r="H264" s="17" t="str">
        <f t="shared" si="29"/>
        <v/>
      </c>
      <c r="I264" s="13"/>
      <c r="J264" s="21" t="str">
        <f t="shared" ca="1" si="30"/>
        <v/>
      </c>
      <c r="K264" s="13"/>
      <c r="L264" s="28" t="str">
        <f t="shared" si="31"/>
        <v/>
      </c>
      <c r="M264" s="13"/>
      <c r="O264" s="28" t="str">
        <f t="shared" si="32"/>
        <v/>
      </c>
      <c r="P264" s="17" t="str">
        <f t="array" aca="1" ref="P264" ca="1">IFERROR(INDEX('Intro &amp; Setup'!$W$19:$W$32,MATCH(1,('Intro &amp; Setup'!$M$19:$M$32&gt;=$O264)*('Intro &amp; Setup'!$C$19:$C$32&lt;=$O264),0)), "")</f>
        <v/>
      </c>
      <c r="R264" s="21" t="str">
        <f>IF($T264="", "", IF($T264&gt;'Intro &amp; Setup'!$C$19, "X", ""))</f>
        <v/>
      </c>
      <c r="T264" s="28" t="str">
        <f t="shared" si="36"/>
        <v/>
      </c>
      <c r="U264" s="31" t="str">
        <f t="shared" si="33"/>
        <v/>
      </c>
      <c r="W264" s="21" t="str">
        <f t="shared" si="34"/>
        <v/>
      </c>
      <c r="Y264" s="21" t="str">
        <f>IF($O264="", "", IF($O264&lt;'Intro &amp; Setup'!$C$32, "X", ""))</f>
        <v/>
      </c>
      <c r="AA264" s="21" t="str">
        <f t="shared" si="35"/>
        <v/>
      </c>
    </row>
    <row r="265" spans="1:27" x14ac:dyDescent="0.25">
      <c r="A265" s="13"/>
      <c r="B265" s="51"/>
      <c r="C265" s="52"/>
      <c r="D265" s="53"/>
      <c r="E265" s="54"/>
      <c r="F265" s="13"/>
      <c r="G265" s="16" t="str">
        <f t="shared" si="28"/>
        <v/>
      </c>
      <c r="H265" s="17" t="str">
        <f t="shared" si="29"/>
        <v/>
      </c>
      <c r="I265" s="13"/>
      <c r="J265" s="21" t="str">
        <f t="shared" ca="1" si="30"/>
        <v/>
      </c>
      <c r="K265" s="13"/>
      <c r="L265" s="28" t="str">
        <f t="shared" si="31"/>
        <v/>
      </c>
      <c r="M265" s="13"/>
      <c r="O265" s="28" t="str">
        <f t="shared" si="32"/>
        <v/>
      </c>
      <c r="P265" s="17" t="str">
        <f t="array" aca="1" ref="P265" ca="1">IFERROR(INDEX('Intro &amp; Setup'!$W$19:$W$32,MATCH(1,('Intro &amp; Setup'!$M$19:$M$32&gt;=$O265)*('Intro &amp; Setup'!$C$19:$C$32&lt;=$O265),0)), "")</f>
        <v/>
      </c>
      <c r="R265" s="21" t="str">
        <f>IF($T265="", "", IF($T265&gt;'Intro &amp; Setup'!$C$19, "X", ""))</f>
        <v/>
      </c>
      <c r="T265" s="28" t="str">
        <f t="shared" si="36"/>
        <v/>
      </c>
      <c r="U265" s="31" t="str">
        <f t="shared" si="33"/>
        <v/>
      </c>
      <c r="W265" s="21" t="str">
        <f t="shared" si="34"/>
        <v/>
      </c>
      <c r="Y265" s="21" t="str">
        <f>IF($O265="", "", IF($O265&lt;'Intro &amp; Setup'!$C$32, "X", ""))</f>
        <v/>
      </c>
      <c r="AA265" s="21" t="str">
        <f t="shared" si="35"/>
        <v/>
      </c>
    </row>
    <row r="266" spans="1:27" x14ac:dyDescent="0.25">
      <c r="A266" s="13"/>
      <c r="B266" s="51"/>
      <c r="C266" s="52"/>
      <c r="D266" s="53"/>
      <c r="E266" s="54"/>
      <c r="F266" s="13"/>
      <c r="G266" s="16" t="str">
        <f t="shared" si="28"/>
        <v/>
      </c>
      <c r="H266" s="17" t="str">
        <f t="shared" si="29"/>
        <v/>
      </c>
      <c r="I266" s="13"/>
      <c r="J266" s="21" t="str">
        <f t="shared" ca="1" si="30"/>
        <v/>
      </c>
      <c r="K266" s="13"/>
      <c r="L266" s="28" t="str">
        <f t="shared" si="31"/>
        <v/>
      </c>
      <c r="M266" s="13"/>
      <c r="O266" s="28" t="str">
        <f t="shared" si="32"/>
        <v/>
      </c>
      <c r="P266" s="17" t="str">
        <f t="array" aca="1" ref="P266" ca="1">IFERROR(INDEX('Intro &amp; Setup'!$W$19:$W$32,MATCH(1,('Intro &amp; Setup'!$M$19:$M$32&gt;=$O266)*('Intro &amp; Setup'!$C$19:$C$32&lt;=$O266),0)), "")</f>
        <v/>
      </c>
      <c r="R266" s="21" t="str">
        <f>IF($T266="", "", IF($T266&gt;'Intro &amp; Setup'!$C$19, "X", ""))</f>
        <v/>
      </c>
      <c r="T266" s="28" t="str">
        <f t="shared" si="36"/>
        <v/>
      </c>
      <c r="U266" s="31" t="str">
        <f t="shared" si="33"/>
        <v/>
      </c>
      <c r="W266" s="21" t="str">
        <f t="shared" si="34"/>
        <v/>
      </c>
      <c r="Y266" s="21" t="str">
        <f>IF($O266="", "", IF($O266&lt;'Intro &amp; Setup'!$C$32, "X", ""))</f>
        <v/>
      </c>
      <c r="AA266" s="21" t="str">
        <f t="shared" si="35"/>
        <v/>
      </c>
    </row>
    <row r="267" spans="1:27" x14ac:dyDescent="0.25">
      <c r="A267" s="13"/>
      <c r="B267" s="51"/>
      <c r="C267" s="52"/>
      <c r="D267" s="53"/>
      <c r="E267" s="54"/>
      <c r="F267" s="13"/>
      <c r="G267" s="16" t="str">
        <f t="shared" si="28"/>
        <v/>
      </c>
      <c r="H267" s="17" t="str">
        <f t="shared" si="29"/>
        <v/>
      </c>
      <c r="I267" s="13"/>
      <c r="J267" s="21" t="str">
        <f t="shared" ca="1" si="30"/>
        <v/>
      </c>
      <c r="K267" s="13"/>
      <c r="L267" s="28" t="str">
        <f t="shared" si="31"/>
        <v/>
      </c>
      <c r="M267" s="13"/>
      <c r="O267" s="28" t="str">
        <f t="shared" si="32"/>
        <v/>
      </c>
      <c r="P267" s="17" t="str">
        <f t="array" aca="1" ref="P267" ca="1">IFERROR(INDEX('Intro &amp; Setup'!$W$19:$W$32,MATCH(1,('Intro &amp; Setup'!$M$19:$M$32&gt;=$O267)*('Intro &amp; Setup'!$C$19:$C$32&lt;=$O267),0)), "")</f>
        <v/>
      </c>
      <c r="R267" s="21" t="str">
        <f>IF($T267="", "", IF($T267&gt;'Intro &amp; Setup'!$C$19, "X", ""))</f>
        <v/>
      </c>
      <c r="T267" s="28" t="str">
        <f t="shared" si="36"/>
        <v/>
      </c>
      <c r="U267" s="31" t="str">
        <f t="shared" si="33"/>
        <v/>
      </c>
      <c r="W267" s="21" t="str">
        <f t="shared" si="34"/>
        <v/>
      </c>
      <c r="Y267" s="21" t="str">
        <f>IF($O267="", "", IF($O267&lt;'Intro &amp; Setup'!$C$32, "X", ""))</f>
        <v/>
      </c>
      <c r="AA267" s="21" t="str">
        <f t="shared" si="35"/>
        <v/>
      </c>
    </row>
    <row r="268" spans="1:27" x14ac:dyDescent="0.25">
      <c r="A268" s="13"/>
      <c r="B268" s="51"/>
      <c r="C268" s="52"/>
      <c r="D268" s="53"/>
      <c r="E268" s="54"/>
      <c r="F268" s="13"/>
      <c r="G268" s="16" t="str">
        <f t="shared" ref="G268:G331" si="37">IF($C268="", "", DATEDIF($C268, $P$4, "Y"))</f>
        <v/>
      </c>
      <c r="H268" s="17" t="str">
        <f t="shared" ref="H268:H331" si="38">IF($C268="", "", DATEDIF($C268, $P$4, "YM"))</f>
        <v/>
      </c>
      <c r="I268" s="13"/>
      <c r="J268" s="21" t="str">
        <f t="shared" ref="J268:J331" ca="1" si="39">IF($P268="", "", $P268)</f>
        <v/>
      </c>
      <c r="K268" s="13"/>
      <c r="L268" s="28" t="str">
        <f t="shared" ref="L268:L331" si="40">IF($R268="X", $U268, "")</f>
        <v/>
      </c>
      <c r="M268" s="13"/>
      <c r="O268" s="28" t="str">
        <f t="shared" ref="O268:O331" si="41">IFERROR(IF($C268="", "", DATE(YEAR($C268)+$D268, MONTH($C268), DAY($C268))), "")</f>
        <v/>
      </c>
      <c r="P268" s="17" t="str">
        <f t="array" aca="1" ref="P268" ca="1">IFERROR(INDEX('Intro &amp; Setup'!$W$19:$W$32,MATCH(1,('Intro &amp; Setup'!$M$19:$M$32&gt;=$O268)*('Intro &amp; Setup'!$C$19:$C$32&lt;=$O268),0)), "")</f>
        <v/>
      </c>
      <c r="R268" s="21" t="str">
        <f>IF($T268="", "", IF($T268&gt;'Intro &amp; Setup'!$C$19, "X", ""))</f>
        <v/>
      </c>
      <c r="T268" s="28" t="str">
        <f t="shared" si="36"/>
        <v/>
      </c>
      <c r="U268" s="31" t="str">
        <f t="shared" ref="U268:U331" si="42">IF($T268="", "", DATE(YEAR($T268)+5, 9, 1))</f>
        <v/>
      </c>
      <c r="W268" s="21" t="str">
        <f t="shared" ref="W268:W331" si="43">IF($B268="", "", IF(COUNTIF($B$11:$B$1010, $B268)&gt;1, "X", ""))</f>
        <v/>
      </c>
      <c r="Y268" s="21" t="str">
        <f>IF($O268="", "", IF($O268&lt;'Intro &amp; Setup'!$C$32, "X", ""))</f>
        <v/>
      </c>
      <c r="AA268" s="21" t="str">
        <f t="shared" ref="AA268:AA331" si="44">IF($C268="", "", DATEDIF($C268, $P$4, "M"))</f>
        <v/>
      </c>
    </row>
    <row r="269" spans="1:27" x14ac:dyDescent="0.25">
      <c r="A269" s="13"/>
      <c r="B269" s="51"/>
      <c r="C269" s="52"/>
      <c r="D269" s="53"/>
      <c r="E269" s="54"/>
      <c r="F269" s="13"/>
      <c r="G269" s="16" t="str">
        <f t="shared" si="37"/>
        <v/>
      </c>
      <c r="H269" s="17" t="str">
        <f t="shared" si="38"/>
        <v/>
      </c>
      <c r="I269" s="13"/>
      <c r="J269" s="21" t="str">
        <f t="shared" ca="1" si="39"/>
        <v/>
      </c>
      <c r="K269" s="13"/>
      <c r="L269" s="28" t="str">
        <f t="shared" si="40"/>
        <v/>
      </c>
      <c r="M269" s="13"/>
      <c r="O269" s="28" t="str">
        <f t="shared" si="41"/>
        <v/>
      </c>
      <c r="P269" s="17" t="str">
        <f t="array" aca="1" ref="P269" ca="1">IFERROR(INDEX('Intro &amp; Setup'!$W$19:$W$32,MATCH(1,('Intro &amp; Setup'!$M$19:$M$32&gt;=$O269)*('Intro &amp; Setup'!$C$19:$C$32&lt;=$O269),0)), "")</f>
        <v/>
      </c>
      <c r="R269" s="21" t="str">
        <f>IF($T269="", "", IF($T269&gt;'Intro &amp; Setup'!$C$19, "X", ""))</f>
        <v/>
      </c>
      <c r="T269" s="28" t="str">
        <f t="shared" si="36"/>
        <v/>
      </c>
      <c r="U269" s="31" t="str">
        <f t="shared" si="42"/>
        <v/>
      </c>
      <c r="W269" s="21" t="str">
        <f t="shared" si="43"/>
        <v/>
      </c>
      <c r="Y269" s="21" t="str">
        <f>IF($O269="", "", IF($O269&lt;'Intro &amp; Setup'!$C$32, "X", ""))</f>
        <v/>
      </c>
      <c r="AA269" s="21" t="str">
        <f t="shared" si="44"/>
        <v/>
      </c>
    </row>
    <row r="270" spans="1:27" x14ac:dyDescent="0.25">
      <c r="A270" s="13"/>
      <c r="B270" s="51"/>
      <c r="C270" s="52"/>
      <c r="D270" s="53"/>
      <c r="E270" s="54"/>
      <c r="F270" s="13"/>
      <c r="G270" s="16" t="str">
        <f t="shared" si="37"/>
        <v/>
      </c>
      <c r="H270" s="17" t="str">
        <f t="shared" si="38"/>
        <v/>
      </c>
      <c r="I270" s="13"/>
      <c r="J270" s="21" t="str">
        <f t="shared" ca="1" si="39"/>
        <v/>
      </c>
      <c r="K270" s="13"/>
      <c r="L270" s="28" t="str">
        <f t="shared" si="40"/>
        <v/>
      </c>
      <c r="M270" s="13"/>
      <c r="O270" s="28" t="str">
        <f t="shared" si="41"/>
        <v/>
      </c>
      <c r="P270" s="17" t="str">
        <f t="array" aca="1" ref="P270" ca="1">IFERROR(INDEX('Intro &amp; Setup'!$W$19:$W$32,MATCH(1,('Intro &amp; Setup'!$M$19:$M$32&gt;=$O270)*('Intro &amp; Setup'!$C$19:$C$32&lt;=$O270),0)), "")</f>
        <v/>
      </c>
      <c r="R270" s="21" t="str">
        <f>IF($T270="", "", IF($T270&gt;'Intro &amp; Setup'!$C$19, "X", ""))</f>
        <v/>
      </c>
      <c r="T270" s="28" t="str">
        <f t="shared" si="36"/>
        <v/>
      </c>
      <c r="U270" s="31" t="str">
        <f t="shared" si="42"/>
        <v/>
      </c>
      <c r="W270" s="21" t="str">
        <f t="shared" si="43"/>
        <v/>
      </c>
      <c r="Y270" s="21" t="str">
        <f>IF($O270="", "", IF($O270&lt;'Intro &amp; Setup'!$C$32, "X", ""))</f>
        <v/>
      </c>
      <c r="AA270" s="21" t="str">
        <f t="shared" si="44"/>
        <v/>
      </c>
    </row>
    <row r="271" spans="1:27" x14ac:dyDescent="0.25">
      <c r="A271" s="13"/>
      <c r="B271" s="51"/>
      <c r="C271" s="52"/>
      <c r="D271" s="53"/>
      <c r="E271" s="54"/>
      <c r="F271" s="13"/>
      <c r="G271" s="16" t="str">
        <f t="shared" si="37"/>
        <v/>
      </c>
      <c r="H271" s="17" t="str">
        <f t="shared" si="38"/>
        <v/>
      </c>
      <c r="I271" s="13"/>
      <c r="J271" s="21" t="str">
        <f t="shared" ca="1" si="39"/>
        <v/>
      </c>
      <c r="K271" s="13"/>
      <c r="L271" s="28" t="str">
        <f t="shared" si="40"/>
        <v/>
      </c>
      <c r="M271" s="13"/>
      <c r="O271" s="28" t="str">
        <f t="shared" si="41"/>
        <v/>
      </c>
      <c r="P271" s="17" t="str">
        <f t="array" aca="1" ref="P271" ca="1">IFERROR(INDEX('Intro &amp; Setup'!$W$19:$W$32,MATCH(1,('Intro &amp; Setup'!$M$19:$M$32&gt;=$O271)*('Intro &amp; Setup'!$C$19:$C$32&lt;=$O271),0)), "")</f>
        <v/>
      </c>
      <c r="R271" s="21" t="str">
        <f>IF($T271="", "", IF($T271&gt;'Intro &amp; Setup'!$C$19, "X", ""))</f>
        <v/>
      </c>
      <c r="T271" s="28" t="str">
        <f t="shared" si="36"/>
        <v/>
      </c>
      <c r="U271" s="31" t="str">
        <f t="shared" si="42"/>
        <v/>
      </c>
      <c r="W271" s="21" t="str">
        <f t="shared" si="43"/>
        <v/>
      </c>
      <c r="Y271" s="21" t="str">
        <f>IF($O271="", "", IF($O271&lt;'Intro &amp; Setup'!$C$32, "X", ""))</f>
        <v/>
      </c>
      <c r="AA271" s="21" t="str">
        <f t="shared" si="44"/>
        <v/>
      </c>
    </row>
    <row r="272" spans="1:27" x14ac:dyDescent="0.25">
      <c r="A272" s="13"/>
      <c r="B272" s="51"/>
      <c r="C272" s="52"/>
      <c r="D272" s="53"/>
      <c r="E272" s="54"/>
      <c r="F272" s="13"/>
      <c r="G272" s="16" t="str">
        <f t="shared" si="37"/>
        <v/>
      </c>
      <c r="H272" s="17" t="str">
        <f t="shared" si="38"/>
        <v/>
      </c>
      <c r="I272" s="13"/>
      <c r="J272" s="21" t="str">
        <f t="shared" ca="1" si="39"/>
        <v/>
      </c>
      <c r="K272" s="13"/>
      <c r="L272" s="28" t="str">
        <f t="shared" si="40"/>
        <v/>
      </c>
      <c r="M272" s="13"/>
      <c r="O272" s="28" t="str">
        <f t="shared" si="41"/>
        <v/>
      </c>
      <c r="P272" s="17" t="str">
        <f t="array" aca="1" ref="P272" ca="1">IFERROR(INDEX('Intro &amp; Setup'!$W$19:$W$32,MATCH(1,('Intro &amp; Setup'!$M$19:$M$32&gt;=$O272)*('Intro &amp; Setup'!$C$19:$C$32&lt;=$O272),0)), "")</f>
        <v/>
      </c>
      <c r="R272" s="21" t="str">
        <f>IF($T272="", "", IF($T272&gt;'Intro &amp; Setup'!$C$19, "X", ""))</f>
        <v/>
      </c>
      <c r="T272" s="28" t="str">
        <f t="shared" si="36"/>
        <v/>
      </c>
      <c r="U272" s="31" t="str">
        <f t="shared" si="42"/>
        <v/>
      </c>
      <c r="W272" s="21" t="str">
        <f t="shared" si="43"/>
        <v/>
      </c>
      <c r="Y272" s="21" t="str">
        <f>IF($O272="", "", IF($O272&lt;'Intro &amp; Setup'!$C$32, "X", ""))</f>
        <v/>
      </c>
      <c r="AA272" s="21" t="str">
        <f t="shared" si="44"/>
        <v/>
      </c>
    </row>
    <row r="273" spans="1:27" x14ac:dyDescent="0.25">
      <c r="A273" s="13"/>
      <c r="B273" s="51"/>
      <c r="C273" s="52"/>
      <c r="D273" s="53"/>
      <c r="E273" s="54"/>
      <c r="F273" s="13"/>
      <c r="G273" s="16" t="str">
        <f t="shared" si="37"/>
        <v/>
      </c>
      <c r="H273" s="17" t="str">
        <f t="shared" si="38"/>
        <v/>
      </c>
      <c r="I273" s="13"/>
      <c r="J273" s="21" t="str">
        <f t="shared" ca="1" si="39"/>
        <v/>
      </c>
      <c r="K273" s="13"/>
      <c r="L273" s="28" t="str">
        <f t="shared" si="40"/>
        <v/>
      </c>
      <c r="M273" s="13"/>
      <c r="O273" s="28" t="str">
        <f t="shared" si="41"/>
        <v/>
      </c>
      <c r="P273" s="17" t="str">
        <f t="array" aca="1" ref="P273" ca="1">IFERROR(INDEX('Intro &amp; Setup'!$W$19:$W$32,MATCH(1,('Intro &amp; Setup'!$M$19:$M$32&gt;=$O273)*('Intro &amp; Setup'!$C$19:$C$32&lt;=$O273),0)), "")</f>
        <v/>
      </c>
      <c r="R273" s="21" t="str">
        <f>IF($T273="", "", IF($T273&gt;'Intro &amp; Setup'!$C$19, "X", ""))</f>
        <v/>
      </c>
      <c r="T273" s="28" t="str">
        <f t="shared" si="36"/>
        <v/>
      </c>
      <c r="U273" s="31" t="str">
        <f t="shared" si="42"/>
        <v/>
      </c>
      <c r="W273" s="21" t="str">
        <f t="shared" si="43"/>
        <v/>
      </c>
      <c r="Y273" s="21" t="str">
        <f>IF($O273="", "", IF($O273&lt;'Intro &amp; Setup'!$C$32, "X", ""))</f>
        <v/>
      </c>
      <c r="AA273" s="21" t="str">
        <f t="shared" si="44"/>
        <v/>
      </c>
    </row>
    <row r="274" spans="1:27" x14ac:dyDescent="0.25">
      <c r="A274" s="13"/>
      <c r="B274" s="51"/>
      <c r="C274" s="52"/>
      <c r="D274" s="53"/>
      <c r="E274" s="54"/>
      <c r="F274" s="13"/>
      <c r="G274" s="16" t="str">
        <f t="shared" si="37"/>
        <v/>
      </c>
      <c r="H274" s="17" t="str">
        <f t="shared" si="38"/>
        <v/>
      </c>
      <c r="I274" s="13"/>
      <c r="J274" s="21" t="str">
        <f t="shared" ca="1" si="39"/>
        <v/>
      </c>
      <c r="K274" s="13"/>
      <c r="L274" s="28" t="str">
        <f t="shared" si="40"/>
        <v/>
      </c>
      <c r="M274" s="13"/>
      <c r="O274" s="28" t="str">
        <f t="shared" si="41"/>
        <v/>
      </c>
      <c r="P274" s="17" t="str">
        <f t="array" aca="1" ref="P274" ca="1">IFERROR(INDEX('Intro &amp; Setup'!$W$19:$W$32,MATCH(1,('Intro &amp; Setup'!$M$19:$M$32&gt;=$O274)*('Intro &amp; Setup'!$C$19:$C$32&lt;=$O274),0)), "")</f>
        <v/>
      </c>
      <c r="R274" s="21" t="str">
        <f>IF($T274="", "", IF($T274&gt;'Intro &amp; Setup'!$C$19, "X", ""))</f>
        <v/>
      </c>
      <c r="T274" s="28" t="str">
        <f t="shared" ref="T274:T337" si="45">IF($O274="","", IF(MONTH($O274)&lt;9, DATE(YEAR($O274)-1, 9, 1), DATE(YEAR($O274), 9, 1)))</f>
        <v/>
      </c>
      <c r="U274" s="31" t="str">
        <f t="shared" si="42"/>
        <v/>
      </c>
      <c r="W274" s="21" t="str">
        <f t="shared" si="43"/>
        <v/>
      </c>
      <c r="Y274" s="21" t="str">
        <f>IF($O274="", "", IF($O274&lt;'Intro &amp; Setup'!$C$32, "X", ""))</f>
        <v/>
      </c>
      <c r="AA274" s="21" t="str">
        <f t="shared" si="44"/>
        <v/>
      </c>
    </row>
    <row r="275" spans="1:27" x14ac:dyDescent="0.25">
      <c r="A275" s="13"/>
      <c r="B275" s="51"/>
      <c r="C275" s="52"/>
      <c r="D275" s="53"/>
      <c r="E275" s="54"/>
      <c r="F275" s="13"/>
      <c r="G275" s="16" t="str">
        <f t="shared" si="37"/>
        <v/>
      </c>
      <c r="H275" s="17" t="str">
        <f t="shared" si="38"/>
        <v/>
      </c>
      <c r="I275" s="13"/>
      <c r="J275" s="21" t="str">
        <f t="shared" ca="1" si="39"/>
        <v/>
      </c>
      <c r="K275" s="13"/>
      <c r="L275" s="28" t="str">
        <f t="shared" si="40"/>
        <v/>
      </c>
      <c r="M275" s="13"/>
      <c r="O275" s="28" t="str">
        <f t="shared" si="41"/>
        <v/>
      </c>
      <c r="P275" s="17" t="str">
        <f t="array" aca="1" ref="P275" ca="1">IFERROR(INDEX('Intro &amp; Setup'!$W$19:$W$32,MATCH(1,('Intro &amp; Setup'!$M$19:$M$32&gt;=$O275)*('Intro &amp; Setup'!$C$19:$C$32&lt;=$O275),0)), "")</f>
        <v/>
      </c>
      <c r="R275" s="21" t="str">
        <f>IF($T275="", "", IF($T275&gt;'Intro &amp; Setup'!$C$19, "X", ""))</f>
        <v/>
      </c>
      <c r="T275" s="28" t="str">
        <f t="shared" si="45"/>
        <v/>
      </c>
      <c r="U275" s="31" t="str">
        <f t="shared" si="42"/>
        <v/>
      </c>
      <c r="W275" s="21" t="str">
        <f t="shared" si="43"/>
        <v/>
      </c>
      <c r="Y275" s="21" t="str">
        <f>IF($O275="", "", IF($O275&lt;'Intro &amp; Setup'!$C$32, "X", ""))</f>
        <v/>
      </c>
      <c r="AA275" s="21" t="str">
        <f t="shared" si="44"/>
        <v/>
      </c>
    </row>
    <row r="276" spans="1:27" x14ac:dyDescent="0.25">
      <c r="A276" s="13"/>
      <c r="B276" s="51"/>
      <c r="C276" s="52"/>
      <c r="D276" s="53"/>
      <c r="E276" s="54"/>
      <c r="F276" s="13"/>
      <c r="G276" s="16" t="str">
        <f t="shared" si="37"/>
        <v/>
      </c>
      <c r="H276" s="17" t="str">
        <f t="shared" si="38"/>
        <v/>
      </c>
      <c r="I276" s="13"/>
      <c r="J276" s="21" t="str">
        <f t="shared" ca="1" si="39"/>
        <v/>
      </c>
      <c r="K276" s="13"/>
      <c r="L276" s="28" t="str">
        <f t="shared" si="40"/>
        <v/>
      </c>
      <c r="M276" s="13"/>
      <c r="O276" s="28" t="str">
        <f t="shared" si="41"/>
        <v/>
      </c>
      <c r="P276" s="17" t="str">
        <f t="array" aca="1" ref="P276" ca="1">IFERROR(INDEX('Intro &amp; Setup'!$W$19:$W$32,MATCH(1,('Intro &amp; Setup'!$M$19:$M$32&gt;=$O276)*('Intro &amp; Setup'!$C$19:$C$32&lt;=$O276),0)), "")</f>
        <v/>
      </c>
      <c r="R276" s="21" t="str">
        <f>IF($T276="", "", IF($T276&gt;'Intro &amp; Setup'!$C$19, "X", ""))</f>
        <v/>
      </c>
      <c r="T276" s="28" t="str">
        <f t="shared" si="45"/>
        <v/>
      </c>
      <c r="U276" s="31" t="str">
        <f t="shared" si="42"/>
        <v/>
      </c>
      <c r="W276" s="21" t="str">
        <f t="shared" si="43"/>
        <v/>
      </c>
      <c r="Y276" s="21" t="str">
        <f>IF($O276="", "", IF($O276&lt;'Intro &amp; Setup'!$C$32, "X", ""))</f>
        <v/>
      </c>
      <c r="AA276" s="21" t="str">
        <f t="shared" si="44"/>
        <v/>
      </c>
    </row>
    <row r="277" spans="1:27" x14ac:dyDescent="0.25">
      <c r="A277" s="13"/>
      <c r="B277" s="51"/>
      <c r="C277" s="52"/>
      <c r="D277" s="53"/>
      <c r="E277" s="54"/>
      <c r="F277" s="13"/>
      <c r="G277" s="16" t="str">
        <f t="shared" si="37"/>
        <v/>
      </c>
      <c r="H277" s="17" t="str">
        <f t="shared" si="38"/>
        <v/>
      </c>
      <c r="I277" s="13"/>
      <c r="J277" s="21" t="str">
        <f t="shared" ca="1" si="39"/>
        <v/>
      </c>
      <c r="K277" s="13"/>
      <c r="L277" s="28" t="str">
        <f t="shared" si="40"/>
        <v/>
      </c>
      <c r="M277" s="13"/>
      <c r="O277" s="28" t="str">
        <f t="shared" si="41"/>
        <v/>
      </c>
      <c r="P277" s="17" t="str">
        <f t="array" aca="1" ref="P277" ca="1">IFERROR(INDEX('Intro &amp; Setup'!$W$19:$W$32,MATCH(1,('Intro &amp; Setup'!$M$19:$M$32&gt;=$O277)*('Intro &amp; Setup'!$C$19:$C$32&lt;=$O277),0)), "")</f>
        <v/>
      </c>
      <c r="R277" s="21" t="str">
        <f>IF($T277="", "", IF($T277&gt;'Intro &amp; Setup'!$C$19, "X", ""))</f>
        <v/>
      </c>
      <c r="T277" s="28" t="str">
        <f t="shared" si="45"/>
        <v/>
      </c>
      <c r="U277" s="31" t="str">
        <f t="shared" si="42"/>
        <v/>
      </c>
      <c r="W277" s="21" t="str">
        <f t="shared" si="43"/>
        <v/>
      </c>
      <c r="Y277" s="21" t="str">
        <f>IF($O277="", "", IF($O277&lt;'Intro &amp; Setup'!$C$32, "X", ""))</f>
        <v/>
      </c>
      <c r="AA277" s="21" t="str">
        <f t="shared" si="44"/>
        <v/>
      </c>
    </row>
    <row r="278" spans="1:27" x14ac:dyDescent="0.25">
      <c r="A278" s="13"/>
      <c r="B278" s="51"/>
      <c r="C278" s="52"/>
      <c r="D278" s="53"/>
      <c r="E278" s="54"/>
      <c r="F278" s="13"/>
      <c r="G278" s="16" t="str">
        <f t="shared" si="37"/>
        <v/>
      </c>
      <c r="H278" s="17" t="str">
        <f t="shared" si="38"/>
        <v/>
      </c>
      <c r="I278" s="13"/>
      <c r="J278" s="21" t="str">
        <f t="shared" ca="1" si="39"/>
        <v/>
      </c>
      <c r="K278" s="13"/>
      <c r="L278" s="28" t="str">
        <f t="shared" si="40"/>
        <v/>
      </c>
      <c r="M278" s="13"/>
      <c r="O278" s="28" t="str">
        <f t="shared" si="41"/>
        <v/>
      </c>
      <c r="P278" s="17" t="str">
        <f t="array" aca="1" ref="P278" ca="1">IFERROR(INDEX('Intro &amp; Setup'!$W$19:$W$32,MATCH(1,('Intro &amp; Setup'!$M$19:$M$32&gt;=$O278)*('Intro &amp; Setup'!$C$19:$C$32&lt;=$O278),0)), "")</f>
        <v/>
      </c>
      <c r="R278" s="21" t="str">
        <f>IF($T278="", "", IF($T278&gt;'Intro &amp; Setup'!$C$19, "X", ""))</f>
        <v/>
      </c>
      <c r="T278" s="28" t="str">
        <f t="shared" si="45"/>
        <v/>
      </c>
      <c r="U278" s="31" t="str">
        <f t="shared" si="42"/>
        <v/>
      </c>
      <c r="W278" s="21" t="str">
        <f t="shared" si="43"/>
        <v/>
      </c>
      <c r="Y278" s="21" t="str">
        <f>IF($O278="", "", IF($O278&lt;'Intro &amp; Setup'!$C$32, "X", ""))</f>
        <v/>
      </c>
      <c r="AA278" s="21" t="str">
        <f t="shared" si="44"/>
        <v/>
      </c>
    </row>
    <row r="279" spans="1:27" x14ac:dyDescent="0.25">
      <c r="A279" s="13"/>
      <c r="B279" s="51"/>
      <c r="C279" s="52"/>
      <c r="D279" s="53"/>
      <c r="E279" s="54"/>
      <c r="F279" s="13"/>
      <c r="G279" s="16" t="str">
        <f t="shared" si="37"/>
        <v/>
      </c>
      <c r="H279" s="17" t="str">
        <f t="shared" si="38"/>
        <v/>
      </c>
      <c r="I279" s="13"/>
      <c r="J279" s="21" t="str">
        <f t="shared" ca="1" si="39"/>
        <v/>
      </c>
      <c r="K279" s="13"/>
      <c r="L279" s="28" t="str">
        <f t="shared" si="40"/>
        <v/>
      </c>
      <c r="M279" s="13"/>
      <c r="O279" s="28" t="str">
        <f t="shared" si="41"/>
        <v/>
      </c>
      <c r="P279" s="17" t="str">
        <f t="array" aca="1" ref="P279" ca="1">IFERROR(INDEX('Intro &amp; Setup'!$W$19:$W$32,MATCH(1,('Intro &amp; Setup'!$M$19:$M$32&gt;=$O279)*('Intro &amp; Setup'!$C$19:$C$32&lt;=$O279),0)), "")</f>
        <v/>
      </c>
      <c r="R279" s="21" t="str">
        <f>IF($T279="", "", IF($T279&gt;'Intro &amp; Setup'!$C$19, "X", ""))</f>
        <v/>
      </c>
      <c r="T279" s="28" t="str">
        <f t="shared" si="45"/>
        <v/>
      </c>
      <c r="U279" s="31" t="str">
        <f t="shared" si="42"/>
        <v/>
      </c>
      <c r="W279" s="21" t="str">
        <f t="shared" si="43"/>
        <v/>
      </c>
      <c r="Y279" s="21" t="str">
        <f>IF($O279="", "", IF($O279&lt;'Intro &amp; Setup'!$C$32, "X", ""))</f>
        <v/>
      </c>
      <c r="AA279" s="21" t="str">
        <f t="shared" si="44"/>
        <v/>
      </c>
    </row>
    <row r="280" spans="1:27" x14ac:dyDescent="0.25">
      <c r="A280" s="13"/>
      <c r="B280" s="51"/>
      <c r="C280" s="52"/>
      <c r="D280" s="53"/>
      <c r="E280" s="54"/>
      <c r="F280" s="13"/>
      <c r="G280" s="16" t="str">
        <f t="shared" si="37"/>
        <v/>
      </c>
      <c r="H280" s="17" t="str">
        <f t="shared" si="38"/>
        <v/>
      </c>
      <c r="I280" s="13"/>
      <c r="J280" s="21" t="str">
        <f t="shared" ca="1" si="39"/>
        <v/>
      </c>
      <c r="K280" s="13"/>
      <c r="L280" s="28" t="str">
        <f t="shared" si="40"/>
        <v/>
      </c>
      <c r="M280" s="13"/>
      <c r="O280" s="28" t="str">
        <f t="shared" si="41"/>
        <v/>
      </c>
      <c r="P280" s="17" t="str">
        <f t="array" aca="1" ref="P280" ca="1">IFERROR(INDEX('Intro &amp; Setup'!$W$19:$W$32,MATCH(1,('Intro &amp; Setup'!$M$19:$M$32&gt;=$O280)*('Intro &amp; Setup'!$C$19:$C$32&lt;=$O280),0)), "")</f>
        <v/>
      </c>
      <c r="R280" s="21" t="str">
        <f>IF($T280="", "", IF($T280&gt;'Intro &amp; Setup'!$C$19, "X", ""))</f>
        <v/>
      </c>
      <c r="T280" s="28" t="str">
        <f t="shared" si="45"/>
        <v/>
      </c>
      <c r="U280" s="31" t="str">
        <f t="shared" si="42"/>
        <v/>
      </c>
      <c r="W280" s="21" t="str">
        <f t="shared" si="43"/>
        <v/>
      </c>
      <c r="Y280" s="21" t="str">
        <f>IF($O280="", "", IF($O280&lt;'Intro &amp; Setup'!$C$32, "X", ""))</f>
        <v/>
      </c>
      <c r="AA280" s="21" t="str">
        <f t="shared" si="44"/>
        <v/>
      </c>
    </row>
    <row r="281" spans="1:27" x14ac:dyDescent="0.25">
      <c r="A281" s="13"/>
      <c r="B281" s="51"/>
      <c r="C281" s="52"/>
      <c r="D281" s="53"/>
      <c r="E281" s="54"/>
      <c r="F281" s="13"/>
      <c r="G281" s="16" t="str">
        <f t="shared" si="37"/>
        <v/>
      </c>
      <c r="H281" s="17" t="str">
        <f t="shared" si="38"/>
        <v/>
      </c>
      <c r="I281" s="13"/>
      <c r="J281" s="21" t="str">
        <f t="shared" ca="1" si="39"/>
        <v/>
      </c>
      <c r="K281" s="13"/>
      <c r="L281" s="28" t="str">
        <f t="shared" si="40"/>
        <v/>
      </c>
      <c r="M281" s="13"/>
      <c r="O281" s="28" t="str">
        <f t="shared" si="41"/>
        <v/>
      </c>
      <c r="P281" s="17" t="str">
        <f t="array" aca="1" ref="P281" ca="1">IFERROR(INDEX('Intro &amp; Setup'!$W$19:$W$32,MATCH(1,('Intro &amp; Setup'!$M$19:$M$32&gt;=$O281)*('Intro &amp; Setup'!$C$19:$C$32&lt;=$O281),0)), "")</f>
        <v/>
      </c>
      <c r="R281" s="21" t="str">
        <f>IF($T281="", "", IF($T281&gt;'Intro &amp; Setup'!$C$19, "X", ""))</f>
        <v/>
      </c>
      <c r="T281" s="28" t="str">
        <f t="shared" si="45"/>
        <v/>
      </c>
      <c r="U281" s="31" t="str">
        <f t="shared" si="42"/>
        <v/>
      </c>
      <c r="W281" s="21" t="str">
        <f t="shared" si="43"/>
        <v/>
      </c>
      <c r="Y281" s="21" t="str">
        <f>IF($O281="", "", IF($O281&lt;'Intro &amp; Setup'!$C$32, "X", ""))</f>
        <v/>
      </c>
      <c r="AA281" s="21" t="str">
        <f t="shared" si="44"/>
        <v/>
      </c>
    </row>
    <row r="282" spans="1:27" x14ac:dyDescent="0.25">
      <c r="A282" s="13"/>
      <c r="B282" s="51"/>
      <c r="C282" s="52"/>
      <c r="D282" s="53"/>
      <c r="E282" s="54"/>
      <c r="F282" s="13"/>
      <c r="G282" s="16" t="str">
        <f t="shared" si="37"/>
        <v/>
      </c>
      <c r="H282" s="17" t="str">
        <f t="shared" si="38"/>
        <v/>
      </c>
      <c r="I282" s="13"/>
      <c r="J282" s="21" t="str">
        <f t="shared" ca="1" si="39"/>
        <v/>
      </c>
      <c r="K282" s="13"/>
      <c r="L282" s="28" t="str">
        <f t="shared" si="40"/>
        <v/>
      </c>
      <c r="M282" s="13"/>
      <c r="O282" s="28" t="str">
        <f t="shared" si="41"/>
        <v/>
      </c>
      <c r="P282" s="17" t="str">
        <f t="array" aca="1" ref="P282" ca="1">IFERROR(INDEX('Intro &amp; Setup'!$W$19:$W$32,MATCH(1,('Intro &amp; Setup'!$M$19:$M$32&gt;=$O282)*('Intro &amp; Setup'!$C$19:$C$32&lt;=$O282),0)), "")</f>
        <v/>
      </c>
      <c r="R282" s="21" t="str">
        <f>IF($T282="", "", IF($T282&gt;'Intro &amp; Setup'!$C$19, "X", ""))</f>
        <v/>
      </c>
      <c r="T282" s="28" t="str">
        <f t="shared" si="45"/>
        <v/>
      </c>
      <c r="U282" s="31" t="str">
        <f t="shared" si="42"/>
        <v/>
      </c>
      <c r="W282" s="21" t="str">
        <f t="shared" si="43"/>
        <v/>
      </c>
      <c r="Y282" s="21" t="str">
        <f>IF($O282="", "", IF($O282&lt;'Intro &amp; Setup'!$C$32, "X", ""))</f>
        <v/>
      </c>
      <c r="AA282" s="21" t="str">
        <f t="shared" si="44"/>
        <v/>
      </c>
    </row>
    <row r="283" spans="1:27" x14ac:dyDescent="0.25">
      <c r="A283" s="13"/>
      <c r="B283" s="51"/>
      <c r="C283" s="52"/>
      <c r="D283" s="53"/>
      <c r="E283" s="54"/>
      <c r="F283" s="13"/>
      <c r="G283" s="16" t="str">
        <f t="shared" si="37"/>
        <v/>
      </c>
      <c r="H283" s="17" t="str">
        <f t="shared" si="38"/>
        <v/>
      </c>
      <c r="I283" s="13"/>
      <c r="J283" s="21" t="str">
        <f t="shared" ca="1" si="39"/>
        <v/>
      </c>
      <c r="K283" s="13"/>
      <c r="L283" s="28" t="str">
        <f t="shared" si="40"/>
        <v/>
      </c>
      <c r="M283" s="13"/>
      <c r="O283" s="28" t="str">
        <f t="shared" si="41"/>
        <v/>
      </c>
      <c r="P283" s="17" t="str">
        <f t="array" aca="1" ref="P283" ca="1">IFERROR(INDEX('Intro &amp; Setup'!$W$19:$W$32,MATCH(1,('Intro &amp; Setup'!$M$19:$M$32&gt;=$O283)*('Intro &amp; Setup'!$C$19:$C$32&lt;=$O283),0)), "")</f>
        <v/>
      </c>
      <c r="R283" s="21" t="str">
        <f>IF($T283="", "", IF($T283&gt;'Intro &amp; Setup'!$C$19, "X", ""))</f>
        <v/>
      </c>
      <c r="T283" s="28" t="str">
        <f t="shared" si="45"/>
        <v/>
      </c>
      <c r="U283" s="31" t="str">
        <f t="shared" si="42"/>
        <v/>
      </c>
      <c r="W283" s="21" t="str">
        <f t="shared" si="43"/>
        <v/>
      </c>
      <c r="Y283" s="21" t="str">
        <f>IF($O283="", "", IF($O283&lt;'Intro &amp; Setup'!$C$32, "X", ""))</f>
        <v/>
      </c>
      <c r="AA283" s="21" t="str">
        <f t="shared" si="44"/>
        <v/>
      </c>
    </row>
    <row r="284" spans="1:27" x14ac:dyDescent="0.25">
      <c r="A284" s="13"/>
      <c r="B284" s="51"/>
      <c r="C284" s="52"/>
      <c r="D284" s="53"/>
      <c r="E284" s="54"/>
      <c r="F284" s="13"/>
      <c r="G284" s="16" t="str">
        <f t="shared" si="37"/>
        <v/>
      </c>
      <c r="H284" s="17" t="str">
        <f t="shared" si="38"/>
        <v/>
      </c>
      <c r="I284" s="13"/>
      <c r="J284" s="21" t="str">
        <f t="shared" ca="1" si="39"/>
        <v/>
      </c>
      <c r="K284" s="13"/>
      <c r="L284" s="28" t="str">
        <f t="shared" si="40"/>
        <v/>
      </c>
      <c r="M284" s="13"/>
      <c r="O284" s="28" t="str">
        <f t="shared" si="41"/>
        <v/>
      </c>
      <c r="P284" s="17" t="str">
        <f t="array" aca="1" ref="P284" ca="1">IFERROR(INDEX('Intro &amp; Setup'!$W$19:$W$32,MATCH(1,('Intro &amp; Setup'!$M$19:$M$32&gt;=$O284)*('Intro &amp; Setup'!$C$19:$C$32&lt;=$O284),0)), "")</f>
        <v/>
      </c>
      <c r="R284" s="21" t="str">
        <f>IF($T284="", "", IF($T284&gt;'Intro &amp; Setup'!$C$19, "X", ""))</f>
        <v/>
      </c>
      <c r="T284" s="28" t="str">
        <f t="shared" si="45"/>
        <v/>
      </c>
      <c r="U284" s="31" t="str">
        <f t="shared" si="42"/>
        <v/>
      </c>
      <c r="W284" s="21" t="str">
        <f t="shared" si="43"/>
        <v/>
      </c>
      <c r="Y284" s="21" t="str">
        <f>IF($O284="", "", IF($O284&lt;'Intro &amp; Setup'!$C$32, "X", ""))</f>
        <v/>
      </c>
      <c r="AA284" s="21" t="str">
        <f t="shared" si="44"/>
        <v/>
      </c>
    </row>
    <row r="285" spans="1:27" x14ac:dyDescent="0.25">
      <c r="A285" s="13"/>
      <c r="B285" s="51"/>
      <c r="C285" s="52"/>
      <c r="D285" s="53"/>
      <c r="E285" s="54"/>
      <c r="F285" s="13"/>
      <c r="G285" s="16" t="str">
        <f t="shared" si="37"/>
        <v/>
      </c>
      <c r="H285" s="17" t="str">
        <f t="shared" si="38"/>
        <v/>
      </c>
      <c r="I285" s="13"/>
      <c r="J285" s="21" t="str">
        <f t="shared" ca="1" si="39"/>
        <v/>
      </c>
      <c r="K285" s="13"/>
      <c r="L285" s="28" t="str">
        <f t="shared" si="40"/>
        <v/>
      </c>
      <c r="M285" s="13"/>
      <c r="O285" s="28" t="str">
        <f t="shared" si="41"/>
        <v/>
      </c>
      <c r="P285" s="17" t="str">
        <f t="array" aca="1" ref="P285" ca="1">IFERROR(INDEX('Intro &amp; Setup'!$W$19:$W$32,MATCH(1,('Intro &amp; Setup'!$M$19:$M$32&gt;=$O285)*('Intro &amp; Setup'!$C$19:$C$32&lt;=$O285),0)), "")</f>
        <v/>
      </c>
      <c r="R285" s="21" t="str">
        <f>IF($T285="", "", IF($T285&gt;'Intro &amp; Setup'!$C$19, "X", ""))</f>
        <v/>
      </c>
      <c r="T285" s="28" t="str">
        <f t="shared" si="45"/>
        <v/>
      </c>
      <c r="U285" s="31" t="str">
        <f t="shared" si="42"/>
        <v/>
      </c>
      <c r="W285" s="21" t="str">
        <f t="shared" si="43"/>
        <v/>
      </c>
      <c r="Y285" s="21" t="str">
        <f>IF($O285="", "", IF($O285&lt;'Intro &amp; Setup'!$C$32, "X", ""))</f>
        <v/>
      </c>
      <c r="AA285" s="21" t="str">
        <f t="shared" si="44"/>
        <v/>
      </c>
    </row>
    <row r="286" spans="1:27" x14ac:dyDescent="0.25">
      <c r="A286" s="13"/>
      <c r="B286" s="51"/>
      <c r="C286" s="52"/>
      <c r="D286" s="53"/>
      <c r="E286" s="54"/>
      <c r="F286" s="13"/>
      <c r="G286" s="16" t="str">
        <f t="shared" si="37"/>
        <v/>
      </c>
      <c r="H286" s="17" t="str">
        <f t="shared" si="38"/>
        <v/>
      </c>
      <c r="I286" s="13"/>
      <c r="J286" s="21" t="str">
        <f t="shared" ca="1" si="39"/>
        <v/>
      </c>
      <c r="K286" s="13"/>
      <c r="L286" s="28" t="str">
        <f t="shared" si="40"/>
        <v/>
      </c>
      <c r="M286" s="13"/>
      <c r="O286" s="28" t="str">
        <f t="shared" si="41"/>
        <v/>
      </c>
      <c r="P286" s="17" t="str">
        <f t="array" aca="1" ref="P286" ca="1">IFERROR(INDEX('Intro &amp; Setup'!$W$19:$W$32,MATCH(1,('Intro &amp; Setup'!$M$19:$M$32&gt;=$O286)*('Intro &amp; Setup'!$C$19:$C$32&lt;=$O286),0)), "")</f>
        <v/>
      </c>
      <c r="R286" s="21" t="str">
        <f>IF($T286="", "", IF($T286&gt;'Intro &amp; Setup'!$C$19, "X", ""))</f>
        <v/>
      </c>
      <c r="T286" s="28" t="str">
        <f t="shared" si="45"/>
        <v/>
      </c>
      <c r="U286" s="31" t="str">
        <f t="shared" si="42"/>
        <v/>
      </c>
      <c r="W286" s="21" t="str">
        <f t="shared" si="43"/>
        <v/>
      </c>
      <c r="Y286" s="21" t="str">
        <f>IF($O286="", "", IF($O286&lt;'Intro &amp; Setup'!$C$32, "X", ""))</f>
        <v/>
      </c>
      <c r="AA286" s="21" t="str">
        <f t="shared" si="44"/>
        <v/>
      </c>
    </row>
    <row r="287" spans="1:27" x14ac:dyDescent="0.25">
      <c r="A287" s="13"/>
      <c r="B287" s="51"/>
      <c r="C287" s="52"/>
      <c r="D287" s="53"/>
      <c r="E287" s="54"/>
      <c r="F287" s="13"/>
      <c r="G287" s="16" t="str">
        <f t="shared" si="37"/>
        <v/>
      </c>
      <c r="H287" s="17" t="str">
        <f t="shared" si="38"/>
        <v/>
      </c>
      <c r="I287" s="13"/>
      <c r="J287" s="21" t="str">
        <f t="shared" ca="1" si="39"/>
        <v/>
      </c>
      <c r="K287" s="13"/>
      <c r="L287" s="28" t="str">
        <f t="shared" si="40"/>
        <v/>
      </c>
      <c r="M287" s="13"/>
      <c r="O287" s="28" t="str">
        <f t="shared" si="41"/>
        <v/>
      </c>
      <c r="P287" s="17" t="str">
        <f t="array" aca="1" ref="P287" ca="1">IFERROR(INDEX('Intro &amp; Setup'!$W$19:$W$32,MATCH(1,('Intro &amp; Setup'!$M$19:$M$32&gt;=$O287)*('Intro &amp; Setup'!$C$19:$C$32&lt;=$O287),0)), "")</f>
        <v/>
      </c>
      <c r="R287" s="21" t="str">
        <f>IF($T287="", "", IF($T287&gt;'Intro &amp; Setup'!$C$19, "X", ""))</f>
        <v/>
      </c>
      <c r="T287" s="28" t="str">
        <f t="shared" si="45"/>
        <v/>
      </c>
      <c r="U287" s="31" t="str">
        <f t="shared" si="42"/>
        <v/>
      </c>
      <c r="W287" s="21" t="str">
        <f t="shared" si="43"/>
        <v/>
      </c>
      <c r="Y287" s="21" t="str">
        <f>IF($O287="", "", IF($O287&lt;'Intro &amp; Setup'!$C$32, "X", ""))</f>
        <v/>
      </c>
      <c r="AA287" s="21" t="str">
        <f t="shared" si="44"/>
        <v/>
      </c>
    </row>
    <row r="288" spans="1:27" x14ac:dyDescent="0.25">
      <c r="A288" s="13"/>
      <c r="B288" s="51"/>
      <c r="C288" s="52"/>
      <c r="D288" s="53"/>
      <c r="E288" s="54"/>
      <c r="F288" s="13"/>
      <c r="G288" s="16" t="str">
        <f t="shared" si="37"/>
        <v/>
      </c>
      <c r="H288" s="17" t="str">
        <f t="shared" si="38"/>
        <v/>
      </c>
      <c r="I288" s="13"/>
      <c r="J288" s="21" t="str">
        <f t="shared" ca="1" si="39"/>
        <v/>
      </c>
      <c r="K288" s="13"/>
      <c r="L288" s="28" t="str">
        <f t="shared" si="40"/>
        <v/>
      </c>
      <c r="M288" s="13"/>
      <c r="O288" s="28" t="str">
        <f t="shared" si="41"/>
        <v/>
      </c>
      <c r="P288" s="17" t="str">
        <f t="array" aca="1" ref="P288" ca="1">IFERROR(INDEX('Intro &amp; Setup'!$W$19:$W$32,MATCH(1,('Intro &amp; Setup'!$M$19:$M$32&gt;=$O288)*('Intro &amp; Setup'!$C$19:$C$32&lt;=$O288),0)), "")</f>
        <v/>
      </c>
      <c r="R288" s="21" t="str">
        <f>IF($T288="", "", IF($T288&gt;'Intro &amp; Setup'!$C$19, "X", ""))</f>
        <v/>
      </c>
      <c r="T288" s="28" t="str">
        <f t="shared" si="45"/>
        <v/>
      </c>
      <c r="U288" s="31" t="str">
        <f t="shared" si="42"/>
        <v/>
      </c>
      <c r="W288" s="21" t="str">
        <f t="shared" si="43"/>
        <v/>
      </c>
      <c r="Y288" s="21" t="str">
        <f>IF($O288="", "", IF($O288&lt;'Intro &amp; Setup'!$C$32, "X", ""))</f>
        <v/>
      </c>
      <c r="AA288" s="21" t="str">
        <f t="shared" si="44"/>
        <v/>
      </c>
    </row>
    <row r="289" spans="1:27" x14ac:dyDescent="0.25">
      <c r="A289" s="13"/>
      <c r="B289" s="51"/>
      <c r="C289" s="52"/>
      <c r="D289" s="53"/>
      <c r="E289" s="54"/>
      <c r="F289" s="13"/>
      <c r="G289" s="16" t="str">
        <f t="shared" si="37"/>
        <v/>
      </c>
      <c r="H289" s="17" t="str">
        <f t="shared" si="38"/>
        <v/>
      </c>
      <c r="I289" s="13"/>
      <c r="J289" s="21" t="str">
        <f t="shared" ca="1" si="39"/>
        <v/>
      </c>
      <c r="K289" s="13"/>
      <c r="L289" s="28" t="str">
        <f t="shared" si="40"/>
        <v/>
      </c>
      <c r="M289" s="13"/>
      <c r="O289" s="28" t="str">
        <f t="shared" si="41"/>
        <v/>
      </c>
      <c r="P289" s="17" t="str">
        <f t="array" aca="1" ref="P289" ca="1">IFERROR(INDEX('Intro &amp; Setup'!$W$19:$W$32,MATCH(1,('Intro &amp; Setup'!$M$19:$M$32&gt;=$O289)*('Intro &amp; Setup'!$C$19:$C$32&lt;=$O289),0)), "")</f>
        <v/>
      </c>
      <c r="R289" s="21" t="str">
        <f>IF($T289="", "", IF($T289&gt;'Intro &amp; Setup'!$C$19, "X", ""))</f>
        <v/>
      </c>
      <c r="T289" s="28" t="str">
        <f t="shared" si="45"/>
        <v/>
      </c>
      <c r="U289" s="31" t="str">
        <f t="shared" si="42"/>
        <v/>
      </c>
      <c r="W289" s="21" t="str">
        <f t="shared" si="43"/>
        <v/>
      </c>
      <c r="Y289" s="21" t="str">
        <f>IF($O289="", "", IF($O289&lt;'Intro &amp; Setup'!$C$32, "X", ""))</f>
        <v/>
      </c>
      <c r="AA289" s="21" t="str">
        <f t="shared" si="44"/>
        <v/>
      </c>
    </row>
    <row r="290" spans="1:27" x14ac:dyDescent="0.25">
      <c r="A290" s="13"/>
      <c r="B290" s="51"/>
      <c r="C290" s="52"/>
      <c r="D290" s="53"/>
      <c r="E290" s="54"/>
      <c r="F290" s="13"/>
      <c r="G290" s="16" t="str">
        <f t="shared" si="37"/>
        <v/>
      </c>
      <c r="H290" s="17" t="str">
        <f t="shared" si="38"/>
        <v/>
      </c>
      <c r="I290" s="13"/>
      <c r="J290" s="21" t="str">
        <f t="shared" ca="1" si="39"/>
        <v/>
      </c>
      <c r="K290" s="13"/>
      <c r="L290" s="28" t="str">
        <f t="shared" si="40"/>
        <v/>
      </c>
      <c r="M290" s="13"/>
      <c r="O290" s="28" t="str">
        <f t="shared" si="41"/>
        <v/>
      </c>
      <c r="P290" s="17" t="str">
        <f t="array" aca="1" ref="P290" ca="1">IFERROR(INDEX('Intro &amp; Setup'!$W$19:$W$32,MATCH(1,('Intro &amp; Setup'!$M$19:$M$32&gt;=$O290)*('Intro &amp; Setup'!$C$19:$C$32&lt;=$O290),0)), "")</f>
        <v/>
      </c>
      <c r="R290" s="21" t="str">
        <f>IF($T290="", "", IF($T290&gt;'Intro &amp; Setup'!$C$19, "X", ""))</f>
        <v/>
      </c>
      <c r="T290" s="28" t="str">
        <f t="shared" si="45"/>
        <v/>
      </c>
      <c r="U290" s="31" t="str">
        <f t="shared" si="42"/>
        <v/>
      </c>
      <c r="W290" s="21" t="str">
        <f t="shared" si="43"/>
        <v/>
      </c>
      <c r="Y290" s="21" t="str">
        <f>IF($O290="", "", IF($O290&lt;'Intro &amp; Setup'!$C$32, "X", ""))</f>
        <v/>
      </c>
      <c r="AA290" s="21" t="str">
        <f t="shared" si="44"/>
        <v/>
      </c>
    </row>
    <row r="291" spans="1:27" x14ac:dyDescent="0.25">
      <c r="A291" s="13"/>
      <c r="B291" s="51"/>
      <c r="C291" s="52"/>
      <c r="D291" s="53"/>
      <c r="E291" s="54"/>
      <c r="F291" s="13"/>
      <c r="G291" s="16" t="str">
        <f t="shared" si="37"/>
        <v/>
      </c>
      <c r="H291" s="17" t="str">
        <f t="shared" si="38"/>
        <v/>
      </c>
      <c r="I291" s="13"/>
      <c r="J291" s="21" t="str">
        <f t="shared" ca="1" si="39"/>
        <v/>
      </c>
      <c r="K291" s="13"/>
      <c r="L291" s="28" t="str">
        <f t="shared" si="40"/>
        <v/>
      </c>
      <c r="M291" s="13"/>
      <c r="O291" s="28" t="str">
        <f t="shared" si="41"/>
        <v/>
      </c>
      <c r="P291" s="17" t="str">
        <f t="array" aca="1" ref="P291" ca="1">IFERROR(INDEX('Intro &amp; Setup'!$W$19:$W$32,MATCH(1,('Intro &amp; Setup'!$M$19:$M$32&gt;=$O291)*('Intro &amp; Setup'!$C$19:$C$32&lt;=$O291),0)), "")</f>
        <v/>
      </c>
      <c r="R291" s="21" t="str">
        <f>IF($T291="", "", IF($T291&gt;'Intro &amp; Setup'!$C$19, "X", ""))</f>
        <v/>
      </c>
      <c r="T291" s="28" t="str">
        <f t="shared" si="45"/>
        <v/>
      </c>
      <c r="U291" s="31" t="str">
        <f t="shared" si="42"/>
        <v/>
      </c>
      <c r="W291" s="21" t="str">
        <f t="shared" si="43"/>
        <v/>
      </c>
      <c r="Y291" s="21" t="str">
        <f>IF($O291="", "", IF($O291&lt;'Intro &amp; Setup'!$C$32, "X", ""))</f>
        <v/>
      </c>
      <c r="AA291" s="21" t="str">
        <f t="shared" si="44"/>
        <v/>
      </c>
    </row>
    <row r="292" spans="1:27" x14ac:dyDescent="0.25">
      <c r="A292" s="13"/>
      <c r="B292" s="51"/>
      <c r="C292" s="52"/>
      <c r="D292" s="53"/>
      <c r="E292" s="54"/>
      <c r="F292" s="13"/>
      <c r="G292" s="16" t="str">
        <f t="shared" si="37"/>
        <v/>
      </c>
      <c r="H292" s="17" t="str">
        <f t="shared" si="38"/>
        <v/>
      </c>
      <c r="I292" s="13"/>
      <c r="J292" s="21" t="str">
        <f t="shared" ca="1" si="39"/>
        <v/>
      </c>
      <c r="K292" s="13"/>
      <c r="L292" s="28" t="str">
        <f t="shared" si="40"/>
        <v/>
      </c>
      <c r="M292" s="13"/>
      <c r="O292" s="28" t="str">
        <f t="shared" si="41"/>
        <v/>
      </c>
      <c r="P292" s="17" t="str">
        <f t="array" aca="1" ref="P292" ca="1">IFERROR(INDEX('Intro &amp; Setup'!$W$19:$W$32,MATCH(1,('Intro &amp; Setup'!$M$19:$M$32&gt;=$O292)*('Intro &amp; Setup'!$C$19:$C$32&lt;=$O292),0)), "")</f>
        <v/>
      </c>
      <c r="R292" s="21" t="str">
        <f>IF($T292="", "", IF($T292&gt;'Intro &amp; Setup'!$C$19, "X", ""))</f>
        <v/>
      </c>
      <c r="T292" s="28" t="str">
        <f t="shared" si="45"/>
        <v/>
      </c>
      <c r="U292" s="31" t="str">
        <f t="shared" si="42"/>
        <v/>
      </c>
      <c r="W292" s="21" t="str">
        <f t="shared" si="43"/>
        <v/>
      </c>
      <c r="Y292" s="21" t="str">
        <f>IF($O292="", "", IF($O292&lt;'Intro &amp; Setup'!$C$32, "X", ""))</f>
        <v/>
      </c>
      <c r="AA292" s="21" t="str">
        <f t="shared" si="44"/>
        <v/>
      </c>
    </row>
    <row r="293" spans="1:27" x14ac:dyDescent="0.25">
      <c r="A293" s="13"/>
      <c r="B293" s="51"/>
      <c r="C293" s="52"/>
      <c r="D293" s="53"/>
      <c r="E293" s="54"/>
      <c r="F293" s="13"/>
      <c r="G293" s="16" t="str">
        <f t="shared" si="37"/>
        <v/>
      </c>
      <c r="H293" s="17" t="str">
        <f t="shared" si="38"/>
        <v/>
      </c>
      <c r="I293" s="13"/>
      <c r="J293" s="21" t="str">
        <f t="shared" ca="1" si="39"/>
        <v/>
      </c>
      <c r="K293" s="13"/>
      <c r="L293" s="28" t="str">
        <f t="shared" si="40"/>
        <v/>
      </c>
      <c r="M293" s="13"/>
      <c r="O293" s="28" t="str">
        <f t="shared" si="41"/>
        <v/>
      </c>
      <c r="P293" s="17" t="str">
        <f t="array" aca="1" ref="P293" ca="1">IFERROR(INDEX('Intro &amp; Setup'!$W$19:$W$32,MATCH(1,('Intro &amp; Setup'!$M$19:$M$32&gt;=$O293)*('Intro &amp; Setup'!$C$19:$C$32&lt;=$O293),0)), "")</f>
        <v/>
      </c>
      <c r="R293" s="21" t="str">
        <f>IF($T293="", "", IF($T293&gt;'Intro &amp; Setup'!$C$19, "X", ""))</f>
        <v/>
      </c>
      <c r="T293" s="28" t="str">
        <f t="shared" si="45"/>
        <v/>
      </c>
      <c r="U293" s="31" t="str">
        <f t="shared" si="42"/>
        <v/>
      </c>
      <c r="W293" s="21" t="str">
        <f t="shared" si="43"/>
        <v/>
      </c>
      <c r="Y293" s="21" t="str">
        <f>IF($O293="", "", IF($O293&lt;'Intro &amp; Setup'!$C$32, "X", ""))</f>
        <v/>
      </c>
      <c r="AA293" s="21" t="str">
        <f t="shared" si="44"/>
        <v/>
      </c>
    </row>
    <row r="294" spans="1:27" x14ac:dyDescent="0.25">
      <c r="A294" s="13"/>
      <c r="B294" s="51"/>
      <c r="C294" s="52"/>
      <c r="D294" s="53"/>
      <c r="E294" s="54"/>
      <c r="F294" s="13"/>
      <c r="G294" s="16" t="str">
        <f t="shared" si="37"/>
        <v/>
      </c>
      <c r="H294" s="17" t="str">
        <f t="shared" si="38"/>
        <v/>
      </c>
      <c r="I294" s="13"/>
      <c r="J294" s="21" t="str">
        <f t="shared" ca="1" si="39"/>
        <v/>
      </c>
      <c r="K294" s="13"/>
      <c r="L294" s="28" t="str">
        <f t="shared" si="40"/>
        <v/>
      </c>
      <c r="M294" s="13"/>
      <c r="O294" s="28" t="str">
        <f t="shared" si="41"/>
        <v/>
      </c>
      <c r="P294" s="17" t="str">
        <f t="array" aca="1" ref="P294" ca="1">IFERROR(INDEX('Intro &amp; Setup'!$W$19:$W$32,MATCH(1,('Intro &amp; Setup'!$M$19:$M$32&gt;=$O294)*('Intro &amp; Setup'!$C$19:$C$32&lt;=$O294),0)), "")</f>
        <v/>
      </c>
      <c r="R294" s="21" t="str">
        <f>IF($T294="", "", IF($T294&gt;'Intro &amp; Setup'!$C$19, "X", ""))</f>
        <v/>
      </c>
      <c r="T294" s="28" t="str">
        <f t="shared" si="45"/>
        <v/>
      </c>
      <c r="U294" s="31" t="str">
        <f t="shared" si="42"/>
        <v/>
      </c>
      <c r="W294" s="21" t="str">
        <f t="shared" si="43"/>
        <v/>
      </c>
      <c r="Y294" s="21" t="str">
        <f>IF($O294="", "", IF($O294&lt;'Intro &amp; Setup'!$C$32, "X", ""))</f>
        <v/>
      </c>
      <c r="AA294" s="21" t="str">
        <f t="shared" si="44"/>
        <v/>
      </c>
    </row>
    <row r="295" spans="1:27" x14ac:dyDescent="0.25">
      <c r="A295" s="13"/>
      <c r="B295" s="51"/>
      <c r="C295" s="52"/>
      <c r="D295" s="53"/>
      <c r="E295" s="54"/>
      <c r="F295" s="13"/>
      <c r="G295" s="16" t="str">
        <f t="shared" si="37"/>
        <v/>
      </c>
      <c r="H295" s="17" t="str">
        <f t="shared" si="38"/>
        <v/>
      </c>
      <c r="I295" s="13"/>
      <c r="J295" s="21" t="str">
        <f t="shared" ca="1" si="39"/>
        <v/>
      </c>
      <c r="K295" s="13"/>
      <c r="L295" s="28" t="str">
        <f t="shared" si="40"/>
        <v/>
      </c>
      <c r="M295" s="13"/>
      <c r="O295" s="28" t="str">
        <f t="shared" si="41"/>
        <v/>
      </c>
      <c r="P295" s="17" t="str">
        <f t="array" aca="1" ref="P295" ca="1">IFERROR(INDEX('Intro &amp; Setup'!$W$19:$W$32,MATCH(1,('Intro &amp; Setup'!$M$19:$M$32&gt;=$O295)*('Intro &amp; Setup'!$C$19:$C$32&lt;=$O295),0)), "")</f>
        <v/>
      </c>
      <c r="R295" s="21" t="str">
        <f>IF($T295="", "", IF($T295&gt;'Intro &amp; Setup'!$C$19, "X", ""))</f>
        <v/>
      </c>
      <c r="T295" s="28" t="str">
        <f t="shared" si="45"/>
        <v/>
      </c>
      <c r="U295" s="31" t="str">
        <f t="shared" si="42"/>
        <v/>
      </c>
      <c r="W295" s="21" t="str">
        <f t="shared" si="43"/>
        <v/>
      </c>
      <c r="Y295" s="21" t="str">
        <f>IF($O295="", "", IF($O295&lt;'Intro &amp; Setup'!$C$32, "X", ""))</f>
        <v/>
      </c>
      <c r="AA295" s="21" t="str">
        <f t="shared" si="44"/>
        <v/>
      </c>
    </row>
    <row r="296" spans="1:27" x14ac:dyDescent="0.25">
      <c r="A296" s="13"/>
      <c r="B296" s="51"/>
      <c r="C296" s="52"/>
      <c r="D296" s="53"/>
      <c r="E296" s="54"/>
      <c r="F296" s="13"/>
      <c r="G296" s="16" t="str">
        <f t="shared" si="37"/>
        <v/>
      </c>
      <c r="H296" s="17" t="str">
        <f t="shared" si="38"/>
        <v/>
      </c>
      <c r="I296" s="13"/>
      <c r="J296" s="21" t="str">
        <f t="shared" ca="1" si="39"/>
        <v/>
      </c>
      <c r="K296" s="13"/>
      <c r="L296" s="28" t="str">
        <f t="shared" si="40"/>
        <v/>
      </c>
      <c r="M296" s="13"/>
      <c r="O296" s="28" t="str">
        <f t="shared" si="41"/>
        <v/>
      </c>
      <c r="P296" s="17" t="str">
        <f t="array" aca="1" ref="P296" ca="1">IFERROR(INDEX('Intro &amp; Setup'!$W$19:$W$32,MATCH(1,('Intro &amp; Setup'!$M$19:$M$32&gt;=$O296)*('Intro &amp; Setup'!$C$19:$C$32&lt;=$O296),0)), "")</f>
        <v/>
      </c>
      <c r="R296" s="21" t="str">
        <f>IF($T296="", "", IF($T296&gt;'Intro &amp; Setup'!$C$19, "X", ""))</f>
        <v/>
      </c>
      <c r="T296" s="28" t="str">
        <f t="shared" si="45"/>
        <v/>
      </c>
      <c r="U296" s="31" t="str">
        <f t="shared" si="42"/>
        <v/>
      </c>
      <c r="W296" s="21" t="str">
        <f t="shared" si="43"/>
        <v/>
      </c>
      <c r="Y296" s="21" t="str">
        <f>IF($O296="", "", IF($O296&lt;'Intro &amp; Setup'!$C$32, "X", ""))</f>
        <v/>
      </c>
      <c r="AA296" s="21" t="str">
        <f t="shared" si="44"/>
        <v/>
      </c>
    </row>
    <row r="297" spans="1:27" x14ac:dyDescent="0.25">
      <c r="A297" s="13"/>
      <c r="B297" s="51"/>
      <c r="C297" s="52"/>
      <c r="D297" s="53"/>
      <c r="E297" s="54"/>
      <c r="F297" s="13"/>
      <c r="G297" s="16" t="str">
        <f t="shared" si="37"/>
        <v/>
      </c>
      <c r="H297" s="17" t="str">
        <f t="shared" si="38"/>
        <v/>
      </c>
      <c r="I297" s="13"/>
      <c r="J297" s="21" t="str">
        <f t="shared" ca="1" si="39"/>
        <v/>
      </c>
      <c r="K297" s="13"/>
      <c r="L297" s="28" t="str">
        <f t="shared" si="40"/>
        <v/>
      </c>
      <c r="M297" s="13"/>
      <c r="O297" s="28" t="str">
        <f t="shared" si="41"/>
        <v/>
      </c>
      <c r="P297" s="17" t="str">
        <f t="array" aca="1" ref="P297" ca="1">IFERROR(INDEX('Intro &amp; Setup'!$W$19:$W$32,MATCH(1,('Intro &amp; Setup'!$M$19:$M$32&gt;=$O297)*('Intro &amp; Setup'!$C$19:$C$32&lt;=$O297),0)), "")</f>
        <v/>
      </c>
      <c r="R297" s="21" t="str">
        <f>IF($T297="", "", IF($T297&gt;'Intro &amp; Setup'!$C$19, "X", ""))</f>
        <v/>
      </c>
      <c r="T297" s="28" t="str">
        <f t="shared" si="45"/>
        <v/>
      </c>
      <c r="U297" s="31" t="str">
        <f t="shared" si="42"/>
        <v/>
      </c>
      <c r="W297" s="21" t="str">
        <f t="shared" si="43"/>
        <v/>
      </c>
      <c r="Y297" s="21" t="str">
        <f>IF($O297="", "", IF($O297&lt;'Intro &amp; Setup'!$C$32, "X", ""))</f>
        <v/>
      </c>
      <c r="AA297" s="21" t="str">
        <f t="shared" si="44"/>
        <v/>
      </c>
    </row>
    <row r="298" spans="1:27" x14ac:dyDescent="0.25">
      <c r="A298" s="13"/>
      <c r="B298" s="51"/>
      <c r="C298" s="52"/>
      <c r="D298" s="53"/>
      <c r="E298" s="54"/>
      <c r="F298" s="13"/>
      <c r="G298" s="16" t="str">
        <f t="shared" si="37"/>
        <v/>
      </c>
      <c r="H298" s="17" t="str">
        <f t="shared" si="38"/>
        <v/>
      </c>
      <c r="I298" s="13"/>
      <c r="J298" s="21" t="str">
        <f t="shared" ca="1" si="39"/>
        <v/>
      </c>
      <c r="K298" s="13"/>
      <c r="L298" s="28" t="str">
        <f t="shared" si="40"/>
        <v/>
      </c>
      <c r="M298" s="13"/>
      <c r="O298" s="28" t="str">
        <f t="shared" si="41"/>
        <v/>
      </c>
      <c r="P298" s="17" t="str">
        <f t="array" aca="1" ref="P298" ca="1">IFERROR(INDEX('Intro &amp; Setup'!$W$19:$W$32,MATCH(1,('Intro &amp; Setup'!$M$19:$M$32&gt;=$O298)*('Intro &amp; Setup'!$C$19:$C$32&lt;=$O298),0)), "")</f>
        <v/>
      </c>
      <c r="R298" s="21" t="str">
        <f>IF($T298="", "", IF($T298&gt;'Intro &amp; Setup'!$C$19, "X", ""))</f>
        <v/>
      </c>
      <c r="T298" s="28" t="str">
        <f t="shared" si="45"/>
        <v/>
      </c>
      <c r="U298" s="31" t="str">
        <f t="shared" si="42"/>
        <v/>
      </c>
      <c r="W298" s="21" t="str">
        <f t="shared" si="43"/>
        <v/>
      </c>
      <c r="Y298" s="21" t="str">
        <f>IF($O298="", "", IF($O298&lt;'Intro &amp; Setup'!$C$32, "X", ""))</f>
        <v/>
      </c>
      <c r="AA298" s="21" t="str">
        <f t="shared" si="44"/>
        <v/>
      </c>
    </row>
    <row r="299" spans="1:27" x14ac:dyDescent="0.25">
      <c r="A299" s="13"/>
      <c r="B299" s="51"/>
      <c r="C299" s="52"/>
      <c r="D299" s="53"/>
      <c r="E299" s="54"/>
      <c r="F299" s="13"/>
      <c r="G299" s="16" t="str">
        <f t="shared" si="37"/>
        <v/>
      </c>
      <c r="H299" s="17" t="str">
        <f t="shared" si="38"/>
        <v/>
      </c>
      <c r="I299" s="13"/>
      <c r="J299" s="21" t="str">
        <f t="shared" ca="1" si="39"/>
        <v/>
      </c>
      <c r="K299" s="13"/>
      <c r="L299" s="28" t="str">
        <f t="shared" si="40"/>
        <v/>
      </c>
      <c r="M299" s="13"/>
      <c r="O299" s="28" t="str">
        <f t="shared" si="41"/>
        <v/>
      </c>
      <c r="P299" s="17" t="str">
        <f t="array" aca="1" ref="P299" ca="1">IFERROR(INDEX('Intro &amp; Setup'!$W$19:$W$32,MATCH(1,('Intro &amp; Setup'!$M$19:$M$32&gt;=$O299)*('Intro &amp; Setup'!$C$19:$C$32&lt;=$O299),0)), "")</f>
        <v/>
      </c>
      <c r="R299" s="21" t="str">
        <f>IF($T299="", "", IF($T299&gt;'Intro &amp; Setup'!$C$19, "X", ""))</f>
        <v/>
      </c>
      <c r="T299" s="28" t="str">
        <f t="shared" si="45"/>
        <v/>
      </c>
      <c r="U299" s="31" t="str">
        <f t="shared" si="42"/>
        <v/>
      </c>
      <c r="W299" s="21" t="str">
        <f t="shared" si="43"/>
        <v/>
      </c>
      <c r="Y299" s="21" t="str">
        <f>IF($O299="", "", IF($O299&lt;'Intro &amp; Setup'!$C$32, "X", ""))</f>
        <v/>
      </c>
      <c r="AA299" s="21" t="str">
        <f t="shared" si="44"/>
        <v/>
      </c>
    </row>
    <row r="300" spans="1:27" x14ac:dyDescent="0.25">
      <c r="A300" s="13"/>
      <c r="B300" s="51"/>
      <c r="C300" s="52"/>
      <c r="D300" s="53"/>
      <c r="E300" s="54"/>
      <c r="F300" s="13"/>
      <c r="G300" s="16" t="str">
        <f t="shared" si="37"/>
        <v/>
      </c>
      <c r="H300" s="17" t="str">
        <f t="shared" si="38"/>
        <v/>
      </c>
      <c r="I300" s="13"/>
      <c r="J300" s="21" t="str">
        <f t="shared" ca="1" si="39"/>
        <v/>
      </c>
      <c r="K300" s="13"/>
      <c r="L300" s="28" t="str">
        <f t="shared" si="40"/>
        <v/>
      </c>
      <c r="M300" s="13"/>
      <c r="O300" s="28" t="str">
        <f t="shared" si="41"/>
        <v/>
      </c>
      <c r="P300" s="17" t="str">
        <f t="array" aca="1" ref="P300" ca="1">IFERROR(INDEX('Intro &amp; Setup'!$W$19:$W$32,MATCH(1,('Intro &amp; Setup'!$M$19:$M$32&gt;=$O300)*('Intro &amp; Setup'!$C$19:$C$32&lt;=$O300),0)), "")</f>
        <v/>
      </c>
      <c r="R300" s="21" t="str">
        <f>IF($T300="", "", IF($T300&gt;'Intro &amp; Setup'!$C$19, "X", ""))</f>
        <v/>
      </c>
      <c r="T300" s="28" t="str">
        <f t="shared" si="45"/>
        <v/>
      </c>
      <c r="U300" s="31" t="str">
        <f t="shared" si="42"/>
        <v/>
      </c>
      <c r="W300" s="21" t="str">
        <f t="shared" si="43"/>
        <v/>
      </c>
      <c r="Y300" s="21" t="str">
        <f>IF($O300="", "", IF($O300&lt;'Intro &amp; Setup'!$C$32, "X", ""))</f>
        <v/>
      </c>
      <c r="AA300" s="21" t="str">
        <f t="shared" si="44"/>
        <v/>
      </c>
    </row>
    <row r="301" spans="1:27" x14ac:dyDescent="0.25">
      <c r="A301" s="13"/>
      <c r="B301" s="51"/>
      <c r="C301" s="52"/>
      <c r="D301" s="53"/>
      <c r="E301" s="54"/>
      <c r="F301" s="13"/>
      <c r="G301" s="16" t="str">
        <f t="shared" si="37"/>
        <v/>
      </c>
      <c r="H301" s="17" t="str">
        <f t="shared" si="38"/>
        <v/>
      </c>
      <c r="I301" s="13"/>
      <c r="J301" s="21" t="str">
        <f t="shared" ca="1" si="39"/>
        <v/>
      </c>
      <c r="K301" s="13"/>
      <c r="L301" s="28" t="str">
        <f t="shared" si="40"/>
        <v/>
      </c>
      <c r="M301" s="13"/>
      <c r="O301" s="28" t="str">
        <f t="shared" si="41"/>
        <v/>
      </c>
      <c r="P301" s="17" t="str">
        <f t="array" aca="1" ref="P301" ca="1">IFERROR(INDEX('Intro &amp; Setup'!$W$19:$W$32,MATCH(1,('Intro &amp; Setup'!$M$19:$M$32&gt;=$O301)*('Intro &amp; Setup'!$C$19:$C$32&lt;=$O301),0)), "")</f>
        <v/>
      </c>
      <c r="R301" s="21" t="str">
        <f>IF($T301="", "", IF($T301&gt;'Intro &amp; Setup'!$C$19, "X", ""))</f>
        <v/>
      </c>
      <c r="T301" s="28" t="str">
        <f t="shared" si="45"/>
        <v/>
      </c>
      <c r="U301" s="31" t="str">
        <f t="shared" si="42"/>
        <v/>
      </c>
      <c r="W301" s="21" t="str">
        <f t="shared" si="43"/>
        <v/>
      </c>
      <c r="Y301" s="21" t="str">
        <f>IF($O301="", "", IF($O301&lt;'Intro &amp; Setup'!$C$32, "X", ""))</f>
        <v/>
      </c>
      <c r="AA301" s="21" t="str">
        <f t="shared" si="44"/>
        <v/>
      </c>
    </row>
    <row r="302" spans="1:27" x14ac:dyDescent="0.25">
      <c r="A302" s="13"/>
      <c r="B302" s="51"/>
      <c r="C302" s="52"/>
      <c r="D302" s="53"/>
      <c r="E302" s="54"/>
      <c r="F302" s="13"/>
      <c r="G302" s="16" t="str">
        <f t="shared" si="37"/>
        <v/>
      </c>
      <c r="H302" s="17" t="str">
        <f t="shared" si="38"/>
        <v/>
      </c>
      <c r="I302" s="13"/>
      <c r="J302" s="21" t="str">
        <f t="shared" ca="1" si="39"/>
        <v/>
      </c>
      <c r="K302" s="13"/>
      <c r="L302" s="28" t="str">
        <f t="shared" si="40"/>
        <v/>
      </c>
      <c r="M302" s="13"/>
      <c r="O302" s="28" t="str">
        <f t="shared" si="41"/>
        <v/>
      </c>
      <c r="P302" s="17" t="str">
        <f t="array" aca="1" ref="P302" ca="1">IFERROR(INDEX('Intro &amp; Setup'!$W$19:$W$32,MATCH(1,('Intro &amp; Setup'!$M$19:$M$32&gt;=$O302)*('Intro &amp; Setup'!$C$19:$C$32&lt;=$O302),0)), "")</f>
        <v/>
      </c>
      <c r="R302" s="21" t="str">
        <f>IF($T302="", "", IF($T302&gt;'Intro &amp; Setup'!$C$19, "X", ""))</f>
        <v/>
      </c>
      <c r="T302" s="28" t="str">
        <f t="shared" si="45"/>
        <v/>
      </c>
      <c r="U302" s="31" t="str">
        <f t="shared" si="42"/>
        <v/>
      </c>
      <c r="W302" s="21" t="str">
        <f t="shared" si="43"/>
        <v/>
      </c>
      <c r="Y302" s="21" t="str">
        <f>IF($O302="", "", IF($O302&lt;'Intro &amp; Setup'!$C$32, "X", ""))</f>
        <v/>
      </c>
      <c r="AA302" s="21" t="str">
        <f t="shared" si="44"/>
        <v/>
      </c>
    </row>
    <row r="303" spans="1:27" x14ac:dyDescent="0.25">
      <c r="A303" s="13"/>
      <c r="B303" s="51"/>
      <c r="C303" s="52"/>
      <c r="D303" s="53"/>
      <c r="E303" s="54"/>
      <c r="F303" s="13"/>
      <c r="G303" s="16" t="str">
        <f t="shared" si="37"/>
        <v/>
      </c>
      <c r="H303" s="17" t="str">
        <f t="shared" si="38"/>
        <v/>
      </c>
      <c r="I303" s="13"/>
      <c r="J303" s="21" t="str">
        <f t="shared" ca="1" si="39"/>
        <v/>
      </c>
      <c r="K303" s="13"/>
      <c r="L303" s="28" t="str">
        <f t="shared" si="40"/>
        <v/>
      </c>
      <c r="M303" s="13"/>
      <c r="O303" s="28" t="str">
        <f t="shared" si="41"/>
        <v/>
      </c>
      <c r="P303" s="17" t="str">
        <f t="array" aca="1" ref="P303" ca="1">IFERROR(INDEX('Intro &amp; Setup'!$W$19:$W$32,MATCH(1,('Intro &amp; Setup'!$M$19:$M$32&gt;=$O303)*('Intro &amp; Setup'!$C$19:$C$32&lt;=$O303),0)), "")</f>
        <v/>
      </c>
      <c r="R303" s="21" t="str">
        <f>IF($T303="", "", IF($T303&gt;'Intro &amp; Setup'!$C$19, "X", ""))</f>
        <v/>
      </c>
      <c r="T303" s="28" t="str">
        <f t="shared" si="45"/>
        <v/>
      </c>
      <c r="U303" s="31" t="str">
        <f t="shared" si="42"/>
        <v/>
      </c>
      <c r="W303" s="21" t="str">
        <f t="shared" si="43"/>
        <v/>
      </c>
      <c r="Y303" s="21" t="str">
        <f>IF($O303="", "", IF($O303&lt;'Intro &amp; Setup'!$C$32, "X", ""))</f>
        <v/>
      </c>
      <c r="AA303" s="21" t="str">
        <f t="shared" si="44"/>
        <v/>
      </c>
    </row>
    <row r="304" spans="1:27" x14ac:dyDescent="0.25">
      <c r="A304" s="13"/>
      <c r="B304" s="51"/>
      <c r="C304" s="52"/>
      <c r="D304" s="53"/>
      <c r="E304" s="54"/>
      <c r="F304" s="13"/>
      <c r="G304" s="16" t="str">
        <f t="shared" si="37"/>
        <v/>
      </c>
      <c r="H304" s="17" t="str">
        <f t="shared" si="38"/>
        <v/>
      </c>
      <c r="I304" s="13"/>
      <c r="J304" s="21" t="str">
        <f t="shared" ca="1" si="39"/>
        <v/>
      </c>
      <c r="K304" s="13"/>
      <c r="L304" s="28" t="str">
        <f t="shared" si="40"/>
        <v/>
      </c>
      <c r="M304" s="13"/>
      <c r="O304" s="28" t="str">
        <f t="shared" si="41"/>
        <v/>
      </c>
      <c r="P304" s="17" t="str">
        <f t="array" aca="1" ref="P304" ca="1">IFERROR(INDEX('Intro &amp; Setup'!$W$19:$W$32,MATCH(1,('Intro &amp; Setup'!$M$19:$M$32&gt;=$O304)*('Intro &amp; Setup'!$C$19:$C$32&lt;=$O304),0)), "")</f>
        <v/>
      </c>
      <c r="R304" s="21" t="str">
        <f>IF($T304="", "", IF($T304&gt;'Intro &amp; Setup'!$C$19, "X", ""))</f>
        <v/>
      </c>
      <c r="T304" s="28" t="str">
        <f t="shared" si="45"/>
        <v/>
      </c>
      <c r="U304" s="31" t="str">
        <f t="shared" si="42"/>
        <v/>
      </c>
      <c r="W304" s="21" t="str">
        <f t="shared" si="43"/>
        <v/>
      </c>
      <c r="Y304" s="21" t="str">
        <f>IF($O304="", "", IF($O304&lt;'Intro &amp; Setup'!$C$32, "X", ""))</f>
        <v/>
      </c>
      <c r="AA304" s="21" t="str">
        <f t="shared" si="44"/>
        <v/>
      </c>
    </row>
    <row r="305" spans="1:27" x14ac:dyDescent="0.25">
      <c r="A305" s="13"/>
      <c r="B305" s="51"/>
      <c r="C305" s="52"/>
      <c r="D305" s="53"/>
      <c r="E305" s="54"/>
      <c r="F305" s="13"/>
      <c r="G305" s="16" t="str">
        <f t="shared" si="37"/>
        <v/>
      </c>
      <c r="H305" s="17" t="str">
        <f t="shared" si="38"/>
        <v/>
      </c>
      <c r="I305" s="13"/>
      <c r="J305" s="21" t="str">
        <f t="shared" ca="1" si="39"/>
        <v/>
      </c>
      <c r="K305" s="13"/>
      <c r="L305" s="28" t="str">
        <f t="shared" si="40"/>
        <v/>
      </c>
      <c r="M305" s="13"/>
      <c r="O305" s="28" t="str">
        <f t="shared" si="41"/>
        <v/>
      </c>
      <c r="P305" s="17" t="str">
        <f t="array" aca="1" ref="P305" ca="1">IFERROR(INDEX('Intro &amp; Setup'!$W$19:$W$32,MATCH(1,('Intro &amp; Setup'!$M$19:$M$32&gt;=$O305)*('Intro &amp; Setup'!$C$19:$C$32&lt;=$O305),0)), "")</f>
        <v/>
      </c>
      <c r="R305" s="21" t="str">
        <f>IF($T305="", "", IF($T305&gt;'Intro &amp; Setup'!$C$19, "X", ""))</f>
        <v/>
      </c>
      <c r="T305" s="28" t="str">
        <f t="shared" si="45"/>
        <v/>
      </c>
      <c r="U305" s="31" t="str">
        <f t="shared" si="42"/>
        <v/>
      </c>
      <c r="W305" s="21" t="str">
        <f t="shared" si="43"/>
        <v/>
      </c>
      <c r="Y305" s="21" t="str">
        <f>IF($O305="", "", IF($O305&lt;'Intro &amp; Setup'!$C$32, "X", ""))</f>
        <v/>
      </c>
      <c r="AA305" s="21" t="str">
        <f t="shared" si="44"/>
        <v/>
      </c>
    </row>
    <row r="306" spans="1:27" x14ac:dyDescent="0.25">
      <c r="A306" s="13"/>
      <c r="B306" s="51"/>
      <c r="C306" s="52"/>
      <c r="D306" s="53"/>
      <c r="E306" s="54"/>
      <c r="F306" s="13"/>
      <c r="G306" s="16" t="str">
        <f t="shared" si="37"/>
        <v/>
      </c>
      <c r="H306" s="17" t="str">
        <f t="shared" si="38"/>
        <v/>
      </c>
      <c r="I306" s="13"/>
      <c r="J306" s="21" t="str">
        <f t="shared" ca="1" si="39"/>
        <v/>
      </c>
      <c r="K306" s="13"/>
      <c r="L306" s="28" t="str">
        <f t="shared" si="40"/>
        <v/>
      </c>
      <c r="M306" s="13"/>
      <c r="O306" s="28" t="str">
        <f t="shared" si="41"/>
        <v/>
      </c>
      <c r="P306" s="17" t="str">
        <f t="array" aca="1" ref="P306" ca="1">IFERROR(INDEX('Intro &amp; Setup'!$W$19:$W$32,MATCH(1,('Intro &amp; Setup'!$M$19:$M$32&gt;=$O306)*('Intro &amp; Setup'!$C$19:$C$32&lt;=$O306),0)), "")</f>
        <v/>
      </c>
      <c r="R306" s="21" t="str">
        <f>IF($T306="", "", IF($T306&gt;'Intro &amp; Setup'!$C$19, "X", ""))</f>
        <v/>
      </c>
      <c r="T306" s="28" t="str">
        <f t="shared" si="45"/>
        <v/>
      </c>
      <c r="U306" s="31" t="str">
        <f t="shared" si="42"/>
        <v/>
      </c>
      <c r="W306" s="21" t="str">
        <f t="shared" si="43"/>
        <v/>
      </c>
      <c r="Y306" s="21" t="str">
        <f>IF($O306="", "", IF($O306&lt;'Intro &amp; Setup'!$C$32, "X", ""))</f>
        <v/>
      </c>
      <c r="AA306" s="21" t="str">
        <f t="shared" si="44"/>
        <v/>
      </c>
    </row>
    <row r="307" spans="1:27" x14ac:dyDescent="0.25">
      <c r="A307" s="13"/>
      <c r="B307" s="51"/>
      <c r="C307" s="52"/>
      <c r="D307" s="53"/>
      <c r="E307" s="54"/>
      <c r="F307" s="13"/>
      <c r="G307" s="16" t="str">
        <f t="shared" si="37"/>
        <v/>
      </c>
      <c r="H307" s="17" t="str">
        <f t="shared" si="38"/>
        <v/>
      </c>
      <c r="I307" s="13"/>
      <c r="J307" s="21" t="str">
        <f t="shared" ca="1" si="39"/>
        <v/>
      </c>
      <c r="K307" s="13"/>
      <c r="L307" s="28" t="str">
        <f t="shared" si="40"/>
        <v/>
      </c>
      <c r="M307" s="13"/>
      <c r="O307" s="28" t="str">
        <f t="shared" si="41"/>
        <v/>
      </c>
      <c r="P307" s="17" t="str">
        <f t="array" aca="1" ref="P307" ca="1">IFERROR(INDEX('Intro &amp; Setup'!$W$19:$W$32,MATCH(1,('Intro &amp; Setup'!$M$19:$M$32&gt;=$O307)*('Intro &amp; Setup'!$C$19:$C$32&lt;=$O307),0)), "")</f>
        <v/>
      </c>
      <c r="R307" s="21" t="str">
        <f>IF($T307="", "", IF($T307&gt;'Intro &amp; Setup'!$C$19, "X", ""))</f>
        <v/>
      </c>
      <c r="T307" s="28" t="str">
        <f t="shared" si="45"/>
        <v/>
      </c>
      <c r="U307" s="31" t="str">
        <f t="shared" si="42"/>
        <v/>
      </c>
      <c r="W307" s="21" t="str">
        <f t="shared" si="43"/>
        <v/>
      </c>
      <c r="Y307" s="21" t="str">
        <f>IF($O307="", "", IF($O307&lt;'Intro &amp; Setup'!$C$32, "X", ""))</f>
        <v/>
      </c>
      <c r="AA307" s="21" t="str">
        <f t="shared" si="44"/>
        <v/>
      </c>
    </row>
    <row r="308" spans="1:27" x14ac:dyDescent="0.25">
      <c r="A308" s="13"/>
      <c r="B308" s="51"/>
      <c r="C308" s="52"/>
      <c r="D308" s="53"/>
      <c r="E308" s="54"/>
      <c r="F308" s="13"/>
      <c r="G308" s="16" t="str">
        <f t="shared" si="37"/>
        <v/>
      </c>
      <c r="H308" s="17" t="str">
        <f t="shared" si="38"/>
        <v/>
      </c>
      <c r="I308" s="13"/>
      <c r="J308" s="21" t="str">
        <f t="shared" ca="1" si="39"/>
        <v/>
      </c>
      <c r="K308" s="13"/>
      <c r="L308" s="28" t="str">
        <f t="shared" si="40"/>
        <v/>
      </c>
      <c r="M308" s="13"/>
      <c r="O308" s="28" t="str">
        <f t="shared" si="41"/>
        <v/>
      </c>
      <c r="P308" s="17" t="str">
        <f t="array" aca="1" ref="P308" ca="1">IFERROR(INDEX('Intro &amp; Setup'!$W$19:$W$32,MATCH(1,('Intro &amp; Setup'!$M$19:$M$32&gt;=$O308)*('Intro &amp; Setup'!$C$19:$C$32&lt;=$O308),0)), "")</f>
        <v/>
      </c>
      <c r="R308" s="21" t="str">
        <f>IF($T308="", "", IF($T308&gt;'Intro &amp; Setup'!$C$19, "X", ""))</f>
        <v/>
      </c>
      <c r="T308" s="28" t="str">
        <f t="shared" si="45"/>
        <v/>
      </c>
      <c r="U308" s="31" t="str">
        <f t="shared" si="42"/>
        <v/>
      </c>
      <c r="W308" s="21" t="str">
        <f t="shared" si="43"/>
        <v/>
      </c>
      <c r="Y308" s="21" t="str">
        <f>IF($O308="", "", IF($O308&lt;'Intro &amp; Setup'!$C$32, "X", ""))</f>
        <v/>
      </c>
      <c r="AA308" s="21" t="str">
        <f t="shared" si="44"/>
        <v/>
      </c>
    </row>
    <row r="309" spans="1:27" x14ac:dyDescent="0.25">
      <c r="A309" s="13"/>
      <c r="B309" s="51"/>
      <c r="C309" s="52"/>
      <c r="D309" s="53"/>
      <c r="E309" s="54"/>
      <c r="F309" s="13"/>
      <c r="G309" s="16" t="str">
        <f t="shared" si="37"/>
        <v/>
      </c>
      <c r="H309" s="17" t="str">
        <f t="shared" si="38"/>
        <v/>
      </c>
      <c r="I309" s="13"/>
      <c r="J309" s="21" t="str">
        <f t="shared" ca="1" si="39"/>
        <v/>
      </c>
      <c r="K309" s="13"/>
      <c r="L309" s="28" t="str">
        <f t="shared" si="40"/>
        <v/>
      </c>
      <c r="M309" s="13"/>
      <c r="O309" s="28" t="str">
        <f t="shared" si="41"/>
        <v/>
      </c>
      <c r="P309" s="17" t="str">
        <f t="array" aca="1" ref="P309" ca="1">IFERROR(INDEX('Intro &amp; Setup'!$W$19:$W$32,MATCH(1,('Intro &amp; Setup'!$M$19:$M$32&gt;=$O309)*('Intro &amp; Setup'!$C$19:$C$32&lt;=$O309),0)), "")</f>
        <v/>
      </c>
      <c r="R309" s="21" t="str">
        <f>IF($T309="", "", IF($T309&gt;'Intro &amp; Setup'!$C$19, "X", ""))</f>
        <v/>
      </c>
      <c r="T309" s="28" t="str">
        <f t="shared" si="45"/>
        <v/>
      </c>
      <c r="U309" s="31" t="str">
        <f t="shared" si="42"/>
        <v/>
      </c>
      <c r="W309" s="21" t="str">
        <f t="shared" si="43"/>
        <v/>
      </c>
      <c r="Y309" s="21" t="str">
        <f>IF($O309="", "", IF($O309&lt;'Intro &amp; Setup'!$C$32, "X", ""))</f>
        <v/>
      </c>
      <c r="AA309" s="21" t="str">
        <f t="shared" si="44"/>
        <v/>
      </c>
    </row>
    <row r="310" spans="1:27" x14ac:dyDescent="0.25">
      <c r="A310" s="13"/>
      <c r="B310" s="51"/>
      <c r="C310" s="52"/>
      <c r="D310" s="53"/>
      <c r="E310" s="54"/>
      <c r="F310" s="13"/>
      <c r="G310" s="16" t="str">
        <f t="shared" si="37"/>
        <v/>
      </c>
      <c r="H310" s="17" t="str">
        <f t="shared" si="38"/>
        <v/>
      </c>
      <c r="I310" s="13"/>
      <c r="J310" s="21" t="str">
        <f t="shared" ca="1" si="39"/>
        <v/>
      </c>
      <c r="K310" s="13"/>
      <c r="L310" s="28" t="str">
        <f t="shared" si="40"/>
        <v/>
      </c>
      <c r="M310" s="13"/>
      <c r="O310" s="28" t="str">
        <f t="shared" si="41"/>
        <v/>
      </c>
      <c r="P310" s="17" t="str">
        <f t="array" aca="1" ref="P310" ca="1">IFERROR(INDEX('Intro &amp; Setup'!$W$19:$W$32,MATCH(1,('Intro &amp; Setup'!$M$19:$M$32&gt;=$O310)*('Intro &amp; Setup'!$C$19:$C$32&lt;=$O310),0)), "")</f>
        <v/>
      </c>
      <c r="R310" s="21" t="str">
        <f>IF($T310="", "", IF($T310&gt;'Intro &amp; Setup'!$C$19, "X", ""))</f>
        <v/>
      </c>
      <c r="T310" s="28" t="str">
        <f t="shared" si="45"/>
        <v/>
      </c>
      <c r="U310" s="31" t="str">
        <f t="shared" si="42"/>
        <v/>
      </c>
      <c r="W310" s="21" t="str">
        <f t="shared" si="43"/>
        <v/>
      </c>
      <c r="Y310" s="21" t="str">
        <f>IF($O310="", "", IF($O310&lt;'Intro &amp; Setup'!$C$32, "X", ""))</f>
        <v/>
      </c>
      <c r="AA310" s="21" t="str">
        <f t="shared" si="44"/>
        <v/>
      </c>
    </row>
    <row r="311" spans="1:27" x14ac:dyDescent="0.25">
      <c r="A311" s="13"/>
      <c r="B311" s="51"/>
      <c r="C311" s="52"/>
      <c r="D311" s="53"/>
      <c r="E311" s="54"/>
      <c r="F311" s="13"/>
      <c r="G311" s="16" t="str">
        <f t="shared" si="37"/>
        <v/>
      </c>
      <c r="H311" s="17" t="str">
        <f t="shared" si="38"/>
        <v/>
      </c>
      <c r="I311" s="13"/>
      <c r="J311" s="21" t="str">
        <f t="shared" ca="1" si="39"/>
        <v/>
      </c>
      <c r="K311" s="13"/>
      <c r="L311" s="28" t="str">
        <f t="shared" si="40"/>
        <v/>
      </c>
      <c r="M311" s="13"/>
      <c r="O311" s="28" t="str">
        <f t="shared" si="41"/>
        <v/>
      </c>
      <c r="P311" s="17" t="str">
        <f t="array" aca="1" ref="P311" ca="1">IFERROR(INDEX('Intro &amp; Setup'!$W$19:$W$32,MATCH(1,('Intro &amp; Setup'!$M$19:$M$32&gt;=$O311)*('Intro &amp; Setup'!$C$19:$C$32&lt;=$O311),0)), "")</f>
        <v/>
      </c>
      <c r="R311" s="21" t="str">
        <f>IF($T311="", "", IF($T311&gt;'Intro &amp; Setup'!$C$19, "X", ""))</f>
        <v/>
      </c>
      <c r="T311" s="28" t="str">
        <f t="shared" si="45"/>
        <v/>
      </c>
      <c r="U311" s="31" t="str">
        <f t="shared" si="42"/>
        <v/>
      </c>
      <c r="W311" s="21" t="str">
        <f t="shared" si="43"/>
        <v/>
      </c>
      <c r="Y311" s="21" t="str">
        <f>IF($O311="", "", IF($O311&lt;'Intro &amp; Setup'!$C$32, "X", ""))</f>
        <v/>
      </c>
      <c r="AA311" s="21" t="str">
        <f t="shared" si="44"/>
        <v/>
      </c>
    </row>
    <row r="312" spans="1:27" x14ac:dyDescent="0.25">
      <c r="A312" s="13"/>
      <c r="B312" s="51"/>
      <c r="C312" s="52"/>
      <c r="D312" s="53"/>
      <c r="E312" s="54"/>
      <c r="F312" s="13"/>
      <c r="G312" s="16" t="str">
        <f t="shared" si="37"/>
        <v/>
      </c>
      <c r="H312" s="17" t="str">
        <f t="shared" si="38"/>
        <v/>
      </c>
      <c r="I312" s="13"/>
      <c r="J312" s="21" t="str">
        <f t="shared" ca="1" si="39"/>
        <v/>
      </c>
      <c r="K312" s="13"/>
      <c r="L312" s="28" t="str">
        <f t="shared" si="40"/>
        <v/>
      </c>
      <c r="M312" s="13"/>
      <c r="O312" s="28" t="str">
        <f t="shared" si="41"/>
        <v/>
      </c>
      <c r="P312" s="17" t="str">
        <f t="array" aca="1" ref="P312" ca="1">IFERROR(INDEX('Intro &amp; Setup'!$W$19:$W$32,MATCH(1,('Intro &amp; Setup'!$M$19:$M$32&gt;=$O312)*('Intro &amp; Setup'!$C$19:$C$32&lt;=$O312),0)), "")</f>
        <v/>
      </c>
      <c r="R312" s="21" t="str">
        <f>IF($T312="", "", IF($T312&gt;'Intro &amp; Setup'!$C$19, "X", ""))</f>
        <v/>
      </c>
      <c r="T312" s="28" t="str">
        <f t="shared" si="45"/>
        <v/>
      </c>
      <c r="U312" s="31" t="str">
        <f t="shared" si="42"/>
        <v/>
      </c>
      <c r="W312" s="21" t="str">
        <f t="shared" si="43"/>
        <v/>
      </c>
      <c r="Y312" s="21" t="str">
        <f>IF($O312="", "", IF($O312&lt;'Intro &amp; Setup'!$C$32, "X", ""))</f>
        <v/>
      </c>
      <c r="AA312" s="21" t="str">
        <f t="shared" si="44"/>
        <v/>
      </c>
    </row>
    <row r="313" spans="1:27" x14ac:dyDescent="0.25">
      <c r="A313" s="13"/>
      <c r="B313" s="51"/>
      <c r="C313" s="52"/>
      <c r="D313" s="53"/>
      <c r="E313" s="54"/>
      <c r="F313" s="13"/>
      <c r="G313" s="16" t="str">
        <f t="shared" si="37"/>
        <v/>
      </c>
      <c r="H313" s="17" t="str">
        <f t="shared" si="38"/>
        <v/>
      </c>
      <c r="I313" s="13"/>
      <c r="J313" s="21" t="str">
        <f t="shared" ca="1" si="39"/>
        <v/>
      </c>
      <c r="K313" s="13"/>
      <c r="L313" s="28" t="str">
        <f t="shared" si="40"/>
        <v/>
      </c>
      <c r="M313" s="13"/>
      <c r="O313" s="28" t="str">
        <f t="shared" si="41"/>
        <v/>
      </c>
      <c r="P313" s="17" t="str">
        <f t="array" aca="1" ref="P313" ca="1">IFERROR(INDEX('Intro &amp; Setup'!$W$19:$W$32,MATCH(1,('Intro &amp; Setup'!$M$19:$M$32&gt;=$O313)*('Intro &amp; Setup'!$C$19:$C$32&lt;=$O313),0)), "")</f>
        <v/>
      </c>
      <c r="R313" s="21" t="str">
        <f>IF($T313="", "", IF($T313&gt;'Intro &amp; Setup'!$C$19, "X", ""))</f>
        <v/>
      </c>
      <c r="T313" s="28" t="str">
        <f t="shared" si="45"/>
        <v/>
      </c>
      <c r="U313" s="31" t="str">
        <f t="shared" si="42"/>
        <v/>
      </c>
      <c r="W313" s="21" t="str">
        <f t="shared" si="43"/>
        <v/>
      </c>
      <c r="Y313" s="21" t="str">
        <f>IF($O313="", "", IF($O313&lt;'Intro &amp; Setup'!$C$32, "X", ""))</f>
        <v/>
      </c>
      <c r="AA313" s="21" t="str">
        <f t="shared" si="44"/>
        <v/>
      </c>
    </row>
    <row r="314" spans="1:27" x14ac:dyDescent="0.25">
      <c r="A314" s="13"/>
      <c r="B314" s="51"/>
      <c r="C314" s="52"/>
      <c r="D314" s="53"/>
      <c r="E314" s="54"/>
      <c r="F314" s="13"/>
      <c r="G314" s="16" t="str">
        <f t="shared" si="37"/>
        <v/>
      </c>
      <c r="H314" s="17" t="str">
        <f t="shared" si="38"/>
        <v/>
      </c>
      <c r="I314" s="13"/>
      <c r="J314" s="21" t="str">
        <f t="shared" ca="1" si="39"/>
        <v/>
      </c>
      <c r="K314" s="13"/>
      <c r="L314" s="28" t="str">
        <f t="shared" si="40"/>
        <v/>
      </c>
      <c r="M314" s="13"/>
      <c r="O314" s="28" t="str">
        <f t="shared" si="41"/>
        <v/>
      </c>
      <c r="P314" s="17" t="str">
        <f t="array" aca="1" ref="P314" ca="1">IFERROR(INDEX('Intro &amp; Setup'!$W$19:$W$32,MATCH(1,('Intro &amp; Setup'!$M$19:$M$32&gt;=$O314)*('Intro &amp; Setup'!$C$19:$C$32&lt;=$O314),0)), "")</f>
        <v/>
      </c>
      <c r="R314" s="21" t="str">
        <f>IF($T314="", "", IF($T314&gt;'Intro &amp; Setup'!$C$19, "X", ""))</f>
        <v/>
      </c>
      <c r="T314" s="28" t="str">
        <f t="shared" si="45"/>
        <v/>
      </c>
      <c r="U314" s="31" t="str">
        <f t="shared" si="42"/>
        <v/>
      </c>
      <c r="W314" s="21" t="str">
        <f t="shared" si="43"/>
        <v/>
      </c>
      <c r="Y314" s="21" t="str">
        <f>IF($O314="", "", IF($O314&lt;'Intro &amp; Setup'!$C$32, "X", ""))</f>
        <v/>
      </c>
      <c r="AA314" s="21" t="str">
        <f t="shared" si="44"/>
        <v/>
      </c>
    </row>
    <row r="315" spans="1:27" x14ac:dyDescent="0.25">
      <c r="A315" s="13"/>
      <c r="B315" s="51"/>
      <c r="C315" s="52"/>
      <c r="D315" s="53"/>
      <c r="E315" s="54"/>
      <c r="F315" s="13"/>
      <c r="G315" s="16" t="str">
        <f t="shared" si="37"/>
        <v/>
      </c>
      <c r="H315" s="17" t="str">
        <f t="shared" si="38"/>
        <v/>
      </c>
      <c r="I315" s="13"/>
      <c r="J315" s="21" t="str">
        <f t="shared" ca="1" si="39"/>
        <v/>
      </c>
      <c r="K315" s="13"/>
      <c r="L315" s="28" t="str">
        <f t="shared" si="40"/>
        <v/>
      </c>
      <c r="M315" s="13"/>
      <c r="O315" s="28" t="str">
        <f t="shared" si="41"/>
        <v/>
      </c>
      <c r="P315" s="17" t="str">
        <f t="array" aca="1" ref="P315" ca="1">IFERROR(INDEX('Intro &amp; Setup'!$W$19:$W$32,MATCH(1,('Intro &amp; Setup'!$M$19:$M$32&gt;=$O315)*('Intro &amp; Setup'!$C$19:$C$32&lt;=$O315),0)), "")</f>
        <v/>
      </c>
      <c r="R315" s="21" t="str">
        <f>IF($T315="", "", IF($T315&gt;'Intro &amp; Setup'!$C$19, "X", ""))</f>
        <v/>
      </c>
      <c r="T315" s="28" t="str">
        <f t="shared" si="45"/>
        <v/>
      </c>
      <c r="U315" s="31" t="str">
        <f t="shared" si="42"/>
        <v/>
      </c>
      <c r="W315" s="21" t="str">
        <f t="shared" si="43"/>
        <v/>
      </c>
      <c r="Y315" s="21" t="str">
        <f>IF($O315="", "", IF($O315&lt;'Intro &amp; Setup'!$C$32, "X", ""))</f>
        <v/>
      </c>
      <c r="AA315" s="21" t="str">
        <f t="shared" si="44"/>
        <v/>
      </c>
    </row>
    <row r="316" spans="1:27" x14ac:dyDescent="0.25">
      <c r="A316" s="13"/>
      <c r="B316" s="51"/>
      <c r="C316" s="52"/>
      <c r="D316" s="53"/>
      <c r="E316" s="54"/>
      <c r="F316" s="13"/>
      <c r="G316" s="16" t="str">
        <f t="shared" si="37"/>
        <v/>
      </c>
      <c r="H316" s="17" t="str">
        <f t="shared" si="38"/>
        <v/>
      </c>
      <c r="I316" s="13"/>
      <c r="J316" s="21" t="str">
        <f t="shared" ca="1" si="39"/>
        <v/>
      </c>
      <c r="K316" s="13"/>
      <c r="L316" s="28" t="str">
        <f t="shared" si="40"/>
        <v/>
      </c>
      <c r="M316" s="13"/>
      <c r="O316" s="28" t="str">
        <f t="shared" si="41"/>
        <v/>
      </c>
      <c r="P316" s="17" t="str">
        <f t="array" aca="1" ref="P316" ca="1">IFERROR(INDEX('Intro &amp; Setup'!$W$19:$W$32,MATCH(1,('Intro &amp; Setup'!$M$19:$M$32&gt;=$O316)*('Intro &amp; Setup'!$C$19:$C$32&lt;=$O316),0)), "")</f>
        <v/>
      </c>
      <c r="R316" s="21" t="str">
        <f>IF($T316="", "", IF($T316&gt;'Intro &amp; Setup'!$C$19, "X", ""))</f>
        <v/>
      </c>
      <c r="T316" s="28" t="str">
        <f t="shared" si="45"/>
        <v/>
      </c>
      <c r="U316" s="31" t="str">
        <f t="shared" si="42"/>
        <v/>
      </c>
      <c r="W316" s="21" t="str">
        <f t="shared" si="43"/>
        <v/>
      </c>
      <c r="Y316" s="21" t="str">
        <f>IF($O316="", "", IF($O316&lt;'Intro &amp; Setup'!$C$32, "X", ""))</f>
        <v/>
      </c>
      <c r="AA316" s="21" t="str">
        <f t="shared" si="44"/>
        <v/>
      </c>
    </row>
    <row r="317" spans="1:27" x14ac:dyDescent="0.25">
      <c r="A317" s="13"/>
      <c r="B317" s="51"/>
      <c r="C317" s="52"/>
      <c r="D317" s="53"/>
      <c r="E317" s="54"/>
      <c r="F317" s="13"/>
      <c r="G317" s="16" t="str">
        <f t="shared" si="37"/>
        <v/>
      </c>
      <c r="H317" s="17" t="str">
        <f t="shared" si="38"/>
        <v/>
      </c>
      <c r="I317" s="13"/>
      <c r="J317" s="21" t="str">
        <f t="shared" ca="1" si="39"/>
        <v/>
      </c>
      <c r="K317" s="13"/>
      <c r="L317" s="28" t="str">
        <f t="shared" si="40"/>
        <v/>
      </c>
      <c r="M317" s="13"/>
      <c r="O317" s="28" t="str">
        <f t="shared" si="41"/>
        <v/>
      </c>
      <c r="P317" s="17" t="str">
        <f t="array" aca="1" ref="P317" ca="1">IFERROR(INDEX('Intro &amp; Setup'!$W$19:$W$32,MATCH(1,('Intro &amp; Setup'!$M$19:$M$32&gt;=$O317)*('Intro &amp; Setup'!$C$19:$C$32&lt;=$O317),0)), "")</f>
        <v/>
      </c>
      <c r="R317" s="21" t="str">
        <f>IF($T317="", "", IF($T317&gt;'Intro &amp; Setup'!$C$19, "X", ""))</f>
        <v/>
      </c>
      <c r="T317" s="28" t="str">
        <f t="shared" si="45"/>
        <v/>
      </c>
      <c r="U317" s="31" t="str">
        <f t="shared" si="42"/>
        <v/>
      </c>
      <c r="W317" s="21" t="str">
        <f t="shared" si="43"/>
        <v/>
      </c>
      <c r="Y317" s="21" t="str">
        <f>IF($O317="", "", IF($O317&lt;'Intro &amp; Setup'!$C$32, "X", ""))</f>
        <v/>
      </c>
      <c r="AA317" s="21" t="str">
        <f t="shared" si="44"/>
        <v/>
      </c>
    </row>
    <row r="318" spans="1:27" x14ac:dyDescent="0.25">
      <c r="A318" s="13"/>
      <c r="B318" s="51"/>
      <c r="C318" s="52"/>
      <c r="D318" s="53"/>
      <c r="E318" s="54"/>
      <c r="F318" s="13"/>
      <c r="G318" s="16" t="str">
        <f t="shared" si="37"/>
        <v/>
      </c>
      <c r="H318" s="17" t="str">
        <f t="shared" si="38"/>
        <v/>
      </c>
      <c r="I318" s="13"/>
      <c r="J318" s="21" t="str">
        <f t="shared" ca="1" si="39"/>
        <v/>
      </c>
      <c r="K318" s="13"/>
      <c r="L318" s="28" t="str">
        <f t="shared" si="40"/>
        <v/>
      </c>
      <c r="M318" s="13"/>
      <c r="O318" s="28" t="str">
        <f t="shared" si="41"/>
        <v/>
      </c>
      <c r="P318" s="17" t="str">
        <f t="array" aca="1" ref="P318" ca="1">IFERROR(INDEX('Intro &amp; Setup'!$W$19:$W$32,MATCH(1,('Intro &amp; Setup'!$M$19:$M$32&gt;=$O318)*('Intro &amp; Setup'!$C$19:$C$32&lt;=$O318),0)), "")</f>
        <v/>
      </c>
      <c r="R318" s="21" t="str">
        <f>IF($T318="", "", IF($T318&gt;'Intro &amp; Setup'!$C$19, "X", ""))</f>
        <v/>
      </c>
      <c r="T318" s="28" t="str">
        <f t="shared" si="45"/>
        <v/>
      </c>
      <c r="U318" s="31" t="str">
        <f t="shared" si="42"/>
        <v/>
      </c>
      <c r="W318" s="21" t="str">
        <f t="shared" si="43"/>
        <v/>
      </c>
      <c r="Y318" s="21" t="str">
        <f>IF($O318="", "", IF($O318&lt;'Intro &amp; Setup'!$C$32, "X", ""))</f>
        <v/>
      </c>
      <c r="AA318" s="21" t="str">
        <f t="shared" si="44"/>
        <v/>
      </c>
    </row>
    <row r="319" spans="1:27" x14ac:dyDescent="0.25">
      <c r="A319" s="13"/>
      <c r="B319" s="51"/>
      <c r="C319" s="52"/>
      <c r="D319" s="53"/>
      <c r="E319" s="54"/>
      <c r="F319" s="13"/>
      <c r="G319" s="16" t="str">
        <f t="shared" si="37"/>
        <v/>
      </c>
      <c r="H319" s="17" t="str">
        <f t="shared" si="38"/>
        <v/>
      </c>
      <c r="I319" s="13"/>
      <c r="J319" s="21" t="str">
        <f t="shared" ca="1" si="39"/>
        <v/>
      </c>
      <c r="K319" s="13"/>
      <c r="L319" s="28" t="str">
        <f t="shared" si="40"/>
        <v/>
      </c>
      <c r="M319" s="13"/>
      <c r="O319" s="28" t="str">
        <f t="shared" si="41"/>
        <v/>
      </c>
      <c r="P319" s="17" t="str">
        <f t="array" aca="1" ref="P319" ca="1">IFERROR(INDEX('Intro &amp; Setup'!$W$19:$W$32,MATCH(1,('Intro &amp; Setup'!$M$19:$M$32&gt;=$O319)*('Intro &amp; Setup'!$C$19:$C$32&lt;=$O319),0)), "")</f>
        <v/>
      </c>
      <c r="R319" s="21" t="str">
        <f>IF($T319="", "", IF($T319&gt;'Intro &amp; Setup'!$C$19, "X", ""))</f>
        <v/>
      </c>
      <c r="T319" s="28" t="str">
        <f t="shared" si="45"/>
        <v/>
      </c>
      <c r="U319" s="31" t="str">
        <f t="shared" si="42"/>
        <v/>
      </c>
      <c r="W319" s="21" t="str">
        <f t="shared" si="43"/>
        <v/>
      </c>
      <c r="Y319" s="21" t="str">
        <f>IF($O319="", "", IF($O319&lt;'Intro &amp; Setup'!$C$32, "X", ""))</f>
        <v/>
      </c>
      <c r="AA319" s="21" t="str">
        <f t="shared" si="44"/>
        <v/>
      </c>
    </row>
    <row r="320" spans="1:27" x14ac:dyDescent="0.25">
      <c r="A320" s="13"/>
      <c r="B320" s="51"/>
      <c r="C320" s="52"/>
      <c r="D320" s="53"/>
      <c r="E320" s="54"/>
      <c r="F320" s="13"/>
      <c r="G320" s="16" t="str">
        <f t="shared" si="37"/>
        <v/>
      </c>
      <c r="H320" s="17" t="str">
        <f t="shared" si="38"/>
        <v/>
      </c>
      <c r="I320" s="13"/>
      <c r="J320" s="21" t="str">
        <f t="shared" ca="1" si="39"/>
        <v/>
      </c>
      <c r="K320" s="13"/>
      <c r="L320" s="28" t="str">
        <f t="shared" si="40"/>
        <v/>
      </c>
      <c r="M320" s="13"/>
      <c r="O320" s="28" t="str">
        <f t="shared" si="41"/>
        <v/>
      </c>
      <c r="P320" s="17" t="str">
        <f t="array" aca="1" ref="P320" ca="1">IFERROR(INDEX('Intro &amp; Setup'!$W$19:$W$32,MATCH(1,('Intro &amp; Setup'!$M$19:$M$32&gt;=$O320)*('Intro &amp; Setup'!$C$19:$C$32&lt;=$O320),0)), "")</f>
        <v/>
      </c>
      <c r="R320" s="21" t="str">
        <f>IF($T320="", "", IF($T320&gt;'Intro &amp; Setup'!$C$19, "X", ""))</f>
        <v/>
      </c>
      <c r="T320" s="28" t="str">
        <f t="shared" si="45"/>
        <v/>
      </c>
      <c r="U320" s="31" t="str">
        <f t="shared" si="42"/>
        <v/>
      </c>
      <c r="W320" s="21" t="str">
        <f t="shared" si="43"/>
        <v/>
      </c>
      <c r="Y320" s="21" t="str">
        <f>IF($O320="", "", IF($O320&lt;'Intro &amp; Setup'!$C$32, "X", ""))</f>
        <v/>
      </c>
      <c r="AA320" s="21" t="str">
        <f t="shared" si="44"/>
        <v/>
      </c>
    </row>
    <row r="321" spans="1:27" x14ac:dyDescent="0.25">
      <c r="A321" s="13"/>
      <c r="B321" s="51"/>
      <c r="C321" s="52"/>
      <c r="D321" s="53"/>
      <c r="E321" s="54"/>
      <c r="F321" s="13"/>
      <c r="G321" s="16" t="str">
        <f t="shared" si="37"/>
        <v/>
      </c>
      <c r="H321" s="17" t="str">
        <f t="shared" si="38"/>
        <v/>
      </c>
      <c r="I321" s="13"/>
      <c r="J321" s="21" t="str">
        <f t="shared" ca="1" si="39"/>
        <v/>
      </c>
      <c r="K321" s="13"/>
      <c r="L321" s="28" t="str">
        <f t="shared" si="40"/>
        <v/>
      </c>
      <c r="M321" s="13"/>
      <c r="O321" s="28" t="str">
        <f t="shared" si="41"/>
        <v/>
      </c>
      <c r="P321" s="17" t="str">
        <f t="array" aca="1" ref="P321" ca="1">IFERROR(INDEX('Intro &amp; Setup'!$W$19:$W$32,MATCH(1,('Intro &amp; Setup'!$M$19:$M$32&gt;=$O321)*('Intro &amp; Setup'!$C$19:$C$32&lt;=$O321),0)), "")</f>
        <v/>
      </c>
      <c r="R321" s="21" t="str">
        <f>IF($T321="", "", IF($T321&gt;'Intro &amp; Setup'!$C$19, "X", ""))</f>
        <v/>
      </c>
      <c r="T321" s="28" t="str">
        <f t="shared" si="45"/>
        <v/>
      </c>
      <c r="U321" s="31" t="str">
        <f t="shared" si="42"/>
        <v/>
      </c>
      <c r="W321" s="21" t="str">
        <f t="shared" si="43"/>
        <v/>
      </c>
      <c r="Y321" s="21" t="str">
        <f>IF($O321="", "", IF($O321&lt;'Intro &amp; Setup'!$C$32, "X", ""))</f>
        <v/>
      </c>
      <c r="AA321" s="21" t="str">
        <f t="shared" si="44"/>
        <v/>
      </c>
    </row>
    <row r="322" spans="1:27" x14ac:dyDescent="0.25">
      <c r="A322" s="13"/>
      <c r="B322" s="51"/>
      <c r="C322" s="52"/>
      <c r="D322" s="53"/>
      <c r="E322" s="54"/>
      <c r="F322" s="13"/>
      <c r="G322" s="16" t="str">
        <f t="shared" si="37"/>
        <v/>
      </c>
      <c r="H322" s="17" t="str">
        <f t="shared" si="38"/>
        <v/>
      </c>
      <c r="I322" s="13"/>
      <c r="J322" s="21" t="str">
        <f t="shared" ca="1" si="39"/>
        <v/>
      </c>
      <c r="K322" s="13"/>
      <c r="L322" s="28" t="str">
        <f t="shared" si="40"/>
        <v/>
      </c>
      <c r="M322" s="13"/>
      <c r="O322" s="28" t="str">
        <f t="shared" si="41"/>
        <v/>
      </c>
      <c r="P322" s="17" t="str">
        <f t="array" aca="1" ref="P322" ca="1">IFERROR(INDEX('Intro &amp; Setup'!$W$19:$W$32,MATCH(1,('Intro &amp; Setup'!$M$19:$M$32&gt;=$O322)*('Intro &amp; Setup'!$C$19:$C$32&lt;=$O322),0)), "")</f>
        <v/>
      </c>
      <c r="R322" s="21" t="str">
        <f>IF($T322="", "", IF($T322&gt;'Intro &amp; Setup'!$C$19, "X", ""))</f>
        <v/>
      </c>
      <c r="T322" s="28" t="str">
        <f t="shared" si="45"/>
        <v/>
      </c>
      <c r="U322" s="31" t="str">
        <f t="shared" si="42"/>
        <v/>
      </c>
      <c r="W322" s="21" t="str">
        <f t="shared" si="43"/>
        <v/>
      </c>
      <c r="Y322" s="21" t="str">
        <f>IF($O322="", "", IF($O322&lt;'Intro &amp; Setup'!$C$32, "X", ""))</f>
        <v/>
      </c>
      <c r="AA322" s="21" t="str">
        <f t="shared" si="44"/>
        <v/>
      </c>
    </row>
    <row r="323" spans="1:27" x14ac:dyDescent="0.25">
      <c r="A323" s="13"/>
      <c r="B323" s="51"/>
      <c r="C323" s="52"/>
      <c r="D323" s="53"/>
      <c r="E323" s="54"/>
      <c r="F323" s="13"/>
      <c r="G323" s="16" t="str">
        <f t="shared" si="37"/>
        <v/>
      </c>
      <c r="H323" s="17" t="str">
        <f t="shared" si="38"/>
        <v/>
      </c>
      <c r="I323" s="13"/>
      <c r="J323" s="21" t="str">
        <f t="shared" ca="1" si="39"/>
        <v/>
      </c>
      <c r="K323" s="13"/>
      <c r="L323" s="28" t="str">
        <f t="shared" si="40"/>
        <v/>
      </c>
      <c r="M323" s="13"/>
      <c r="O323" s="28" t="str">
        <f t="shared" si="41"/>
        <v/>
      </c>
      <c r="P323" s="17" t="str">
        <f t="array" aca="1" ref="P323" ca="1">IFERROR(INDEX('Intro &amp; Setup'!$W$19:$W$32,MATCH(1,('Intro &amp; Setup'!$M$19:$M$32&gt;=$O323)*('Intro &amp; Setup'!$C$19:$C$32&lt;=$O323),0)), "")</f>
        <v/>
      </c>
      <c r="R323" s="21" t="str">
        <f>IF($T323="", "", IF($T323&gt;'Intro &amp; Setup'!$C$19, "X", ""))</f>
        <v/>
      </c>
      <c r="T323" s="28" t="str">
        <f t="shared" si="45"/>
        <v/>
      </c>
      <c r="U323" s="31" t="str">
        <f t="shared" si="42"/>
        <v/>
      </c>
      <c r="W323" s="21" t="str">
        <f t="shared" si="43"/>
        <v/>
      </c>
      <c r="Y323" s="21" t="str">
        <f>IF($O323="", "", IF($O323&lt;'Intro &amp; Setup'!$C$32, "X", ""))</f>
        <v/>
      </c>
      <c r="AA323" s="21" t="str">
        <f t="shared" si="44"/>
        <v/>
      </c>
    </row>
    <row r="324" spans="1:27" x14ac:dyDescent="0.25">
      <c r="A324" s="13"/>
      <c r="B324" s="51"/>
      <c r="C324" s="52"/>
      <c r="D324" s="53"/>
      <c r="E324" s="54"/>
      <c r="F324" s="13"/>
      <c r="G324" s="16" t="str">
        <f t="shared" si="37"/>
        <v/>
      </c>
      <c r="H324" s="17" t="str">
        <f t="shared" si="38"/>
        <v/>
      </c>
      <c r="I324" s="13"/>
      <c r="J324" s="21" t="str">
        <f t="shared" ca="1" si="39"/>
        <v/>
      </c>
      <c r="K324" s="13"/>
      <c r="L324" s="28" t="str">
        <f t="shared" si="40"/>
        <v/>
      </c>
      <c r="M324" s="13"/>
      <c r="O324" s="28" t="str">
        <f t="shared" si="41"/>
        <v/>
      </c>
      <c r="P324" s="17" t="str">
        <f t="array" aca="1" ref="P324" ca="1">IFERROR(INDEX('Intro &amp; Setup'!$W$19:$W$32,MATCH(1,('Intro &amp; Setup'!$M$19:$M$32&gt;=$O324)*('Intro &amp; Setup'!$C$19:$C$32&lt;=$O324),0)), "")</f>
        <v/>
      </c>
      <c r="R324" s="21" t="str">
        <f>IF($T324="", "", IF($T324&gt;'Intro &amp; Setup'!$C$19, "X", ""))</f>
        <v/>
      </c>
      <c r="T324" s="28" t="str">
        <f t="shared" si="45"/>
        <v/>
      </c>
      <c r="U324" s="31" t="str">
        <f t="shared" si="42"/>
        <v/>
      </c>
      <c r="W324" s="21" t="str">
        <f t="shared" si="43"/>
        <v/>
      </c>
      <c r="Y324" s="21" t="str">
        <f>IF($O324="", "", IF($O324&lt;'Intro &amp; Setup'!$C$32, "X", ""))</f>
        <v/>
      </c>
      <c r="AA324" s="21" t="str">
        <f t="shared" si="44"/>
        <v/>
      </c>
    </row>
    <row r="325" spans="1:27" x14ac:dyDescent="0.25">
      <c r="A325" s="13"/>
      <c r="B325" s="51"/>
      <c r="C325" s="52"/>
      <c r="D325" s="53"/>
      <c r="E325" s="54"/>
      <c r="F325" s="13"/>
      <c r="G325" s="16" t="str">
        <f t="shared" si="37"/>
        <v/>
      </c>
      <c r="H325" s="17" t="str">
        <f t="shared" si="38"/>
        <v/>
      </c>
      <c r="I325" s="13"/>
      <c r="J325" s="21" t="str">
        <f t="shared" ca="1" si="39"/>
        <v/>
      </c>
      <c r="K325" s="13"/>
      <c r="L325" s="28" t="str">
        <f t="shared" si="40"/>
        <v/>
      </c>
      <c r="M325" s="13"/>
      <c r="O325" s="28" t="str">
        <f t="shared" si="41"/>
        <v/>
      </c>
      <c r="P325" s="17" t="str">
        <f t="array" aca="1" ref="P325" ca="1">IFERROR(INDEX('Intro &amp; Setup'!$W$19:$W$32,MATCH(1,('Intro &amp; Setup'!$M$19:$M$32&gt;=$O325)*('Intro &amp; Setup'!$C$19:$C$32&lt;=$O325),0)), "")</f>
        <v/>
      </c>
      <c r="R325" s="21" t="str">
        <f>IF($T325="", "", IF($T325&gt;'Intro &amp; Setup'!$C$19, "X", ""))</f>
        <v/>
      </c>
      <c r="T325" s="28" t="str">
        <f t="shared" si="45"/>
        <v/>
      </c>
      <c r="U325" s="31" t="str">
        <f t="shared" si="42"/>
        <v/>
      </c>
      <c r="W325" s="21" t="str">
        <f t="shared" si="43"/>
        <v/>
      </c>
      <c r="Y325" s="21" t="str">
        <f>IF($O325="", "", IF($O325&lt;'Intro &amp; Setup'!$C$32, "X", ""))</f>
        <v/>
      </c>
      <c r="AA325" s="21" t="str">
        <f t="shared" si="44"/>
        <v/>
      </c>
    </row>
    <row r="326" spans="1:27" x14ac:dyDescent="0.25">
      <c r="A326" s="13"/>
      <c r="B326" s="51"/>
      <c r="C326" s="52"/>
      <c r="D326" s="53"/>
      <c r="E326" s="54"/>
      <c r="F326" s="13"/>
      <c r="G326" s="16" t="str">
        <f t="shared" si="37"/>
        <v/>
      </c>
      <c r="H326" s="17" t="str">
        <f t="shared" si="38"/>
        <v/>
      </c>
      <c r="I326" s="13"/>
      <c r="J326" s="21" t="str">
        <f t="shared" ca="1" si="39"/>
        <v/>
      </c>
      <c r="K326" s="13"/>
      <c r="L326" s="28" t="str">
        <f t="shared" si="40"/>
        <v/>
      </c>
      <c r="M326" s="13"/>
      <c r="O326" s="28" t="str">
        <f t="shared" si="41"/>
        <v/>
      </c>
      <c r="P326" s="17" t="str">
        <f t="array" aca="1" ref="P326" ca="1">IFERROR(INDEX('Intro &amp; Setup'!$W$19:$W$32,MATCH(1,('Intro &amp; Setup'!$M$19:$M$32&gt;=$O326)*('Intro &amp; Setup'!$C$19:$C$32&lt;=$O326),0)), "")</f>
        <v/>
      </c>
      <c r="R326" s="21" t="str">
        <f>IF($T326="", "", IF($T326&gt;'Intro &amp; Setup'!$C$19, "X", ""))</f>
        <v/>
      </c>
      <c r="T326" s="28" t="str">
        <f t="shared" si="45"/>
        <v/>
      </c>
      <c r="U326" s="31" t="str">
        <f t="shared" si="42"/>
        <v/>
      </c>
      <c r="W326" s="21" t="str">
        <f t="shared" si="43"/>
        <v/>
      </c>
      <c r="Y326" s="21" t="str">
        <f>IF($O326="", "", IF($O326&lt;'Intro &amp; Setup'!$C$32, "X", ""))</f>
        <v/>
      </c>
      <c r="AA326" s="21" t="str">
        <f t="shared" si="44"/>
        <v/>
      </c>
    </row>
    <row r="327" spans="1:27" x14ac:dyDescent="0.25">
      <c r="A327" s="13"/>
      <c r="B327" s="51"/>
      <c r="C327" s="52"/>
      <c r="D327" s="53"/>
      <c r="E327" s="54"/>
      <c r="F327" s="13"/>
      <c r="G327" s="16" t="str">
        <f t="shared" si="37"/>
        <v/>
      </c>
      <c r="H327" s="17" t="str">
        <f t="shared" si="38"/>
        <v/>
      </c>
      <c r="I327" s="13"/>
      <c r="J327" s="21" t="str">
        <f t="shared" ca="1" si="39"/>
        <v/>
      </c>
      <c r="K327" s="13"/>
      <c r="L327" s="28" t="str">
        <f t="shared" si="40"/>
        <v/>
      </c>
      <c r="M327" s="13"/>
      <c r="O327" s="28" t="str">
        <f t="shared" si="41"/>
        <v/>
      </c>
      <c r="P327" s="17" t="str">
        <f t="array" aca="1" ref="P327" ca="1">IFERROR(INDEX('Intro &amp; Setup'!$W$19:$W$32,MATCH(1,('Intro &amp; Setup'!$M$19:$M$32&gt;=$O327)*('Intro &amp; Setup'!$C$19:$C$32&lt;=$O327),0)), "")</f>
        <v/>
      </c>
      <c r="R327" s="21" t="str">
        <f>IF($T327="", "", IF($T327&gt;'Intro &amp; Setup'!$C$19, "X", ""))</f>
        <v/>
      </c>
      <c r="T327" s="28" t="str">
        <f t="shared" si="45"/>
        <v/>
      </c>
      <c r="U327" s="31" t="str">
        <f t="shared" si="42"/>
        <v/>
      </c>
      <c r="W327" s="21" t="str">
        <f t="shared" si="43"/>
        <v/>
      </c>
      <c r="Y327" s="21" t="str">
        <f>IF($O327="", "", IF($O327&lt;'Intro &amp; Setup'!$C$32, "X", ""))</f>
        <v/>
      </c>
      <c r="AA327" s="21" t="str">
        <f t="shared" si="44"/>
        <v/>
      </c>
    </row>
    <row r="328" spans="1:27" x14ac:dyDescent="0.25">
      <c r="A328" s="13"/>
      <c r="B328" s="51"/>
      <c r="C328" s="52"/>
      <c r="D328" s="53"/>
      <c r="E328" s="54"/>
      <c r="F328" s="13"/>
      <c r="G328" s="16" t="str">
        <f t="shared" si="37"/>
        <v/>
      </c>
      <c r="H328" s="17" t="str">
        <f t="shared" si="38"/>
        <v/>
      </c>
      <c r="I328" s="13"/>
      <c r="J328" s="21" t="str">
        <f t="shared" ca="1" si="39"/>
        <v/>
      </c>
      <c r="K328" s="13"/>
      <c r="L328" s="28" t="str">
        <f t="shared" si="40"/>
        <v/>
      </c>
      <c r="M328" s="13"/>
      <c r="O328" s="28" t="str">
        <f t="shared" si="41"/>
        <v/>
      </c>
      <c r="P328" s="17" t="str">
        <f t="array" aca="1" ref="P328" ca="1">IFERROR(INDEX('Intro &amp; Setup'!$W$19:$W$32,MATCH(1,('Intro &amp; Setup'!$M$19:$M$32&gt;=$O328)*('Intro &amp; Setup'!$C$19:$C$32&lt;=$O328),0)), "")</f>
        <v/>
      </c>
      <c r="R328" s="21" t="str">
        <f>IF($T328="", "", IF($T328&gt;'Intro &amp; Setup'!$C$19, "X", ""))</f>
        <v/>
      </c>
      <c r="T328" s="28" t="str">
        <f t="shared" si="45"/>
        <v/>
      </c>
      <c r="U328" s="31" t="str">
        <f t="shared" si="42"/>
        <v/>
      </c>
      <c r="W328" s="21" t="str">
        <f t="shared" si="43"/>
        <v/>
      </c>
      <c r="Y328" s="21" t="str">
        <f>IF($O328="", "", IF($O328&lt;'Intro &amp; Setup'!$C$32, "X", ""))</f>
        <v/>
      </c>
      <c r="AA328" s="21" t="str">
        <f t="shared" si="44"/>
        <v/>
      </c>
    </row>
    <row r="329" spans="1:27" x14ac:dyDescent="0.25">
      <c r="A329" s="13"/>
      <c r="B329" s="51"/>
      <c r="C329" s="52"/>
      <c r="D329" s="53"/>
      <c r="E329" s="54"/>
      <c r="F329" s="13"/>
      <c r="G329" s="16" t="str">
        <f t="shared" si="37"/>
        <v/>
      </c>
      <c r="H329" s="17" t="str">
        <f t="shared" si="38"/>
        <v/>
      </c>
      <c r="I329" s="13"/>
      <c r="J329" s="21" t="str">
        <f t="shared" ca="1" si="39"/>
        <v/>
      </c>
      <c r="K329" s="13"/>
      <c r="L329" s="28" t="str">
        <f t="shared" si="40"/>
        <v/>
      </c>
      <c r="M329" s="13"/>
      <c r="O329" s="28" t="str">
        <f t="shared" si="41"/>
        <v/>
      </c>
      <c r="P329" s="17" t="str">
        <f t="array" aca="1" ref="P329" ca="1">IFERROR(INDEX('Intro &amp; Setup'!$W$19:$W$32,MATCH(1,('Intro &amp; Setup'!$M$19:$M$32&gt;=$O329)*('Intro &amp; Setup'!$C$19:$C$32&lt;=$O329),0)), "")</f>
        <v/>
      </c>
      <c r="R329" s="21" t="str">
        <f>IF($T329="", "", IF($T329&gt;'Intro &amp; Setup'!$C$19, "X", ""))</f>
        <v/>
      </c>
      <c r="T329" s="28" t="str">
        <f t="shared" si="45"/>
        <v/>
      </c>
      <c r="U329" s="31" t="str">
        <f t="shared" si="42"/>
        <v/>
      </c>
      <c r="W329" s="21" t="str">
        <f t="shared" si="43"/>
        <v/>
      </c>
      <c r="Y329" s="21" t="str">
        <f>IF($O329="", "", IF($O329&lt;'Intro &amp; Setup'!$C$32, "X", ""))</f>
        <v/>
      </c>
      <c r="AA329" s="21" t="str">
        <f t="shared" si="44"/>
        <v/>
      </c>
    </row>
    <row r="330" spans="1:27" x14ac:dyDescent="0.25">
      <c r="A330" s="13"/>
      <c r="B330" s="51"/>
      <c r="C330" s="52"/>
      <c r="D330" s="53"/>
      <c r="E330" s="54"/>
      <c r="F330" s="13"/>
      <c r="G330" s="16" t="str">
        <f t="shared" si="37"/>
        <v/>
      </c>
      <c r="H330" s="17" t="str">
        <f t="shared" si="38"/>
        <v/>
      </c>
      <c r="I330" s="13"/>
      <c r="J330" s="21" t="str">
        <f t="shared" ca="1" si="39"/>
        <v/>
      </c>
      <c r="K330" s="13"/>
      <c r="L330" s="28" t="str">
        <f t="shared" si="40"/>
        <v/>
      </c>
      <c r="M330" s="13"/>
      <c r="O330" s="28" t="str">
        <f t="shared" si="41"/>
        <v/>
      </c>
      <c r="P330" s="17" t="str">
        <f t="array" aca="1" ref="P330" ca="1">IFERROR(INDEX('Intro &amp; Setup'!$W$19:$W$32,MATCH(1,('Intro &amp; Setup'!$M$19:$M$32&gt;=$O330)*('Intro &amp; Setup'!$C$19:$C$32&lt;=$O330),0)), "")</f>
        <v/>
      </c>
      <c r="R330" s="21" t="str">
        <f>IF($T330="", "", IF($T330&gt;'Intro &amp; Setup'!$C$19, "X", ""))</f>
        <v/>
      </c>
      <c r="T330" s="28" t="str">
        <f t="shared" si="45"/>
        <v/>
      </c>
      <c r="U330" s="31" t="str">
        <f t="shared" si="42"/>
        <v/>
      </c>
      <c r="W330" s="21" t="str">
        <f t="shared" si="43"/>
        <v/>
      </c>
      <c r="Y330" s="21" t="str">
        <f>IF($O330="", "", IF($O330&lt;'Intro &amp; Setup'!$C$32, "X", ""))</f>
        <v/>
      </c>
      <c r="AA330" s="21" t="str">
        <f t="shared" si="44"/>
        <v/>
      </c>
    </row>
    <row r="331" spans="1:27" x14ac:dyDescent="0.25">
      <c r="A331" s="13"/>
      <c r="B331" s="51"/>
      <c r="C331" s="52"/>
      <c r="D331" s="53"/>
      <c r="E331" s="54"/>
      <c r="F331" s="13"/>
      <c r="G331" s="16" t="str">
        <f t="shared" si="37"/>
        <v/>
      </c>
      <c r="H331" s="17" t="str">
        <f t="shared" si="38"/>
        <v/>
      </c>
      <c r="I331" s="13"/>
      <c r="J331" s="21" t="str">
        <f t="shared" ca="1" si="39"/>
        <v/>
      </c>
      <c r="K331" s="13"/>
      <c r="L331" s="28" t="str">
        <f t="shared" si="40"/>
        <v/>
      </c>
      <c r="M331" s="13"/>
      <c r="O331" s="28" t="str">
        <f t="shared" si="41"/>
        <v/>
      </c>
      <c r="P331" s="17" t="str">
        <f t="array" aca="1" ref="P331" ca="1">IFERROR(INDEX('Intro &amp; Setup'!$W$19:$W$32,MATCH(1,('Intro &amp; Setup'!$M$19:$M$32&gt;=$O331)*('Intro &amp; Setup'!$C$19:$C$32&lt;=$O331),0)), "")</f>
        <v/>
      </c>
      <c r="R331" s="21" t="str">
        <f>IF($T331="", "", IF($T331&gt;'Intro &amp; Setup'!$C$19, "X", ""))</f>
        <v/>
      </c>
      <c r="T331" s="28" t="str">
        <f t="shared" si="45"/>
        <v/>
      </c>
      <c r="U331" s="31" t="str">
        <f t="shared" si="42"/>
        <v/>
      </c>
      <c r="W331" s="21" t="str">
        <f t="shared" si="43"/>
        <v/>
      </c>
      <c r="Y331" s="21" t="str">
        <f>IF($O331="", "", IF($O331&lt;'Intro &amp; Setup'!$C$32, "X", ""))</f>
        <v/>
      </c>
      <c r="AA331" s="21" t="str">
        <f t="shared" si="44"/>
        <v/>
      </c>
    </row>
    <row r="332" spans="1:27" x14ac:dyDescent="0.25">
      <c r="A332" s="13"/>
      <c r="B332" s="51"/>
      <c r="C332" s="52"/>
      <c r="D332" s="53"/>
      <c r="E332" s="54"/>
      <c r="F332" s="13"/>
      <c r="G332" s="16" t="str">
        <f t="shared" ref="G332:G395" si="46">IF($C332="", "", DATEDIF($C332, $P$4, "Y"))</f>
        <v/>
      </c>
      <c r="H332" s="17" t="str">
        <f t="shared" ref="H332:H395" si="47">IF($C332="", "", DATEDIF($C332, $P$4, "YM"))</f>
        <v/>
      </c>
      <c r="I332" s="13"/>
      <c r="J332" s="21" t="str">
        <f t="shared" ref="J332:J395" ca="1" si="48">IF($P332="", "", $P332)</f>
        <v/>
      </c>
      <c r="K332" s="13"/>
      <c r="L332" s="28" t="str">
        <f t="shared" ref="L332:L395" si="49">IF($R332="X", $U332, "")</f>
        <v/>
      </c>
      <c r="M332" s="13"/>
      <c r="O332" s="28" t="str">
        <f t="shared" ref="O332:O395" si="50">IFERROR(IF($C332="", "", DATE(YEAR($C332)+$D332, MONTH($C332), DAY($C332))), "")</f>
        <v/>
      </c>
      <c r="P332" s="17" t="str">
        <f t="array" aca="1" ref="P332" ca="1">IFERROR(INDEX('Intro &amp; Setup'!$W$19:$W$32,MATCH(1,('Intro &amp; Setup'!$M$19:$M$32&gt;=$O332)*('Intro &amp; Setup'!$C$19:$C$32&lt;=$O332),0)), "")</f>
        <v/>
      </c>
      <c r="R332" s="21" t="str">
        <f>IF($T332="", "", IF($T332&gt;'Intro &amp; Setup'!$C$19, "X", ""))</f>
        <v/>
      </c>
      <c r="T332" s="28" t="str">
        <f t="shared" si="45"/>
        <v/>
      </c>
      <c r="U332" s="31" t="str">
        <f t="shared" ref="U332:U395" si="51">IF($T332="", "", DATE(YEAR($T332)+5, 9, 1))</f>
        <v/>
      </c>
      <c r="W332" s="21" t="str">
        <f t="shared" ref="W332:W395" si="52">IF($B332="", "", IF(COUNTIF($B$11:$B$1010, $B332)&gt;1, "X", ""))</f>
        <v/>
      </c>
      <c r="Y332" s="21" t="str">
        <f>IF($O332="", "", IF($O332&lt;'Intro &amp; Setup'!$C$32, "X", ""))</f>
        <v/>
      </c>
      <c r="AA332" s="21" t="str">
        <f t="shared" ref="AA332:AA395" si="53">IF($C332="", "", DATEDIF($C332, $P$4, "M"))</f>
        <v/>
      </c>
    </row>
    <row r="333" spans="1:27" x14ac:dyDescent="0.25">
      <c r="A333" s="13"/>
      <c r="B333" s="51"/>
      <c r="C333" s="52"/>
      <c r="D333" s="53"/>
      <c r="E333" s="54"/>
      <c r="F333" s="13"/>
      <c r="G333" s="16" t="str">
        <f t="shared" si="46"/>
        <v/>
      </c>
      <c r="H333" s="17" t="str">
        <f t="shared" si="47"/>
        <v/>
      </c>
      <c r="I333" s="13"/>
      <c r="J333" s="21" t="str">
        <f t="shared" ca="1" si="48"/>
        <v/>
      </c>
      <c r="K333" s="13"/>
      <c r="L333" s="28" t="str">
        <f t="shared" si="49"/>
        <v/>
      </c>
      <c r="M333" s="13"/>
      <c r="O333" s="28" t="str">
        <f t="shared" si="50"/>
        <v/>
      </c>
      <c r="P333" s="17" t="str">
        <f t="array" aca="1" ref="P333" ca="1">IFERROR(INDEX('Intro &amp; Setup'!$W$19:$W$32,MATCH(1,('Intro &amp; Setup'!$M$19:$M$32&gt;=$O333)*('Intro &amp; Setup'!$C$19:$C$32&lt;=$O333),0)), "")</f>
        <v/>
      </c>
      <c r="R333" s="21" t="str">
        <f>IF($T333="", "", IF($T333&gt;'Intro &amp; Setup'!$C$19, "X", ""))</f>
        <v/>
      </c>
      <c r="T333" s="28" t="str">
        <f t="shared" si="45"/>
        <v/>
      </c>
      <c r="U333" s="31" t="str">
        <f t="shared" si="51"/>
        <v/>
      </c>
      <c r="W333" s="21" t="str">
        <f t="shared" si="52"/>
        <v/>
      </c>
      <c r="Y333" s="21" t="str">
        <f>IF($O333="", "", IF($O333&lt;'Intro &amp; Setup'!$C$32, "X", ""))</f>
        <v/>
      </c>
      <c r="AA333" s="21" t="str">
        <f t="shared" si="53"/>
        <v/>
      </c>
    </row>
    <row r="334" spans="1:27" x14ac:dyDescent="0.25">
      <c r="A334" s="13"/>
      <c r="B334" s="51"/>
      <c r="C334" s="52"/>
      <c r="D334" s="53"/>
      <c r="E334" s="54"/>
      <c r="F334" s="13"/>
      <c r="G334" s="16" t="str">
        <f t="shared" si="46"/>
        <v/>
      </c>
      <c r="H334" s="17" t="str">
        <f t="shared" si="47"/>
        <v/>
      </c>
      <c r="I334" s="13"/>
      <c r="J334" s="21" t="str">
        <f t="shared" ca="1" si="48"/>
        <v/>
      </c>
      <c r="K334" s="13"/>
      <c r="L334" s="28" t="str">
        <f t="shared" si="49"/>
        <v/>
      </c>
      <c r="M334" s="13"/>
      <c r="O334" s="28" t="str">
        <f t="shared" si="50"/>
        <v/>
      </c>
      <c r="P334" s="17" t="str">
        <f t="array" aca="1" ref="P334" ca="1">IFERROR(INDEX('Intro &amp; Setup'!$W$19:$W$32,MATCH(1,('Intro &amp; Setup'!$M$19:$M$32&gt;=$O334)*('Intro &amp; Setup'!$C$19:$C$32&lt;=$O334),0)), "")</f>
        <v/>
      </c>
      <c r="R334" s="21" t="str">
        <f>IF($T334="", "", IF($T334&gt;'Intro &amp; Setup'!$C$19, "X", ""))</f>
        <v/>
      </c>
      <c r="T334" s="28" t="str">
        <f t="shared" si="45"/>
        <v/>
      </c>
      <c r="U334" s="31" t="str">
        <f t="shared" si="51"/>
        <v/>
      </c>
      <c r="W334" s="21" t="str">
        <f t="shared" si="52"/>
        <v/>
      </c>
      <c r="Y334" s="21" t="str">
        <f>IF($O334="", "", IF($O334&lt;'Intro &amp; Setup'!$C$32, "X", ""))</f>
        <v/>
      </c>
      <c r="AA334" s="21" t="str">
        <f t="shared" si="53"/>
        <v/>
      </c>
    </row>
    <row r="335" spans="1:27" x14ac:dyDescent="0.25">
      <c r="A335" s="13"/>
      <c r="B335" s="51"/>
      <c r="C335" s="52"/>
      <c r="D335" s="53"/>
      <c r="E335" s="54"/>
      <c r="F335" s="13"/>
      <c r="G335" s="16" t="str">
        <f t="shared" si="46"/>
        <v/>
      </c>
      <c r="H335" s="17" t="str">
        <f t="shared" si="47"/>
        <v/>
      </c>
      <c r="I335" s="13"/>
      <c r="J335" s="21" t="str">
        <f t="shared" ca="1" si="48"/>
        <v/>
      </c>
      <c r="K335" s="13"/>
      <c r="L335" s="28" t="str">
        <f t="shared" si="49"/>
        <v/>
      </c>
      <c r="M335" s="13"/>
      <c r="O335" s="28" t="str">
        <f t="shared" si="50"/>
        <v/>
      </c>
      <c r="P335" s="17" t="str">
        <f t="array" aca="1" ref="P335" ca="1">IFERROR(INDEX('Intro &amp; Setup'!$W$19:$W$32,MATCH(1,('Intro &amp; Setup'!$M$19:$M$32&gt;=$O335)*('Intro &amp; Setup'!$C$19:$C$32&lt;=$O335),0)), "")</f>
        <v/>
      </c>
      <c r="R335" s="21" t="str">
        <f>IF($T335="", "", IF($T335&gt;'Intro &amp; Setup'!$C$19, "X", ""))</f>
        <v/>
      </c>
      <c r="T335" s="28" t="str">
        <f t="shared" si="45"/>
        <v/>
      </c>
      <c r="U335" s="31" t="str">
        <f t="shared" si="51"/>
        <v/>
      </c>
      <c r="W335" s="21" t="str">
        <f t="shared" si="52"/>
        <v/>
      </c>
      <c r="Y335" s="21" t="str">
        <f>IF($O335="", "", IF($O335&lt;'Intro &amp; Setup'!$C$32, "X", ""))</f>
        <v/>
      </c>
      <c r="AA335" s="21" t="str">
        <f t="shared" si="53"/>
        <v/>
      </c>
    </row>
    <row r="336" spans="1:27" x14ac:dyDescent="0.25">
      <c r="A336" s="13"/>
      <c r="B336" s="51"/>
      <c r="C336" s="52"/>
      <c r="D336" s="53"/>
      <c r="E336" s="54"/>
      <c r="F336" s="13"/>
      <c r="G336" s="16" t="str">
        <f t="shared" si="46"/>
        <v/>
      </c>
      <c r="H336" s="17" t="str">
        <f t="shared" si="47"/>
        <v/>
      </c>
      <c r="I336" s="13"/>
      <c r="J336" s="21" t="str">
        <f t="shared" ca="1" si="48"/>
        <v/>
      </c>
      <c r="K336" s="13"/>
      <c r="L336" s="28" t="str">
        <f t="shared" si="49"/>
        <v/>
      </c>
      <c r="M336" s="13"/>
      <c r="O336" s="28" t="str">
        <f t="shared" si="50"/>
        <v/>
      </c>
      <c r="P336" s="17" t="str">
        <f t="array" aca="1" ref="P336" ca="1">IFERROR(INDEX('Intro &amp; Setup'!$W$19:$W$32,MATCH(1,('Intro &amp; Setup'!$M$19:$M$32&gt;=$O336)*('Intro &amp; Setup'!$C$19:$C$32&lt;=$O336),0)), "")</f>
        <v/>
      </c>
      <c r="R336" s="21" t="str">
        <f>IF($T336="", "", IF($T336&gt;'Intro &amp; Setup'!$C$19, "X", ""))</f>
        <v/>
      </c>
      <c r="T336" s="28" t="str">
        <f t="shared" si="45"/>
        <v/>
      </c>
      <c r="U336" s="31" t="str">
        <f t="shared" si="51"/>
        <v/>
      </c>
      <c r="W336" s="21" t="str">
        <f t="shared" si="52"/>
        <v/>
      </c>
      <c r="Y336" s="21" t="str">
        <f>IF($O336="", "", IF($O336&lt;'Intro &amp; Setup'!$C$32, "X", ""))</f>
        <v/>
      </c>
      <c r="AA336" s="21" t="str">
        <f t="shared" si="53"/>
        <v/>
      </c>
    </row>
    <row r="337" spans="1:27" x14ac:dyDescent="0.25">
      <c r="A337" s="13"/>
      <c r="B337" s="51"/>
      <c r="C337" s="52"/>
      <c r="D337" s="53"/>
      <c r="E337" s="54"/>
      <c r="F337" s="13"/>
      <c r="G337" s="16" t="str">
        <f t="shared" si="46"/>
        <v/>
      </c>
      <c r="H337" s="17" t="str">
        <f t="shared" si="47"/>
        <v/>
      </c>
      <c r="I337" s="13"/>
      <c r="J337" s="21" t="str">
        <f t="shared" ca="1" si="48"/>
        <v/>
      </c>
      <c r="K337" s="13"/>
      <c r="L337" s="28" t="str">
        <f t="shared" si="49"/>
        <v/>
      </c>
      <c r="M337" s="13"/>
      <c r="O337" s="28" t="str">
        <f t="shared" si="50"/>
        <v/>
      </c>
      <c r="P337" s="17" t="str">
        <f t="array" aca="1" ref="P337" ca="1">IFERROR(INDEX('Intro &amp; Setup'!$W$19:$W$32,MATCH(1,('Intro &amp; Setup'!$M$19:$M$32&gt;=$O337)*('Intro &amp; Setup'!$C$19:$C$32&lt;=$O337),0)), "")</f>
        <v/>
      </c>
      <c r="R337" s="21" t="str">
        <f>IF($T337="", "", IF($T337&gt;'Intro &amp; Setup'!$C$19, "X", ""))</f>
        <v/>
      </c>
      <c r="T337" s="28" t="str">
        <f t="shared" si="45"/>
        <v/>
      </c>
      <c r="U337" s="31" t="str">
        <f t="shared" si="51"/>
        <v/>
      </c>
      <c r="W337" s="21" t="str">
        <f t="shared" si="52"/>
        <v/>
      </c>
      <c r="Y337" s="21" t="str">
        <f>IF($O337="", "", IF($O337&lt;'Intro &amp; Setup'!$C$32, "X", ""))</f>
        <v/>
      </c>
      <c r="AA337" s="21" t="str">
        <f t="shared" si="53"/>
        <v/>
      </c>
    </row>
    <row r="338" spans="1:27" x14ac:dyDescent="0.25">
      <c r="A338" s="13"/>
      <c r="B338" s="51"/>
      <c r="C338" s="52"/>
      <c r="D338" s="53"/>
      <c r="E338" s="54"/>
      <c r="F338" s="13"/>
      <c r="G338" s="16" t="str">
        <f t="shared" si="46"/>
        <v/>
      </c>
      <c r="H338" s="17" t="str">
        <f t="shared" si="47"/>
        <v/>
      </c>
      <c r="I338" s="13"/>
      <c r="J338" s="21" t="str">
        <f t="shared" ca="1" si="48"/>
        <v/>
      </c>
      <c r="K338" s="13"/>
      <c r="L338" s="28" t="str">
        <f t="shared" si="49"/>
        <v/>
      </c>
      <c r="M338" s="13"/>
      <c r="O338" s="28" t="str">
        <f t="shared" si="50"/>
        <v/>
      </c>
      <c r="P338" s="17" t="str">
        <f t="array" aca="1" ref="P338" ca="1">IFERROR(INDEX('Intro &amp; Setup'!$W$19:$W$32,MATCH(1,('Intro &amp; Setup'!$M$19:$M$32&gt;=$O338)*('Intro &amp; Setup'!$C$19:$C$32&lt;=$O338),0)), "")</f>
        <v/>
      </c>
      <c r="R338" s="21" t="str">
        <f>IF($T338="", "", IF($T338&gt;'Intro &amp; Setup'!$C$19, "X", ""))</f>
        <v/>
      </c>
      <c r="T338" s="28" t="str">
        <f t="shared" ref="T338:T401" si="54">IF($O338="","", IF(MONTH($O338)&lt;9, DATE(YEAR($O338)-1, 9, 1), DATE(YEAR($O338), 9, 1)))</f>
        <v/>
      </c>
      <c r="U338" s="31" t="str">
        <f t="shared" si="51"/>
        <v/>
      </c>
      <c r="W338" s="21" t="str">
        <f t="shared" si="52"/>
        <v/>
      </c>
      <c r="Y338" s="21" t="str">
        <f>IF($O338="", "", IF($O338&lt;'Intro &amp; Setup'!$C$32, "X", ""))</f>
        <v/>
      </c>
      <c r="AA338" s="21" t="str">
        <f t="shared" si="53"/>
        <v/>
      </c>
    </row>
    <row r="339" spans="1:27" x14ac:dyDescent="0.25">
      <c r="A339" s="13"/>
      <c r="B339" s="51"/>
      <c r="C339" s="52"/>
      <c r="D339" s="53"/>
      <c r="E339" s="54"/>
      <c r="F339" s="13"/>
      <c r="G339" s="16" t="str">
        <f t="shared" si="46"/>
        <v/>
      </c>
      <c r="H339" s="17" t="str">
        <f t="shared" si="47"/>
        <v/>
      </c>
      <c r="I339" s="13"/>
      <c r="J339" s="21" t="str">
        <f t="shared" ca="1" si="48"/>
        <v/>
      </c>
      <c r="K339" s="13"/>
      <c r="L339" s="28" t="str">
        <f t="shared" si="49"/>
        <v/>
      </c>
      <c r="M339" s="13"/>
      <c r="O339" s="28" t="str">
        <f t="shared" si="50"/>
        <v/>
      </c>
      <c r="P339" s="17" t="str">
        <f t="array" aca="1" ref="P339" ca="1">IFERROR(INDEX('Intro &amp; Setup'!$W$19:$W$32,MATCH(1,('Intro &amp; Setup'!$M$19:$M$32&gt;=$O339)*('Intro &amp; Setup'!$C$19:$C$32&lt;=$O339),0)), "")</f>
        <v/>
      </c>
      <c r="R339" s="21" t="str">
        <f>IF($T339="", "", IF($T339&gt;'Intro &amp; Setup'!$C$19, "X", ""))</f>
        <v/>
      </c>
      <c r="T339" s="28" t="str">
        <f t="shared" si="54"/>
        <v/>
      </c>
      <c r="U339" s="31" t="str">
        <f t="shared" si="51"/>
        <v/>
      </c>
      <c r="W339" s="21" t="str">
        <f t="shared" si="52"/>
        <v/>
      </c>
      <c r="Y339" s="21" t="str">
        <f>IF($O339="", "", IF($O339&lt;'Intro &amp; Setup'!$C$32, "X", ""))</f>
        <v/>
      </c>
      <c r="AA339" s="21" t="str">
        <f t="shared" si="53"/>
        <v/>
      </c>
    </row>
    <row r="340" spans="1:27" x14ac:dyDescent="0.25">
      <c r="A340" s="13"/>
      <c r="B340" s="51"/>
      <c r="C340" s="52"/>
      <c r="D340" s="53"/>
      <c r="E340" s="54"/>
      <c r="F340" s="13"/>
      <c r="G340" s="16" t="str">
        <f t="shared" si="46"/>
        <v/>
      </c>
      <c r="H340" s="17" t="str">
        <f t="shared" si="47"/>
        <v/>
      </c>
      <c r="I340" s="13"/>
      <c r="J340" s="21" t="str">
        <f t="shared" ca="1" si="48"/>
        <v/>
      </c>
      <c r="K340" s="13"/>
      <c r="L340" s="28" t="str">
        <f t="shared" si="49"/>
        <v/>
      </c>
      <c r="M340" s="13"/>
      <c r="O340" s="28" t="str">
        <f t="shared" si="50"/>
        <v/>
      </c>
      <c r="P340" s="17" t="str">
        <f t="array" aca="1" ref="P340" ca="1">IFERROR(INDEX('Intro &amp; Setup'!$W$19:$W$32,MATCH(1,('Intro &amp; Setup'!$M$19:$M$32&gt;=$O340)*('Intro &amp; Setup'!$C$19:$C$32&lt;=$O340),0)), "")</f>
        <v/>
      </c>
      <c r="R340" s="21" t="str">
        <f>IF($T340="", "", IF($T340&gt;'Intro &amp; Setup'!$C$19, "X", ""))</f>
        <v/>
      </c>
      <c r="T340" s="28" t="str">
        <f t="shared" si="54"/>
        <v/>
      </c>
      <c r="U340" s="31" t="str">
        <f t="shared" si="51"/>
        <v/>
      </c>
      <c r="W340" s="21" t="str">
        <f t="shared" si="52"/>
        <v/>
      </c>
      <c r="Y340" s="21" t="str">
        <f>IF($O340="", "", IF($O340&lt;'Intro &amp; Setup'!$C$32, "X", ""))</f>
        <v/>
      </c>
      <c r="AA340" s="21" t="str">
        <f t="shared" si="53"/>
        <v/>
      </c>
    </row>
    <row r="341" spans="1:27" x14ac:dyDescent="0.25">
      <c r="A341" s="13"/>
      <c r="B341" s="51"/>
      <c r="C341" s="52"/>
      <c r="D341" s="53"/>
      <c r="E341" s="54"/>
      <c r="F341" s="13"/>
      <c r="G341" s="16" t="str">
        <f t="shared" si="46"/>
        <v/>
      </c>
      <c r="H341" s="17" t="str">
        <f t="shared" si="47"/>
        <v/>
      </c>
      <c r="I341" s="13"/>
      <c r="J341" s="21" t="str">
        <f t="shared" ca="1" si="48"/>
        <v/>
      </c>
      <c r="K341" s="13"/>
      <c r="L341" s="28" t="str">
        <f t="shared" si="49"/>
        <v/>
      </c>
      <c r="M341" s="13"/>
      <c r="O341" s="28" t="str">
        <f t="shared" si="50"/>
        <v/>
      </c>
      <c r="P341" s="17" t="str">
        <f t="array" aca="1" ref="P341" ca="1">IFERROR(INDEX('Intro &amp; Setup'!$W$19:$W$32,MATCH(1,('Intro &amp; Setup'!$M$19:$M$32&gt;=$O341)*('Intro &amp; Setup'!$C$19:$C$32&lt;=$O341),0)), "")</f>
        <v/>
      </c>
      <c r="R341" s="21" t="str">
        <f>IF($T341="", "", IF($T341&gt;'Intro &amp; Setup'!$C$19, "X", ""))</f>
        <v/>
      </c>
      <c r="T341" s="28" t="str">
        <f t="shared" si="54"/>
        <v/>
      </c>
      <c r="U341" s="31" t="str">
        <f t="shared" si="51"/>
        <v/>
      </c>
      <c r="W341" s="21" t="str">
        <f t="shared" si="52"/>
        <v/>
      </c>
      <c r="Y341" s="21" t="str">
        <f>IF($O341="", "", IF($O341&lt;'Intro &amp; Setup'!$C$32, "X", ""))</f>
        <v/>
      </c>
      <c r="AA341" s="21" t="str">
        <f t="shared" si="53"/>
        <v/>
      </c>
    </row>
    <row r="342" spans="1:27" x14ac:dyDescent="0.25">
      <c r="A342" s="13"/>
      <c r="B342" s="51"/>
      <c r="C342" s="52"/>
      <c r="D342" s="53"/>
      <c r="E342" s="54"/>
      <c r="F342" s="13"/>
      <c r="G342" s="16" t="str">
        <f t="shared" si="46"/>
        <v/>
      </c>
      <c r="H342" s="17" t="str">
        <f t="shared" si="47"/>
        <v/>
      </c>
      <c r="I342" s="13"/>
      <c r="J342" s="21" t="str">
        <f t="shared" ca="1" si="48"/>
        <v/>
      </c>
      <c r="K342" s="13"/>
      <c r="L342" s="28" t="str">
        <f t="shared" si="49"/>
        <v/>
      </c>
      <c r="M342" s="13"/>
      <c r="O342" s="28" t="str">
        <f t="shared" si="50"/>
        <v/>
      </c>
      <c r="P342" s="17" t="str">
        <f t="array" aca="1" ref="P342" ca="1">IFERROR(INDEX('Intro &amp; Setup'!$W$19:$W$32,MATCH(1,('Intro &amp; Setup'!$M$19:$M$32&gt;=$O342)*('Intro &amp; Setup'!$C$19:$C$32&lt;=$O342),0)), "")</f>
        <v/>
      </c>
      <c r="R342" s="21" t="str">
        <f>IF($T342="", "", IF($T342&gt;'Intro &amp; Setup'!$C$19, "X", ""))</f>
        <v/>
      </c>
      <c r="T342" s="28" t="str">
        <f t="shared" si="54"/>
        <v/>
      </c>
      <c r="U342" s="31" t="str">
        <f t="shared" si="51"/>
        <v/>
      </c>
      <c r="W342" s="21" t="str">
        <f t="shared" si="52"/>
        <v/>
      </c>
      <c r="Y342" s="21" t="str">
        <f>IF($O342="", "", IF($O342&lt;'Intro &amp; Setup'!$C$32, "X", ""))</f>
        <v/>
      </c>
      <c r="AA342" s="21" t="str">
        <f t="shared" si="53"/>
        <v/>
      </c>
    </row>
    <row r="343" spans="1:27" x14ac:dyDescent="0.25">
      <c r="A343" s="13"/>
      <c r="B343" s="51"/>
      <c r="C343" s="52"/>
      <c r="D343" s="53"/>
      <c r="E343" s="54"/>
      <c r="F343" s="13"/>
      <c r="G343" s="16" t="str">
        <f t="shared" si="46"/>
        <v/>
      </c>
      <c r="H343" s="17" t="str">
        <f t="shared" si="47"/>
        <v/>
      </c>
      <c r="I343" s="13"/>
      <c r="J343" s="21" t="str">
        <f t="shared" ca="1" si="48"/>
        <v/>
      </c>
      <c r="K343" s="13"/>
      <c r="L343" s="28" t="str">
        <f t="shared" si="49"/>
        <v/>
      </c>
      <c r="M343" s="13"/>
      <c r="O343" s="28" t="str">
        <f t="shared" si="50"/>
        <v/>
      </c>
      <c r="P343" s="17" t="str">
        <f t="array" aca="1" ref="P343" ca="1">IFERROR(INDEX('Intro &amp; Setup'!$W$19:$W$32,MATCH(1,('Intro &amp; Setup'!$M$19:$M$32&gt;=$O343)*('Intro &amp; Setup'!$C$19:$C$32&lt;=$O343),0)), "")</f>
        <v/>
      </c>
      <c r="R343" s="21" t="str">
        <f>IF($T343="", "", IF($T343&gt;'Intro &amp; Setup'!$C$19, "X", ""))</f>
        <v/>
      </c>
      <c r="T343" s="28" t="str">
        <f t="shared" si="54"/>
        <v/>
      </c>
      <c r="U343" s="31" t="str">
        <f t="shared" si="51"/>
        <v/>
      </c>
      <c r="W343" s="21" t="str">
        <f t="shared" si="52"/>
        <v/>
      </c>
      <c r="Y343" s="21" t="str">
        <f>IF($O343="", "", IF($O343&lt;'Intro &amp; Setup'!$C$32, "X", ""))</f>
        <v/>
      </c>
      <c r="AA343" s="21" t="str">
        <f t="shared" si="53"/>
        <v/>
      </c>
    </row>
    <row r="344" spans="1:27" x14ac:dyDescent="0.25">
      <c r="A344" s="13"/>
      <c r="B344" s="51"/>
      <c r="C344" s="52"/>
      <c r="D344" s="53"/>
      <c r="E344" s="54"/>
      <c r="F344" s="13"/>
      <c r="G344" s="16" t="str">
        <f t="shared" si="46"/>
        <v/>
      </c>
      <c r="H344" s="17" t="str">
        <f t="shared" si="47"/>
        <v/>
      </c>
      <c r="I344" s="13"/>
      <c r="J344" s="21" t="str">
        <f t="shared" ca="1" si="48"/>
        <v/>
      </c>
      <c r="K344" s="13"/>
      <c r="L344" s="28" t="str">
        <f t="shared" si="49"/>
        <v/>
      </c>
      <c r="M344" s="13"/>
      <c r="O344" s="28" t="str">
        <f t="shared" si="50"/>
        <v/>
      </c>
      <c r="P344" s="17" t="str">
        <f t="array" aca="1" ref="P344" ca="1">IFERROR(INDEX('Intro &amp; Setup'!$W$19:$W$32,MATCH(1,('Intro &amp; Setup'!$M$19:$M$32&gt;=$O344)*('Intro &amp; Setup'!$C$19:$C$32&lt;=$O344),0)), "")</f>
        <v/>
      </c>
      <c r="R344" s="21" t="str">
        <f>IF($T344="", "", IF($T344&gt;'Intro &amp; Setup'!$C$19, "X", ""))</f>
        <v/>
      </c>
      <c r="T344" s="28" t="str">
        <f t="shared" si="54"/>
        <v/>
      </c>
      <c r="U344" s="31" t="str">
        <f t="shared" si="51"/>
        <v/>
      </c>
      <c r="W344" s="21" t="str">
        <f t="shared" si="52"/>
        <v/>
      </c>
      <c r="Y344" s="21" t="str">
        <f>IF($O344="", "", IF($O344&lt;'Intro &amp; Setup'!$C$32, "X", ""))</f>
        <v/>
      </c>
      <c r="AA344" s="21" t="str">
        <f t="shared" si="53"/>
        <v/>
      </c>
    </row>
    <row r="345" spans="1:27" x14ac:dyDescent="0.25">
      <c r="A345" s="13"/>
      <c r="B345" s="51"/>
      <c r="C345" s="52"/>
      <c r="D345" s="53"/>
      <c r="E345" s="54"/>
      <c r="F345" s="13"/>
      <c r="G345" s="16" t="str">
        <f t="shared" si="46"/>
        <v/>
      </c>
      <c r="H345" s="17" t="str">
        <f t="shared" si="47"/>
        <v/>
      </c>
      <c r="I345" s="13"/>
      <c r="J345" s="21" t="str">
        <f t="shared" ca="1" si="48"/>
        <v/>
      </c>
      <c r="K345" s="13"/>
      <c r="L345" s="28" t="str">
        <f t="shared" si="49"/>
        <v/>
      </c>
      <c r="M345" s="13"/>
      <c r="O345" s="28" t="str">
        <f t="shared" si="50"/>
        <v/>
      </c>
      <c r="P345" s="17" t="str">
        <f t="array" aca="1" ref="P345" ca="1">IFERROR(INDEX('Intro &amp; Setup'!$W$19:$W$32,MATCH(1,('Intro &amp; Setup'!$M$19:$M$32&gt;=$O345)*('Intro &amp; Setup'!$C$19:$C$32&lt;=$O345),0)), "")</f>
        <v/>
      </c>
      <c r="R345" s="21" t="str">
        <f>IF($T345="", "", IF($T345&gt;'Intro &amp; Setup'!$C$19, "X", ""))</f>
        <v/>
      </c>
      <c r="T345" s="28" t="str">
        <f t="shared" si="54"/>
        <v/>
      </c>
      <c r="U345" s="31" t="str">
        <f t="shared" si="51"/>
        <v/>
      </c>
      <c r="W345" s="21" t="str">
        <f t="shared" si="52"/>
        <v/>
      </c>
      <c r="Y345" s="21" t="str">
        <f>IF($O345="", "", IF($O345&lt;'Intro &amp; Setup'!$C$32, "X", ""))</f>
        <v/>
      </c>
      <c r="AA345" s="21" t="str">
        <f t="shared" si="53"/>
        <v/>
      </c>
    </row>
    <row r="346" spans="1:27" x14ac:dyDescent="0.25">
      <c r="A346" s="13"/>
      <c r="B346" s="51"/>
      <c r="C346" s="52"/>
      <c r="D346" s="53"/>
      <c r="E346" s="54"/>
      <c r="F346" s="13"/>
      <c r="G346" s="16" t="str">
        <f t="shared" si="46"/>
        <v/>
      </c>
      <c r="H346" s="17" t="str">
        <f t="shared" si="47"/>
        <v/>
      </c>
      <c r="I346" s="13"/>
      <c r="J346" s="21" t="str">
        <f t="shared" ca="1" si="48"/>
        <v/>
      </c>
      <c r="K346" s="13"/>
      <c r="L346" s="28" t="str">
        <f t="shared" si="49"/>
        <v/>
      </c>
      <c r="M346" s="13"/>
      <c r="O346" s="28" t="str">
        <f t="shared" si="50"/>
        <v/>
      </c>
      <c r="P346" s="17" t="str">
        <f t="array" aca="1" ref="P346" ca="1">IFERROR(INDEX('Intro &amp; Setup'!$W$19:$W$32,MATCH(1,('Intro &amp; Setup'!$M$19:$M$32&gt;=$O346)*('Intro &amp; Setup'!$C$19:$C$32&lt;=$O346),0)), "")</f>
        <v/>
      </c>
      <c r="R346" s="21" t="str">
        <f>IF($T346="", "", IF($T346&gt;'Intro &amp; Setup'!$C$19, "X", ""))</f>
        <v/>
      </c>
      <c r="T346" s="28" t="str">
        <f t="shared" si="54"/>
        <v/>
      </c>
      <c r="U346" s="31" t="str">
        <f t="shared" si="51"/>
        <v/>
      </c>
      <c r="W346" s="21" t="str">
        <f t="shared" si="52"/>
        <v/>
      </c>
      <c r="Y346" s="21" t="str">
        <f>IF($O346="", "", IF($O346&lt;'Intro &amp; Setup'!$C$32, "X", ""))</f>
        <v/>
      </c>
      <c r="AA346" s="21" t="str">
        <f t="shared" si="53"/>
        <v/>
      </c>
    </row>
    <row r="347" spans="1:27" x14ac:dyDescent="0.25">
      <c r="A347" s="13"/>
      <c r="B347" s="51"/>
      <c r="C347" s="52"/>
      <c r="D347" s="53"/>
      <c r="E347" s="54"/>
      <c r="F347" s="13"/>
      <c r="G347" s="16" t="str">
        <f t="shared" si="46"/>
        <v/>
      </c>
      <c r="H347" s="17" t="str">
        <f t="shared" si="47"/>
        <v/>
      </c>
      <c r="I347" s="13"/>
      <c r="J347" s="21" t="str">
        <f t="shared" ca="1" si="48"/>
        <v/>
      </c>
      <c r="K347" s="13"/>
      <c r="L347" s="28" t="str">
        <f t="shared" si="49"/>
        <v/>
      </c>
      <c r="M347" s="13"/>
      <c r="O347" s="28" t="str">
        <f t="shared" si="50"/>
        <v/>
      </c>
      <c r="P347" s="17" t="str">
        <f t="array" aca="1" ref="P347" ca="1">IFERROR(INDEX('Intro &amp; Setup'!$W$19:$W$32,MATCH(1,('Intro &amp; Setup'!$M$19:$M$32&gt;=$O347)*('Intro &amp; Setup'!$C$19:$C$32&lt;=$O347),0)), "")</f>
        <v/>
      </c>
      <c r="R347" s="21" t="str">
        <f>IF($T347="", "", IF($T347&gt;'Intro &amp; Setup'!$C$19, "X", ""))</f>
        <v/>
      </c>
      <c r="T347" s="28" t="str">
        <f t="shared" si="54"/>
        <v/>
      </c>
      <c r="U347" s="31" t="str">
        <f t="shared" si="51"/>
        <v/>
      </c>
      <c r="W347" s="21" t="str">
        <f t="shared" si="52"/>
        <v/>
      </c>
      <c r="Y347" s="21" t="str">
        <f>IF($O347="", "", IF($O347&lt;'Intro &amp; Setup'!$C$32, "X", ""))</f>
        <v/>
      </c>
      <c r="AA347" s="21" t="str">
        <f t="shared" si="53"/>
        <v/>
      </c>
    </row>
    <row r="348" spans="1:27" x14ac:dyDescent="0.25">
      <c r="A348" s="13"/>
      <c r="B348" s="51"/>
      <c r="C348" s="52"/>
      <c r="D348" s="53"/>
      <c r="E348" s="54"/>
      <c r="F348" s="13"/>
      <c r="G348" s="16" t="str">
        <f t="shared" si="46"/>
        <v/>
      </c>
      <c r="H348" s="17" t="str">
        <f t="shared" si="47"/>
        <v/>
      </c>
      <c r="I348" s="13"/>
      <c r="J348" s="21" t="str">
        <f t="shared" ca="1" si="48"/>
        <v/>
      </c>
      <c r="K348" s="13"/>
      <c r="L348" s="28" t="str">
        <f t="shared" si="49"/>
        <v/>
      </c>
      <c r="M348" s="13"/>
      <c r="O348" s="28" t="str">
        <f t="shared" si="50"/>
        <v/>
      </c>
      <c r="P348" s="17" t="str">
        <f t="array" aca="1" ref="P348" ca="1">IFERROR(INDEX('Intro &amp; Setup'!$W$19:$W$32,MATCH(1,('Intro &amp; Setup'!$M$19:$M$32&gt;=$O348)*('Intro &amp; Setup'!$C$19:$C$32&lt;=$O348),0)), "")</f>
        <v/>
      </c>
      <c r="R348" s="21" t="str">
        <f>IF($T348="", "", IF($T348&gt;'Intro &amp; Setup'!$C$19, "X", ""))</f>
        <v/>
      </c>
      <c r="T348" s="28" t="str">
        <f t="shared" si="54"/>
        <v/>
      </c>
      <c r="U348" s="31" t="str">
        <f t="shared" si="51"/>
        <v/>
      </c>
      <c r="W348" s="21" t="str">
        <f t="shared" si="52"/>
        <v/>
      </c>
      <c r="Y348" s="21" t="str">
        <f>IF($O348="", "", IF($O348&lt;'Intro &amp; Setup'!$C$32, "X", ""))</f>
        <v/>
      </c>
      <c r="AA348" s="21" t="str">
        <f t="shared" si="53"/>
        <v/>
      </c>
    </row>
    <row r="349" spans="1:27" x14ac:dyDescent="0.25">
      <c r="A349" s="13"/>
      <c r="B349" s="51"/>
      <c r="C349" s="52"/>
      <c r="D349" s="53"/>
      <c r="E349" s="54"/>
      <c r="F349" s="13"/>
      <c r="G349" s="16" t="str">
        <f t="shared" si="46"/>
        <v/>
      </c>
      <c r="H349" s="17" t="str">
        <f t="shared" si="47"/>
        <v/>
      </c>
      <c r="I349" s="13"/>
      <c r="J349" s="21" t="str">
        <f t="shared" ca="1" si="48"/>
        <v/>
      </c>
      <c r="K349" s="13"/>
      <c r="L349" s="28" t="str">
        <f t="shared" si="49"/>
        <v/>
      </c>
      <c r="M349" s="13"/>
      <c r="O349" s="28" t="str">
        <f t="shared" si="50"/>
        <v/>
      </c>
      <c r="P349" s="17" t="str">
        <f t="array" aca="1" ref="P349" ca="1">IFERROR(INDEX('Intro &amp; Setup'!$W$19:$W$32,MATCH(1,('Intro &amp; Setup'!$M$19:$M$32&gt;=$O349)*('Intro &amp; Setup'!$C$19:$C$32&lt;=$O349),0)), "")</f>
        <v/>
      </c>
      <c r="R349" s="21" t="str">
        <f>IF($T349="", "", IF($T349&gt;'Intro &amp; Setup'!$C$19, "X", ""))</f>
        <v/>
      </c>
      <c r="T349" s="28" t="str">
        <f t="shared" si="54"/>
        <v/>
      </c>
      <c r="U349" s="31" t="str">
        <f t="shared" si="51"/>
        <v/>
      </c>
      <c r="W349" s="21" t="str">
        <f t="shared" si="52"/>
        <v/>
      </c>
      <c r="Y349" s="21" t="str">
        <f>IF($O349="", "", IF($O349&lt;'Intro &amp; Setup'!$C$32, "X", ""))</f>
        <v/>
      </c>
      <c r="AA349" s="21" t="str">
        <f t="shared" si="53"/>
        <v/>
      </c>
    </row>
    <row r="350" spans="1:27" x14ac:dyDescent="0.25">
      <c r="A350" s="13"/>
      <c r="B350" s="51"/>
      <c r="C350" s="52"/>
      <c r="D350" s="53"/>
      <c r="E350" s="54"/>
      <c r="F350" s="13"/>
      <c r="G350" s="16" t="str">
        <f t="shared" si="46"/>
        <v/>
      </c>
      <c r="H350" s="17" t="str">
        <f t="shared" si="47"/>
        <v/>
      </c>
      <c r="I350" s="13"/>
      <c r="J350" s="21" t="str">
        <f t="shared" ca="1" si="48"/>
        <v/>
      </c>
      <c r="K350" s="13"/>
      <c r="L350" s="28" t="str">
        <f t="shared" si="49"/>
        <v/>
      </c>
      <c r="M350" s="13"/>
      <c r="O350" s="28" t="str">
        <f t="shared" si="50"/>
        <v/>
      </c>
      <c r="P350" s="17" t="str">
        <f t="array" aca="1" ref="P350" ca="1">IFERROR(INDEX('Intro &amp; Setup'!$W$19:$W$32,MATCH(1,('Intro &amp; Setup'!$M$19:$M$32&gt;=$O350)*('Intro &amp; Setup'!$C$19:$C$32&lt;=$O350),0)), "")</f>
        <v/>
      </c>
      <c r="R350" s="21" t="str">
        <f>IF($T350="", "", IF($T350&gt;'Intro &amp; Setup'!$C$19, "X", ""))</f>
        <v/>
      </c>
      <c r="T350" s="28" t="str">
        <f t="shared" si="54"/>
        <v/>
      </c>
      <c r="U350" s="31" t="str">
        <f t="shared" si="51"/>
        <v/>
      </c>
      <c r="W350" s="21" t="str">
        <f t="shared" si="52"/>
        <v/>
      </c>
      <c r="Y350" s="21" t="str">
        <f>IF($O350="", "", IF($O350&lt;'Intro &amp; Setup'!$C$32, "X", ""))</f>
        <v/>
      </c>
      <c r="AA350" s="21" t="str">
        <f t="shared" si="53"/>
        <v/>
      </c>
    </row>
    <row r="351" spans="1:27" x14ac:dyDescent="0.25">
      <c r="A351" s="13"/>
      <c r="B351" s="51"/>
      <c r="C351" s="52"/>
      <c r="D351" s="53"/>
      <c r="E351" s="54"/>
      <c r="F351" s="13"/>
      <c r="G351" s="16" t="str">
        <f t="shared" si="46"/>
        <v/>
      </c>
      <c r="H351" s="17" t="str">
        <f t="shared" si="47"/>
        <v/>
      </c>
      <c r="I351" s="13"/>
      <c r="J351" s="21" t="str">
        <f t="shared" ca="1" si="48"/>
        <v/>
      </c>
      <c r="K351" s="13"/>
      <c r="L351" s="28" t="str">
        <f t="shared" si="49"/>
        <v/>
      </c>
      <c r="M351" s="13"/>
      <c r="O351" s="28" t="str">
        <f t="shared" si="50"/>
        <v/>
      </c>
      <c r="P351" s="17" t="str">
        <f t="array" aca="1" ref="P351" ca="1">IFERROR(INDEX('Intro &amp; Setup'!$W$19:$W$32,MATCH(1,('Intro &amp; Setup'!$M$19:$M$32&gt;=$O351)*('Intro &amp; Setup'!$C$19:$C$32&lt;=$O351),0)), "")</f>
        <v/>
      </c>
      <c r="R351" s="21" t="str">
        <f>IF($T351="", "", IF($T351&gt;'Intro &amp; Setup'!$C$19, "X", ""))</f>
        <v/>
      </c>
      <c r="T351" s="28" t="str">
        <f t="shared" si="54"/>
        <v/>
      </c>
      <c r="U351" s="31" t="str">
        <f t="shared" si="51"/>
        <v/>
      </c>
      <c r="W351" s="21" t="str">
        <f t="shared" si="52"/>
        <v/>
      </c>
      <c r="Y351" s="21" t="str">
        <f>IF($O351="", "", IF($O351&lt;'Intro &amp; Setup'!$C$32, "X", ""))</f>
        <v/>
      </c>
      <c r="AA351" s="21" t="str">
        <f t="shared" si="53"/>
        <v/>
      </c>
    </row>
    <row r="352" spans="1:27" x14ac:dyDescent="0.25">
      <c r="A352" s="13"/>
      <c r="B352" s="51"/>
      <c r="C352" s="52"/>
      <c r="D352" s="53"/>
      <c r="E352" s="54"/>
      <c r="F352" s="13"/>
      <c r="G352" s="16" t="str">
        <f t="shared" si="46"/>
        <v/>
      </c>
      <c r="H352" s="17" t="str">
        <f t="shared" si="47"/>
        <v/>
      </c>
      <c r="I352" s="13"/>
      <c r="J352" s="21" t="str">
        <f t="shared" ca="1" si="48"/>
        <v/>
      </c>
      <c r="K352" s="13"/>
      <c r="L352" s="28" t="str">
        <f t="shared" si="49"/>
        <v/>
      </c>
      <c r="M352" s="13"/>
      <c r="O352" s="28" t="str">
        <f t="shared" si="50"/>
        <v/>
      </c>
      <c r="P352" s="17" t="str">
        <f t="array" aca="1" ref="P352" ca="1">IFERROR(INDEX('Intro &amp; Setup'!$W$19:$W$32,MATCH(1,('Intro &amp; Setup'!$M$19:$M$32&gt;=$O352)*('Intro &amp; Setup'!$C$19:$C$32&lt;=$O352),0)), "")</f>
        <v/>
      </c>
      <c r="R352" s="21" t="str">
        <f>IF($T352="", "", IF($T352&gt;'Intro &amp; Setup'!$C$19, "X", ""))</f>
        <v/>
      </c>
      <c r="T352" s="28" t="str">
        <f t="shared" si="54"/>
        <v/>
      </c>
      <c r="U352" s="31" t="str">
        <f t="shared" si="51"/>
        <v/>
      </c>
      <c r="W352" s="21" t="str">
        <f t="shared" si="52"/>
        <v/>
      </c>
      <c r="Y352" s="21" t="str">
        <f>IF($O352="", "", IF($O352&lt;'Intro &amp; Setup'!$C$32, "X", ""))</f>
        <v/>
      </c>
      <c r="AA352" s="21" t="str">
        <f t="shared" si="53"/>
        <v/>
      </c>
    </row>
    <row r="353" spans="1:27" x14ac:dyDescent="0.25">
      <c r="A353" s="13"/>
      <c r="B353" s="51"/>
      <c r="C353" s="52"/>
      <c r="D353" s="53"/>
      <c r="E353" s="54"/>
      <c r="F353" s="13"/>
      <c r="G353" s="16" t="str">
        <f t="shared" si="46"/>
        <v/>
      </c>
      <c r="H353" s="17" t="str">
        <f t="shared" si="47"/>
        <v/>
      </c>
      <c r="I353" s="13"/>
      <c r="J353" s="21" t="str">
        <f t="shared" ca="1" si="48"/>
        <v/>
      </c>
      <c r="K353" s="13"/>
      <c r="L353" s="28" t="str">
        <f t="shared" si="49"/>
        <v/>
      </c>
      <c r="M353" s="13"/>
      <c r="O353" s="28" t="str">
        <f t="shared" si="50"/>
        <v/>
      </c>
      <c r="P353" s="17" t="str">
        <f t="array" aca="1" ref="P353" ca="1">IFERROR(INDEX('Intro &amp; Setup'!$W$19:$W$32,MATCH(1,('Intro &amp; Setup'!$M$19:$M$32&gt;=$O353)*('Intro &amp; Setup'!$C$19:$C$32&lt;=$O353),0)), "")</f>
        <v/>
      </c>
      <c r="R353" s="21" t="str">
        <f>IF($T353="", "", IF($T353&gt;'Intro &amp; Setup'!$C$19, "X", ""))</f>
        <v/>
      </c>
      <c r="T353" s="28" t="str">
        <f t="shared" si="54"/>
        <v/>
      </c>
      <c r="U353" s="31" t="str">
        <f t="shared" si="51"/>
        <v/>
      </c>
      <c r="W353" s="21" t="str">
        <f t="shared" si="52"/>
        <v/>
      </c>
      <c r="Y353" s="21" t="str">
        <f>IF($O353="", "", IF($O353&lt;'Intro &amp; Setup'!$C$32, "X", ""))</f>
        <v/>
      </c>
      <c r="AA353" s="21" t="str">
        <f t="shared" si="53"/>
        <v/>
      </c>
    </row>
    <row r="354" spans="1:27" x14ac:dyDescent="0.25">
      <c r="A354" s="13"/>
      <c r="B354" s="51"/>
      <c r="C354" s="52"/>
      <c r="D354" s="53"/>
      <c r="E354" s="54"/>
      <c r="F354" s="13"/>
      <c r="G354" s="16" t="str">
        <f t="shared" si="46"/>
        <v/>
      </c>
      <c r="H354" s="17" t="str">
        <f t="shared" si="47"/>
        <v/>
      </c>
      <c r="I354" s="13"/>
      <c r="J354" s="21" t="str">
        <f t="shared" ca="1" si="48"/>
        <v/>
      </c>
      <c r="K354" s="13"/>
      <c r="L354" s="28" t="str">
        <f t="shared" si="49"/>
        <v/>
      </c>
      <c r="M354" s="13"/>
      <c r="O354" s="28" t="str">
        <f t="shared" si="50"/>
        <v/>
      </c>
      <c r="P354" s="17" t="str">
        <f t="array" aca="1" ref="P354" ca="1">IFERROR(INDEX('Intro &amp; Setup'!$W$19:$W$32,MATCH(1,('Intro &amp; Setup'!$M$19:$M$32&gt;=$O354)*('Intro &amp; Setup'!$C$19:$C$32&lt;=$O354),0)), "")</f>
        <v/>
      </c>
      <c r="R354" s="21" t="str">
        <f>IF($T354="", "", IF($T354&gt;'Intro &amp; Setup'!$C$19, "X", ""))</f>
        <v/>
      </c>
      <c r="T354" s="28" t="str">
        <f t="shared" si="54"/>
        <v/>
      </c>
      <c r="U354" s="31" t="str">
        <f t="shared" si="51"/>
        <v/>
      </c>
      <c r="W354" s="21" t="str">
        <f t="shared" si="52"/>
        <v/>
      </c>
      <c r="Y354" s="21" t="str">
        <f>IF($O354="", "", IF($O354&lt;'Intro &amp; Setup'!$C$32, "X", ""))</f>
        <v/>
      </c>
      <c r="AA354" s="21" t="str">
        <f t="shared" si="53"/>
        <v/>
      </c>
    </row>
    <row r="355" spans="1:27" x14ac:dyDescent="0.25">
      <c r="A355" s="13"/>
      <c r="B355" s="51"/>
      <c r="C355" s="52"/>
      <c r="D355" s="53"/>
      <c r="E355" s="54"/>
      <c r="F355" s="13"/>
      <c r="G355" s="16" t="str">
        <f t="shared" si="46"/>
        <v/>
      </c>
      <c r="H355" s="17" t="str">
        <f t="shared" si="47"/>
        <v/>
      </c>
      <c r="I355" s="13"/>
      <c r="J355" s="21" t="str">
        <f t="shared" ca="1" si="48"/>
        <v/>
      </c>
      <c r="K355" s="13"/>
      <c r="L355" s="28" t="str">
        <f t="shared" si="49"/>
        <v/>
      </c>
      <c r="M355" s="13"/>
      <c r="O355" s="28" t="str">
        <f t="shared" si="50"/>
        <v/>
      </c>
      <c r="P355" s="17" t="str">
        <f t="array" aca="1" ref="P355" ca="1">IFERROR(INDEX('Intro &amp; Setup'!$W$19:$W$32,MATCH(1,('Intro &amp; Setup'!$M$19:$M$32&gt;=$O355)*('Intro &amp; Setup'!$C$19:$C$32&lt;=$O355),0)), "")</f>
        <v/>
      </c>
      <c r="R355" s="21" t="str">
        <f>IF($T355="", "", IF($T355&gt;'Intro &amp; Setup'!$C$19, "X", ""))</f>
        <v/>
      </c>
      <c r="T355" s="28" t="str">
        <f t="shared" si="54"/>
        <v/>
      </c>
      <c r="U355" s="31" t="str">
        <f t="shared" si="51"/>
        <v/>
      </c>
      <c r="W355" s="21" t="str">
        <f t="shared" si="52"/>
        <v/>
      </c>
      <c r="Y355" s="21" t="str">
        <f>IF($O355="", "", IF($O355&lt;'Intro &amp; Setup'!$C$32, "X", ""))</f>
        <v/>
      </c>
      <c r="AA355" s="21" t="str">
        <f t="shared" si="53"/>
        <v/>
      </c>
    </row>
    <row r="356" spans="1:27" x14ac:dyDescent="0.25">
      <c r="A356" s="13"/>
      <c r="B356" s="51"/>
      <c r="C356" s="52"/>
      <c r="D356" s="53"/>
      <c r="E356" s="54"/>
      <c r="F356" s="13"/>
      <c r="G356" s="16" t="str">
        <f t="shared" si="46"/>
        <v/>
      </c>
      <c r="H356" s="17" t="str">
        <f t="shared" si="47"/>
        <v/>
      </c>
      <c r="I356" s="13"/>
      <c r="J356" s="21" t="str">
        <f t="shared" ca="1" si="48"/>
        <v/>
      </c>
      <c r="K356" s="13"/>
      <c r="L356" s="28" t="str">
        <f t="shared" si="49"/>
        <v/>
      </c>
      <c r="M356" s="13"/>
      <c r="O356" s="28" t="str">
        <f t="shared" si="50"/>
        <v/>
      </c>
      <c r="P356" s="17" t="str">
        <f t="array" aca="1" ref="P356" ca="1">IFERROR(INDEX('Intro &amp; Setup'!$W$19:$W$32,MATCH(1,('Intro &amp; Setup'!$M$19:$M$32&gt;=$O356)*('Intro &amp; Setup'!$C$19:$C$32&lt;=$O356),0)), "")</f>
        <v/>
      </c>
      <c r="R356" s="21" t="str">
        <f>IF($T356="", "", IF($T356&gt;'Intro &amp; Setup'!$C$19, "X", ""))</f>
        <v/>
      </c>
      <c r="T356" s="28" t="str">
        <f t="shared" si="54"/>
        <v/>
      </c>
      <c r="U356" s="31" t="str">
        <f t="shared" si="51"/>
        <v/>
      </c>
      <c r="W356" s="21" t="str">
        <f t="shared" si="52"/>
        <v/>
      </c>
      <c r="Y356" s="21" t="str">
        <f>IF($O356="", "", IF($O356&lt;'Intro &amp; Setup'!$C$32, "X", ""))</f>
        <v/>
      </c>
      <c r="AA356" s="21" t="str">
        <f t="shared" si="53"/>
        <v/>
      </c>
    </row>
    <row r="357" spans="1:27" x14ac:dyDescent="0.25">
      <c r="A357" s="13"/>
      <c r="B357" s="51"/>
      <c r="C357" s="52"/>
      <c r="D357" s="53"/>
      <c r="E357" s="54"/>
      <c r="F357" s="13"/>
      <c r="G357" s="16" t="str">
        <f t="shared" si="46"/>
        <v/>
      </c>
      <c r="H357" s="17" t="str">
        <f t="shared" si="47"/>
        <v/>
      </c>
      <c r="I357" s="13"/>
      <c r="J357" s="21" t="str">
        <f t="shared" ca="1" si="48"/>
        <v/>
      </c>
      <c r="K357" s="13"/>
      <c r="L357" s="28" t="str">
        <f t="shared" si="49"/>
        <v/>
      </c>
      <c r="M357" s="13"/>
      <c r="O357" s="28" t="str">
        <f t="shared" si="50"/>
        <v/>
      </c>
      <c r="P357" s="17" t="str">
        <f t="array" aca="1" ref="P357" ca="1">IFERROR(INDEX('Intro &amp; Setup'!$W$19:$W$32,MATCH(1,('Intro &amp; Setup'!$M$19:$M$32&gt;=$O357)*('Intro &amp; Setup'!$C$19:$C$32&lt;=$O357),0)), "")</f>
        <v/>
      </c>
      <c r="R357" s="21" t="str">
        <f>IF($T357="", "", IF($T357&gt;'Intro &amp; Setup'!$C$19, "X", ""))</f>
        <v/>
      </c>
      <c r="T357" s="28" t="str">
        <f t="shared" si="54"/>
        <v/>
      </c>
      <c r="U357" s="31" t="str">
        <f t="shared" si="51"/>
        <v/>
      </c>
      <c r="W357" s="21" t="str">
        <f t="shared" si="52"/>
        <v/>
      </c>
      <c r="Y357" s="21" t="str">
        <f>IF($O357="", "", IF($O357&lt;'Intro &amp; Setup'!$C$32, "X", ""))</f>
        <v/>
      </c>
      <c r="AA357" s="21" t="str">
        <f t="shared" si="53"/>
        <v/>
      </c>
    </row>
    <row r="358" spans="1:27" x14ac:dyDescent="0.25">
      <c r="A358" s="13"/>
      <c r="B358" s="51"/>
      <c r="C358" s="52"/>
      <c r="D358" s="53"/>
      <c r="E358" s="54"/>
      <c r="F358" s="13"/>
      <c r="G358" s="16" t="str">
        <f t="shared" si="46"/>
        <v/>
      </c>
      <c r="H358" s="17" t="str">
        <f t="shared" si="47"/>
        <v/>
      </c>
      <c r="I358" s="13"/>
      <c r="J358" s="21" t="str">
        <f t="shared" ca="1" si="48"/>
        <v/>
      </c>
      <c r="K358" s="13"/>
      <c r="L358" s="28" t="str">
        <f t="shared" si="49"/>
        <v/>
      </c>
      <c r="M358" s="13"/>
      <c r="O358" s="28" t="str">
        <f t="shared" si="50"/>
        <v/>
      </c>
      <c r="P358" s="17" t="str">
        <f t="array" aca="1" ref="P358" ca="1">IFERROR(INDEX('Intro &amp; Setup'!$W$19:$W$32,MATCH(1,('Intro &amp; Setup'!$M$19:$M$32&gt;=$O358)*('Intro &amp; Setup'!$C$19:$C$32&lt;=$O358),0)), "")</f>
        <v/>
      </c>
      <c r="R358" s="21" t="str">
        <f>IF($T358="", "", IF($T358&gt;'Intro &amp; Setup'!$C$19, "X", ""))</f>
        <v/>
      </c>
      <c r="T358" s="28" t="str">
        <f t="shared" si="54"/>
        <v/>
      </c>
      <c r="U358" s="31" t="str">
        <f t="shared" si="51"/>
        <v/>
      </c>
      <c r="W358" s="21" t="str">
        <f t="shared" si="52"/>
        <v/>
      </c>
      <c r="Y358" s="21" t="str">
        <f>IF($O358="", "", IF($O358&lt;'Intro &amp; Setup'!$C$32, "X", ""))</f>
        <v/>
      </c>
      <c r="AA358" s="21" t="str">
        <f t="shared" si="53"/>
        <v/>
      </c>
    </row>
    <row r="359" spans="1:27" x14ac:dyDescent="0.25">
      <c r="A359" s="13"/>
      <c r="B359" s="51"/>
      <c r="C359" s="52"/>
      <c r="D359" s="53"/>
      <c r="E359" s="54"/>
      <c r="F359" s="13"/>
      <c r="G359" s="16" t="str">
        <f t="shared" si="46"/>
        <v/>
      </c>
      <c r="H359" s="17" t="str">
        <f t="shared" si="47"/>
        <v/>
      </c>
      <c r="I359" s="13"/>
      <c r="J359" s="21" t="str">
        <f t="shared" ca="1" si="48"/>
        <v/>
      </c>
      <c r="K359" s="13"/>
      <c r="L359" s="28" t="str">
        <f t="shared" si="49"/>
        <v/>
      </c>
      <c r="M359" s="13"/>
      <c r="O359" s="28" t="str">
        <f t="shared" si="50"/>
        <v/>
      </c>
      <c r="P359" s="17" t="str">
        <f t="array" aca="1" ref="P359" ca="1">IFERROR(INDEX('Intro &amp; Setup'!$W$19:$W$32,MATCH(1,('Intro &amp; Setup'!$M$19:$M$32&gt;=$O359)*('Intro &amp; Setup'!$C$19:$C$32&lt;=$O359),0)), "")</f>
        <v/>
      </c>
      <c r="R359" s="21" t="str">
        <f>IF($T359="", "", IF($T359&gt;'Intro &amp; Setup'!$C$19, "X", ""))</f>
        <v/>
      </c>
      <c r="T359" s="28" t="str">
        <f t="shared" si="54"/>
        <v/>
      </c>
      <c r="U359" s="31" t="str">
        <f t="shared" si="51"/>
        <v/>
      </c>
      <c r="W359" s="21" t="str">
        <f t="shared" si="52"/>
        <v/>
      </c>
      <c r="Y359" s="21" t="str">
        <f>IF($O359="", "", IF($O359&lt;'Intro &amp; Setup'!$C$32, "X", ""))</f>
        <v/>
      </c>
      <c r="AA359" s="21" t="str">
        <f t="shared" si="53"/>
        <v/>
      </c>
    </row>
    <row r="360" spans="1:27" x14ac:dyDescent="0.25">
      <c r="A360" s="13"/>
      <c r="B360" s="51"/>
      <c r="C360" s="52"/>
      <c r="D360" s="53"/>
      <c r="E360" s="54"/>
      <c r="F360" s="13"/>
      <c r="G360" s="16" t="str">
        <f t="shared" si="46"/>
        <v/>
      </c>
      <c r="H360" s="17" t="str">
        <f t="shared" si="47"/>
        <v/>
      </c>
      <c r="I360" s="13"/>
      <c r="J360" s="21" t="str">
        <f t="shared" ca="1" si="48"/>
        <v/>
      </c>
      <c r="K360" s="13"/>
      <c r="L360" s="28" t="str">
        <f t="shared" si="49"/>
        <v/>
      </c>
      <c r="M360" s="13"/>
      <c r="O360" s="28" t="str">
        <f t="shared" si="50"/>
        <v/>
      </c>
      <c r="P360" s="17" t="str">
        <f t="array" aca="1" ref="P360" ca="1">IFERROR(INDEX('Intro &amp; Setup'!$W$19:$W$32,MATCH(1,('Intro &amp; Setup'!$M$19:$M$32&gt;=$O360)*('Intro &amp; Setup'!$C$19:$C$32&lt;=$O360),0)), "")</f>
        <v/>
      </c>
      <c r="R360" s="21" t="str">
        <f>IF($T360="", "", IF($T360&gt;'Intro &amp; Setup'!$C$19, "X", ""))</f>
        <v/>
      </c>
      <c r="T360" s="28" t="str">
        <f t="shared" si="54"/>
        <v/>
      </c>
      <c r="U360" s="31" t="str">
        <f t="shared" si="51"/>
        <v/>
      </c>
      <c r="W360" s="21" t="str">
        <f t="shared" si="52"/>
        <v/>
      </c>
      <c r="Y360" s="21" t="str">
        <f>IF($O360="", "", IF($O360&lt;'Intro &amp; Setup'!$C$32, "X", ""))</f>
        <v/>
      </c>
      <c r="AA360" s="21" t="str">
        <f t="shared" si="53"/>
        <v/>
      </c>
    </row>
    <row r="361" spans="1:27" x14ac:dyDescent="0.25">
      <c r="A361" s="13"/>
      <c r="B361" s="51"/>
      <c r="C361" s="52"/>
      <c r="D361" s="53"/>
      <c r="E361" s="54"/>
      <c r="F361" s="13"/>
      <c r="G361" s="16" t="str">
        <f t="shared" si="46"/>
        <v/>
      </c>
      <c r="H361" s="17" t="str">
        <f t="shared" si="47"/>
        <v/>
      </c>
      <c r="I361" s="13"/>
      <c r="J361" s="21" t="str">
        <f t="shared" ca="1" si="48"/>
        <v/>
      </c>
      <c r="K361" s="13"/>
      <c r="L361" s="28" t="str">
        <f t="shared" si="49"/>
        <v/>
      </c>
      <c r="M361" s="13"/>
      <c r="O361" s="28" t="str">
        <f t="shared" si="50"/>
        <v/>
      </c>
      <c r="P361" s="17" t="str">
        <f t="array" aca="1" ref="P361" ca="1">IFERROR(INDEX('Intro &amp; Setup'!$W$19:$W$32,MATCH(1,('Intro &amp; Setup'!$M$19:$M$32&gt;=$O361)*('Intro &amp; Setup'!$C$19:$C$32&lt;=$O361),0)), "")</f>
        <v/>
      </c>
      <c r="R361" s="21" t="str">
        <f>IF($T361="", "", IF($T361&gt;'Intro &amp; Setup'!$C$19, "X", ""))</f>
        <v/>
      </c>
      <c r="T361" s="28" t="str">
        <f t="shared" si="54"/>
        <v/>
      </c>
      <c r="U361" s="31" t="str">
        <f t="shared" si="51"/>
        <v/>
      </c>
      <c r="W361" s="21" t="str">
        <f t="shared" si="52"/>
        <v/>
      </c>
      <c r="Y361" s="21" t="str">
        <f>IF($O361="", "", IF($O361&lt;'Intro &amp; Setup'!$C$32, "X", ""))</f>
        <v/>
      </c>
      <c r="AA361" s="21" t="str">
        <f t="shared" si="53"/>
        <v/>
      </c>
    </row>
    <row r="362" spans="1:27" x14ac:dyDescent="0.25">
      <c r="A362" s="13"/>
      <c r="B362" s="51"/>
      <c r="C362" s="52"/>
      <c r="D362" s="53"/>
      <c r="E362" s="54"/>
      <c r="F362" s="13"/>
      <c r="G362" s="16" t="str">
        <f t="shared" si="46"/>
        <v/>
      </c>
      <c r="H362" s="17" t="str">
        <f t="shared" si="47"/>
        <v/>
      </c>
      <c r="I362" s="13"/>
      <c r="J362" s="21" t="str">
        <f t="shared" ca="1" si="48"/>
        <v/>
      </c>
      <c r="K362" s="13"/>
      <c r="L362" s="28" t="str">
        <f t="shared" si="49"/>
        <v/>
      </c>
      <c r="M362" s="13"/>
      <c r="O362" s="28" t="str">
        <f t="shared" si="50"/>
        <v/>
      </c>
      <c r="P362" s="17" t="str">
        <f t="array" aca="1" ref="P362" ca="1">IFERROR(INDEX('Intro &amp; Setup'!$W$19:$W$32,MATCH(1,('Intro &amp; Setup'!$M$19:$M$32&gt;=$O362)*('Intro &amp; Setup'!$C$19:$C$32&lt;=$O362),0)), "")</f>
        <v/>
      </c>
      <c r="R362" s="21" t="str">
        <f>IF($T362="", "", IF($T362&gt;'Intro &amp; Setup'!$C$19, "X", ""))</f>
        <v/>
      </c>
      <c r="T362" s="28" t="str">
        <f t="shared" si="54"/>
        <v/>
      </c>
      <c r="U362" s="31" t="str">
        <f t="shared" si="51"/>
        <v/>
      </c>
      <c r="W362" s="21" t="str">
        <f t="shared" si="52"/>
        <v/>
      </c>
      <c r="Y362" s="21" t="str">
        <f>IF($O362="", "", IF($O362&lt;'Intro &amp; Setup'!$C$32, "X", ""))</f>
        <v/>
      </c>
      <c r="AA362" s="21" t="str">
        <f t="shared" si="53"/>
        <v/>
      </c>
    </row>
    <row r="363" spans="1:27" x14ac:dyDescent="0.25">
      <c r="A363" s="13"/>
      <c r="B363" s="51"/>
      <c r="C363" s="52"/>
      <c r="D363" s="53"/>
      <c r="E363" s="54"/>
      <c r="F363" s="13"/>
      <c r="G363" s="16" t="str">
        <f t="shared" si="46"/>
        <v/>
      </c>
      <c r="H363" s="17" t="str">
        <f t="shared" si="47"/>
        <v/>
      </c>
      <c r="I363" s="13"/>
      <c r="J363" s="21" t="str">
        <f t="shared" ca="1" si="48"/>
        <v/>
      </c>
      <c r="K363" s="13"/>
      <c r="L363" s="28" t="str">
        <f t="shared" si="49"/>
        <v/>
      </c>
      <c r="M363" s="13"/>
      <c r="O363" s="28" t="str">
        <f t="shared" si="50"/>
        <v/>
      </c>
      <c r="P363" s="17" t="str">
        <f t="array" aca="1" ref="P363" ca="1">IFERROR(INDEX('Intro &amp; Setup'!$W$19:$W$32,MATCH(1,('Intro &amp; Setup'!$M$19:$M$32&gt;=$O363)*('Intro &amp; Setup'!$C$19:$C$32&lt;=$O363),0)), "")</f>
        <v/>
      </c>
      <c r="R363" s="21" t="str">
        <f>IF($T363="", "", IF($T363&gt;'Intro &amp; Setup'!$C$19, "X", ""))</f>
        <v/>
      </c>
      <c r="T363" s="28" t="str">
        <f t="shared" si="54"/>
        <v/>
      </c>
      <c r="U363" s="31" t="str">
        <f t="shared" si="51"/>
        <v/>
      </c>
      <c r="W363" s="21" t="str">
        <f t="shared" si="52"/>
        <v/>
      </c>
      <c r="Y363" s="21" t="str">
        <f>IF($O363="", "", IF($O363&lt;'Intro &amp; Setup'!$C$32, "X", ""))</f>
        <v/>
      </c>
      <c r="AA363" s="21" t="str">
        <f t="shared" si="53"/>
        <v/>
      </c>
    </row>
    <row r="364" spans="1:27" x14ac:dyDescent="0.25">
      <c r="A364" s="13"/>
      <c r="B364" s="51"/>
      <c r="C364" s="52"/>
      <c r="D364" s="53"/>
      <c r="E364" s="54"/>
      <c r="F364" s="13"/>
      <c r="G364" s="16" t="str">
        <f t="shared" si="46"/>
        <v/>
      </c>
      <c r="H364" s="17" t="str">
        <f t="shared" si="47"/>
        <v/>
      </c>
      <c r="I364" s="13"/>
      <c r="J364" s="21" t="str">
        <f t="shared" ca="1" si="48"/>
        <v/>
      </c>
      <c r="K364" s="13"/>
      <c r="L364" s="28" t="str">
        <f t="shared" si="49"/>
        <v/>
      </c>
      <c r="M364" s="13"/>
      <c r="O364" s="28" t="str">
        <f t="shared" si="50"/>
        <v/>
      </c>
      <c r="P364" s="17" t="str">
        <f t="array" aca="1" ref="P364" ca="1">IFERROR(INDEX('Intro &amp; Setup'!$W$19:$W$32,MATCH(1,('Intro &amp; Setup'!$M$19:$M$32&gt;=$O364)*('Intro &amp; Setup'!$C$19:$C$32&lt;=$O364),0)), "")</f>
        <v/>
      </c>
      <c r="R364" s="21" t="str">
        <f>IF($T364="", "", IF($T364&gt;'Intro &amp; Setup'!$C$19, "X", ""))</f>
        <v/>
      </c>
      <c r="T364" s="28" t="str">
        <f t="shared" si="54"/>
        <v/>
      </c>
      <c r="U364" s="31" t="str">
        <f t="shared" si="51"/>
        <v/>
      </c>
      <c r="W364" s="21" t="str">
        <f t="shared" si="52"/>
        <v/>
      </c>
      <c r="Y364" s="21" t="str">
        <f>IF($O364="", "", IF($O364&lt;'Intro &amp; Setup'!$C$32, "X", ""))</f>
        <v/>
      </c>
      <c r="AA364" s="21" t="str">
        <f t="shared" si="53"/>
        <v/>
      </c>
    </row>
    <row r="365" spans="1:27" x14ac:dyDescent="0.25">
      <c r="A365" s="13"/>
      <c r="B365" s="51"/>
      <c r="C365" s="52"/>
      <c r="D365" s="53"/>
      <c r="E365" s="54"/>
      <c r="F365" s="13"/>
      <c r="G365" s="16" t="str">
        <f t="shared" si="46"/>
        <v/>
      </c>
      <c r="H365" s="17" t="str">
        <f t="shared" si="47"/>
        <v/>
      </c>
      <c r="I365" s="13"/>
      <c r="J365" s="21" t="str">
        <f t="shared" ca="1" si="48"/>
        <v/>
      </c>
      <c r="K365" s="13"/>
      <c r="L365" s="28" t="str">
        <f t="shared" si="49"/>
        <v/>
      </c>
      <c r="M365" s="13"/>
      <c r="O365" s="28" t="str">
        <f t="shared" si="50"/>
        <v/>
      </c>
      <c r="P365" s="17" t="str">
        <f t="array" aca="1" ref="P365" ca="1">IFERROR(INDEX('Intro &amp; Setup'!$W$19:$W$32,MATCH(1,('Intro &amp; Setup'!$M$19:$M$32&gt;=$O365)*('Intro &amp; Setup'!$C$19:$C$32&lt;=$O365),0)), "")</f>
        <v/>
      </c>
      <c r="R365" s="21" t="str">
        <f>IF($T365="", "", IF($T365&gt;'Intro &amp; Setup'!$C$19, "X", ""))</f>
        <v/>
      </c>
      <c r="T365" s="28" t="str">
        <f t="shared" si="54"/>
        <v/>
      </c>
      <c r="U365" s="31" t="str">
        <f t="shared" si="51"/>
        <v/>
      </c>
      <c r="W365" s="21" t="str">
        <f t="shared" si="52"/>
        <v/>
      </c>
      <c r="Y365" s="21" t="str">
        <f>IF($O365="", "", IF($O365&lt;'Intro &amp; Setup'!$C$32, "X", ""))</f>
        <v/>
      </c>
      <c r="AA365" s="21" t="str">
        <f t="shared" si="53"/>
        <v/>
      </c>
    </row>
    <row r="366" spans="1:27" x14ac:dyDescent="0.25">
      <c r="A366" s="13"/>
      <c r="B366" s="51"/>
      <c r="C366" s="52"/>
      <c r="D366" s="53"/>
      <c r="E366" s="54"/>
      <c r="F366" s="13"/>
      <c r="G366" s="16" t="str">
        <f t="shared" si="46"/>
        <v/>
      </c>
      <c r="H366" s="17" t="str">
        <f t="shared" si="47"/>
        <v/>
      </c>
      <c r="I366" s="13"/>
      <c r="J366" s="21" t="str">
        <f t="shared" ca="1" si="48"/>
        <v/>
      </c>
      <c r="K366" s="13"/>
      <c r="L366" s="28" t="str">
        <f t="shared" si="49"/>
        <v/>
      </c>
      <c r="M366" s="13"/>
      <c r="O366" s="28" t="str">
        <f t="shared" si="50"/>
        <v/>
      </c>
      <c r="P366" s="17" t="str">
        <f t="array" aca="1" ref="P366" ca="1">IFERROR(INDEX('Intro &amp; Setup'!$W$19:$W$32,MATCH(1,('Intro &amp; Setup'!$M$19:$M$32&gt;=$O366)*('Intro &amp; Setup'!$C$19:$C$32&lt;=$O366),0)), "")</f>
        <v/>
      </c>
      <c r="R366" s="21" t="str">
        <f>IF($T366="", "", IF($T366&gt;'Intro &amp; Setup'!$C$19, "X", ""))</f>
        <v/>
      </c>
      <c r="T366" s="28" t="str">
        <f t="shared" si="54"/>
        <v/>
      </c>
      <c r="U366" s="31" t="str">
        <f t="shared" si="51"/>
        <v/>
      </c>
      <c r="W366" s="21" t="str">
        <f t="shared" si="52"/>
        <v/>
      </c>
      <c r="Y366" s="21" t="str">
        <f>IF($O366="", "", IF($O366&lt;'Intro &amp; Setup'!$C$32, "X", ""))</f>
        <v/>
      </c>
      <c r="AA366" s="21" t="str">
        <f t="shared" si="53"/>
        <v/>
      </c>
    </row>
    <row r="367" spans="1:27" x14ac:dyDescent="0.25">
      <c r="A367" s="13"/>
      <c r="B367" s="51"/>
      <c r="C367" s="52"/>
      <c r="D367" s="53"/>
      <c r="E367" s="54"/>
      <c r="F367" s="13"/>
      <c r="G367" s="16" t="str">
        <f t="shared" si="46"/>
        <v/>
      </c>
      <c r="H367" s="17" t="str">
        <f t="shared" si="47"/>
        <v/>
      </c>
      <c r="I367" s="13"/>
      <c r="J367" s="21" t="str">
        <f t="shared" ca="1" si="48"/>
        <v/>
      </c>
      <c r="K367" s="13"/>
      <c r="L367" s="28" t="str">
        <f t="shared" si="49"/>
        <v/>
      </c>
      <c r="M367" s="13"/>
      <c r="O367" s="28" t="str">
        <f t="shared" si="50"/>
        <v/>
      </c>
      <c r="P367" s="17" t="str">
        <f t="array" aca="1" ref="P367" ca="1">IFERROR(INDEX('Intro &amp; Setup'!$W$19:$W$32,MATCH(1,('Intro &amp; Setup'!$M$19:$M$32&gt;=$O367)*('Intro &amp; Setup'!$C$19:$C$32&lt;=$O367),0)), "")</f>
        <v/>
      </c>
      <c r="R367" s="21" t="str">
        <f>IF($T367="", "", IF($T367&gt;'Intro &amp; Setup'!$C$19, "X", ""))</f>
        <v/>
      </c>
      <c r="T367" s="28" t="str">
        <f t="shared" si="54"/>
        <v/>
      </c>
      <c r="U367" s="31" t="str">
        <f t="shared" si="51"/>
        <v/>
      </c>
      <c r="W367" s="21" t="str">
        <f t="shared" si="52"/>
        <v/>
      </c>
      <c r="Y367" s="21" t="str">
        <f>IF($O367="", "", IF($O367&lt;'Intro &amp; Setup'!$C$32, "X", ""))</f>
        <v/>
      </c>
      <c r="AA367" s="21" t="str">
        <f t="shared" si="53"/>
        <v/>
      </c>
    </row>
    <row r="368" spans="1:27" x14ac:dyDescent="0.25">
      <c r="A368" s="13"/>
      <c r="B368" s="51"/>
      <c r="C368" s="52"/>
      <c r="D368" s="53"/>
      <c r="E368" s="54"/>
      <c r="F368" s="13"/>
      <c r="G368" s="16" t="str">
        <f t="shared" si="46"/>
        <v/>
      </c>
      <c r="H368" s="17" t="str">
        <f t="shared" si="47"/>
        <v/>
      </c>
      <c r="I368" s="13"/>
      <c r="J368" s="21" t="str">
        <f t="shared" ca="1" si="48"/>
        <v/>
      </c>
      <c r="K368" s="13"/>
      <c r="L368" s="28" t="str">
        <f t="shared" si="49"/>
        <v/>
      </c>
      <c r="M368" s="13"/>
      <c r="O368" s="28" t="str">
        <f t="shared" si="50"/>
        <v/>
      </c>
      <c r="P368" s="17" t="str">
        <f t="array" aca="1" ref="P368" ca="1">IFERROR(INDEX('Intro &amp; Setup'!$W$19:$W$32,MATCH(1,('Intro &amp; Setup'!$M$19:$M$32&gt;=$O368)*('Intro &amp; Setup'!$C$19:$C$32&lt;=$O368),0)), "")</f>
        <v/>
      </c>
      <c r="R368" s="21" t="str">
        <f>IF($T368="", "", IF($T368&gt;'Intro &amp; Setup'!$C$19, "X", ""))</f>
        <v/>
      </c>
      <c r="T368" s="28" t="str">
        <f t="shared" si="54"/>
        <v/>
      </c>
      <c r="U368" s="31" t="str">
        <f t="shared" si="51"/>
        <v/>
      </c>
      <c r="W368" s="21" t="str">
        <f t="shared" si="52"/>
        <v/>
      </c>
      <c r="Y368" s="21" t="str">
        <f>IF($O368="", "", IF($O368&lt;'Intro &amp; Setup'!$C$32, "X", ""))</f>
        <v/>
      </c>
      <c r="AA368" s="21" t="str">
        <f t="shared" si="53"/>
        <v/>
      </c>
    </row>
    <row r="369" spans="1:27" x14ac:dyDescent="0.25">
      <c r="A369" s="13"/>
      <c r="B369" s="51"/>
      <c r="C369" s="52"/>
      <c r="D369" s="53"/>
      <c r="E369" s="54"/>
      <c r="F369" s="13"/>
      <c r="G369" s="16" t="str">
        <f t="shared" si="46"/>
        <v/>
      </c>
      <c r="H369" s="17" t="str">
        <f t="shared" si="47"/>
        <v/>
      </c>
      <c r="I369" s="13"/>
      <c r="J369" s="21" t="str">
        <f t="shared" ca="1" si="48"/>
        <v/>
      </c>
      <c r="K369" s="13"/>
      <c r="L369" s="28" t="str">
        <f t="shared" si="49"/>
        <v/>
      </c>
      <c r="M369" s="13"/>
      <c r="O369" s="28" t="str">
        <f t="shared" si="50"/>
        <v/>
      </c>
      <c r="P369" s="17" t="str">
        <f t="array" aca="1" ref="P369" ca="1">IFERROR(INDEX('Intro &amp; Setup'!$W$19:$W$32,MATCH(1,('Intro &amp; Setup'!$M$19:$M$32&gt;=$O369)*('Intro &amp; Setup'!$C$19:$C$32&lt;=$O369),0)), "")</f>
        <v/>
      </c>
      <c r="R369" s="21" t="str">
        <f>IF($T369="", "", IF($T369&gt;'Intro &amp; Setup'!$C$19, "X", ""))</f>
        <v/>
      </c>
      <c r="T369" s="28" t="str">
        <f t="shared" si="54"/>
        <v/>
      </c>
      <c r="U369" s="31" t="str">
        <f t="shared" si="51"/>
        <v/>
      </c>
      <c r="W369" s="21" t="str">
        <f t="shared" si="52"/>
        <v/>
      </c>
      <c r="Y369" s="21" t="str">
        <f>IF($O369="", "", IF($O369&lt;'Intro &amp; Setup'!$C$32, "X", ""))</f>
        <v/>
      </c>
      <c r="AA369" s="21" t="str">
        <f t="shared" si="53"/>
        <v/>
      </c>
    </row>
    <row r="370" spans="1:27" x14ac:dyDescent="0.25">
      <c r="A370" s="13"/>
      <c r="B370" s="51"/>
      <c r="C370" s="52"/>
      <c r="D370" s="53"/>
      <c r="E370" s="54"/>
      <c r="F370" s="13"/>
      <c r="G370" s="16" t="str">
        <f t="shared" si="46"/>
        <v/>
      </c>
      <c r="H370" s="17" t="str">
        <f t="shared" si="47"/>
        <v/>
      </c>
      <c r="I370" s="13"/>
      <c r="J370" s="21" t="str">
        <f t="shared" ca="1" si="48"/>
        <v/>
      </c>
      <c r="K370" s="13"/>
      <c r="L370" s="28" t="str">
        <f t="shared" si="49"/>
        <v/>
      </c>
      <c r="M370" s="13"/>
      <c r="O370" s="28" t="str">
        <f t="shared" si="50"/>
        <v/>
      </c>
      <c r="P370" s="17" t="str">
        <f t="array" aca="1" ref="P370" ca="1">IFERROR(INDEX('Intro &amp; Setup'!$W$19:$W$32,MATCH(1,('Intro &amp; Setup'!$M$19:$M$32&gt;=$O370)*('Intro &amp; Setup'!$C$19:$C$32&lt;=$O370),0)), "")</f>
        <v/>
      </c>
      <c r="R370" s="21" t="str">
        <f>IF($T370="", "", IF($T370&gt;'Intro &amp; Setup'!$C$19, "X", ""))</f>
        <v/>
      </c>
      <c r="T370" s="28" t="str">
        <f t="shared" si="54"/>
        <v/>
      </c>
      <c r="U370" s="31" t="str">
        <f t="shared" si="51"/>
        <v/>
      </c>
      <c r="W370" s="21" t="str">
        <f t="shared" si="52"/>
        <v/>
      </c>
      <c r="Y370" s="21" t="str">
        <f>IF($O370="", "", IF($O370&lt;'Intro &amp; Setup'!$C$32, "X", ""))</f>
        <v/>
      </c>
      <c r="AA370" s="21" t="str">
        <f t="shared" si="53"/>
        <v/>
      </c>
    </row>
    <row r="371" spans="1:27" x14ac:dyDescent="0.25">
      <c r="A371" s="13"/>
      <c r="B371" s="51"/>
      <c r="C371" s="52"/>
      <c r="D371" s="53"/>
      <c r="E371" s="54"/>
      <c r="F371" s="13"/>
      <c r="G371" s="16" t="str">
        <f t="shared" si="46"/>
        <v/>
      </c>
      <c r="H371" s="17" t="str">
        <f t="shared" si="47"/>
        <v/>
      </c>
      <c r="I371" s="13"/>
      <c r="J371" s="21" t="str">
        <f t="shared" ca="1" si="48"/>
        <v/>
      </c>
      <c r="K371" s="13"/>
      <c r="L371" s="28" t="str">
        <f t="shared" si="49"/>
        <v/>
      </c>
      <c r="M371" s="13"/>
      <c r="O371" s="28" t="str">
        <f t="shared" si="50"/>
        <v/>
      </c>
      <c r="P371" s="17" t="str">
        <f t="array" aca="1" ref="P371" ca="1">IFERROR(INDEX('Intro &amp; Setup'!$W$19:$W$32,MATCH(1,('Intro &amp; Setup'!$M$19:$M$32&gt;=$O371)*('Intro &amp; Setup'!$C$19:$C$32&lt;=$O371),0)), "")</f>
        <v/>
      </c>
      <c r="R371" s="21" t="str">
        <f>IF($T371="", "", IF($T371&gt;'Intro &amp; Setup'!$C$19, "X", ""))</f>
        <v/>
      </c>
      <c r="T371" s="28" t="str">
        <f t="shared" si="54"/>
        <v/>
      </c>
      <c r="U371" s="31" t="str">
        <f t="shared" si="51"/>
        <v/>
      </c>
      <c r="W371" s="21" t="str">
        <f t="shared" si="52"/>
        <v/>
      </c>
      <c r="Y371" s="21" t="str">
        <f>IF($O371="", "", IF($O371&lt;'Intro &amp; Setup'!$C$32, "X", ""))</f>
        <v/>
      </c>
      <c r="AA371" s="21" t="str">
        <f t="shared" si="53"/>
        <v/>
      </c>
    </row>
    <row r="372" spans="1:27" x14ac:dyDescent="0.25">
      <c r="A372" s="13"/>
      <c r="B372" s="51"/>
      <c r="C372" s="52"/>
      <c r="D372" s="53"/>
      <c r="E372" s="54"/>
      <c r="F372" s="13"/>
      <c r="G372" s="16" t="str">
        <f t="shared" si="46"/>
        <v/>
      </c>
      <c r="H372" s="17" t="str">
        <f t="shared" si="47"/>
        <v/>
      </c>
      <c r="I372" s="13"/>
      <c r="J372" s="21" t="str">
        <f t="shared" ca="1" si="48"/>
        <v/>
      </c>
      <c r="K372" s="13"/>
      <c r="L372" s="28" t="str">
        <f t="shared" si="49"/>
        <v/>
      </c>
      <c r="M372" s="13"/>
      <c r="O372" s="28" t="str">
        <f t="shared" si="50"/>
        <v/>
      </c>
      <c r="P372" s="17" t="str">
        <f t="array" aca="1" ref="P372" ca="1">IFERROR(INDEX('Intro &amp; Setup'!$W$19:$W$32,MATCH(1,('Intro &amp; Setup'!$M$19:$M$32&gt;=$O372)*('Intro &amp; Setup'!$C$19:$C$32&lt;=$O372),0)), "")</f>
        <v/>
      </c>
      <c r="R372" s="21" t="str">
        <f>IF($T372="", "", IF($T372&gt;'Intro &amp; Setup'!$C$19, "X", ""))</f>
        <v/>
      </c>
      <c r="T372" s="28" t="str">
        <f t="shared" si="54"/>
        <v/>
      </c>
      <c r="U372" s="31" t="str">
        <f t="shared" si="51"/>
        <v/>
      </c>
      <c r="W372" s="21" t="str">
        <f t="shared" si="52"/>
        <v/>
      </c>
      <c r="Y372" s="21" t="str">
        <f>IF($O372="", "", IF($O372&lt;'Intro &amp; Setup'!$C$32, "X", ""))</f>
        <v/>
      </c>
      <c r="AA372" s="21" t="str">
        <f t="shared" si="53"/>
        <v/>
      </c>
    </row>
    <row r="373" spans="1:27" x14ac:dyDescent="0.25">
      <c r="A373" s="13"/>
      <c r="B373" s="51"/>
      <c r="C373" s="52"/>
      <c r="D373" s="53"/>
      <c r="E373" s="54"/>
      <c r="F373" s="13"/>
      <c r="G373" s="16" t="str">
        <f t="shared" si="46"/>
        <v/>
      </c>
      <c r="H373" s="17" t="str">
        <f t="shared" si="47"/>
        <v/>
      </c>
      <c r="I373" s="13"/>
      <c r="J373" s="21" t="str">
        <f t="shared" ca="1" si="48"/>
        <v/>
      </c>
      <c r="K373" s="13"/>
      <c r="L373" s="28" t="str">
        <f t="shared" si="49"/>
        <v/>
      </c>
      <c r="M373" s="13"/>
      <c r="O373" s="28" t="str">
        <f t="shared" si="50"/>
        <v/>
      </c>
      <c r="P373" s="17" t="str">
        <f t="array" aca="1" ref="P373" ca="1">IFERROR(INDEX('Intro &amp; Setup'!$W$19:$W$32,MATCH(1,('Intro &amp; Setup'!$M$19:$M$32&gt;=$O373)*('Intro &amp; Setup'!$C$19:$C$32&lt;=$O373),0)), "")</f>
        <v/>
      </c>
      <c r="R373" s="21" t="str">
        <f>IF($T373="", "", IF($T373&gt;'Intro &amp; Setup'!$C$19, "X", ""))</f>
        <v/>
      </c>
      <c r="T373" s="28" t="str">
        <f t="shared" si="54"/>
        <v/>
      </c>
      <c r="U373" s="31" t="str">
        <f t="shared" si="51"/>
        <v/>
      </c>
      <c r="W373" s="21" t="str">
        <f t="shared" si="52"/>
        <v/>
      </c>
      <c r="Y373" s="21" t="str">
        <f>IF($O373="", "", IF($O373&lt;'Intro &amp; Setup'!$C$32, "X", ""))</f>
        <v/>
      </c>
      <c r="AA373" s="21" t="str">
        <f t="shared" si="53"/>
        <v/>
      </c>
    </row>
    <row r="374" spans="1:27" x14ac:dyDescent="0.25">
      <c r="A374" s="13"/>
      <c r="B374" s="51"/>
      <c r="C374" s="52"/>
      <c r="D374" s="53"/>
      <c r="E374" s="54"/>
      <c r="F374" s="13"/>
      <c r="G374" s="16" t="str">
        <f t="shared" si="46"/>
        <v/>
      </c>
      <c r="H374" s="17" t="str">
        <f t="shared" si="47"/>
        <v/>
      </c>
      <c r="I374" s="13"/>
      <c r="J374" s="21" t="str">
        <f t="shared" ca="1" si="48"/>
        <v/>
      </c>
      <c r="K374" s="13"/>
      <c r="L374" s="28" t="str">
        <f t="shared" si="49"/>
        <v/>
      </c>
      <c r="M374" s="13"/>
      <c r="O374" s="28" t="str">
        <f t="shared" si="50"/>
        <v/>
      </c>
      <c r="P374" s="17" t="str">
        <f t="array" aca="1" ref="P374" ca="1">IFERROR(INDEX('Intro &amp; Setup'!$W$19:$W$32,MATCH(1,('Intro &amp; Setup'!$M$19:$M$32&gt;=$O374)*('Intro &amp; Setup'!$C$19:$C$32&lt;=$O374),0)), "")</f>
        <v/>
      </c>
      <c r="R374" s="21" t="str">
        <f>IF($T374="", "", IF($T374&gt;'Intro &amp; Setup'!$C$19, "X", ""))</f>
        <v/>
      </c>
      <c r="T374" s="28" t="str">
        <f t="shared" si="54"/>
        <v/>
      </c>
      <c r="U374" s="31" t="str">
        <f t="shared" si="51"/>
        <v/>
      </c>
      <c r="W374" s="21" t="str">
        <f t="shared" si="52"/>
        <v/>
      </c>
      <c r="Y374" s="21" t="str">
        <f>IF($O374="", "", IF($O374&lt;'Intro &amp; Setup'!$C$32, "X", ""))</f>
        <v/>
      </c>
      <c r="AA374" s="21" t="str">
        <f t="shared" si="53"/>
        <v/>
      </c>
    </row>
    <row r="375" spans="1:27" x14ac:dyDescent="0.25">
      <c r="A375" s="13"/>
      <c r="B375" s="51"/>
      <c r="C375" s="52"/>
      <c r="D375" s="53"/>
      <c r="E375" s="54"/>
      <c r="F375" s="13"/>
      <c r="G375" s="16" t="str">
        <f t="shared" si="46"/>
        <v/>
      </c>
      <c r="H375" s="17" t="str">
        <f t="shared" si="47"/>
        <v/>
      </c>
      <c r="I375" s="13"/>
      <c r="J375" s="21" t="str">
        <f t="shared" ca="1" si="48"/>
        <v/>
      </c>
      <c r="K375" s="13"/>
      <c r="L375" s="28" t="str">
        <f t="shared" si="49"/>
        <v/>
      </c>
      <c r="M375" s="13"/>
      <c r="O375" s="28" t="str">
        <f t="shared" si="50"/>
        <v/>
      </c>
      <c r="P375" s="17" t="str">
        <f t="array" aca="1" ref="P375" ca="1">IFERROR(INDEX('Intro &amp; Setup'!$W$19:$W$32,MATCH(1,('Intro &amp; Setup'!$M$19:$M$32&gt;=$O375)*('Intro &amp; Setup'!$C$19:$C$32&lt;=$O375),0)), "")</f>
        <v/>
      </c>
      <c r="R375" s="21" t="str">
        <f>IF($T375="", "", IF($T375&gt;'Intro &amp; Setup'!$C$19, "X", ""))</f>
        <v/>
      </c>
      <c r="T375" s="28" t="str">
        <f t="shared" si="54"/>
        <v/>
      </c>
      <c r="U375" s="31" t="str">
        <f t="shared" si="51"/>
        <v/>
      </c>
      <c r="W375" s="21" t="str">
        <f t="shared" si="52"/>
        <v/>
      </c>
      <c r="Y375" s="21" t="str">
        <f>IF($O375="", "", IF($O375&lt;'Intro &amp; Setup'!$C$32, "X", ""))</f>
        <v/>
      </c>
      <c r="AA375" s="21" t="str">
        <f t="shared" si="53"/>
        <v/>
      </c>
    </row>
    <row r="376" spans="1:27" x14ac:dyDescent="0.25">
      <c r="A376" s="13"/>
      <c r="B376" s="51"/>
      <c r="C376" s="52"/>
      <c r="D376" s="53"/>
      <c r="E376" s="54"/>
      <c r="F376" s="13"/>
      <c r="G376" s="16" t="str">
        <f t="shared" si="46"/>
        <v/>
      </c>
      <c r="H376" s="17" t="str">
        <f t="shared" si="47"/>
        <v/>
      </c>
      <c r="I376" s="13"/>
      <c r="J376" s="21" t="str">
        <f t="shared" ca="1" si="48"/>
        <v/>
      </c>
      <c r="K376" s="13"/>
      <c r="L376" s="28" t="str">
        <f t="shared" si="49"/>
        <v/>
      </c>
      <c r="M376" s="13"/>
      <c r="O376" s="28" t="str">
        <f t="shared" si="50"/>
        <v/>
      </c>
      <c r="P376" s="17" t="str">
        <f t="array" aca="1" ref="P376" ca="1">IFERROR(INDEX('Intro &amp; Setup'!$W$19:$W$32,MATCH(1,('Intro &amp; Setup'!$M$19:$M$32&gt;=$O376)*('Intro &amp; Setup'!$C$19:$C$32&lt;=$O376),0)), "")</f>
        <v/>
      </c>
      <c r="R376" s="21" t="str">
        <f>IF($T376="", "", IF($T376&gt;'Intro &amp; Setup'!$C$19, "X", ""))</f>
        <v/>
      </c>
      <c r="T376" s="28" t="str">
        <f t="shared" si="54"/>
        <v/>
      </c>
      <c r="U376" s="31" t="str">
        <f t="shared" si="51"/>
        <v/>
      </c>
      <c r="W376" s="21" t="str">
        <f t="shared" si="52"/>
        <v/>
      </c>
      <c r="Y376" s="21" t="str">
        <f>IF($O376="", "", IF($O376&lt;'Intro &amp; Setup'!$C$32, "X", ""))</f>
        <v/>
      </c>
      <c r="AA376" s="21" t="str">
        <f t="shared" si="53"/>
        <v/>
      </c>
    </row>
    <row r="377" spans="1:27" x14ac:dyDescent="0.25">
      <c r="A377" s="13"/>
      <c r="B377" s="51"/>
      <c r="C377" s="52"/>
      <c r="D377" s="53"/>
      <c r="E377" s="54"/>
      <c r="F377" s="13"/>
      <c r="G377" s="16" t="str">
        <f t="shared" si="46"/>
        <v/>
      </c>
      <c r="H377" s="17" t="str">
        <f t="shared" si="47"/>
        <v/>
      </c>
      <c r="I377" s="13"/>
      <c r="J377" s="21" t="str">
        <f t="shared" ca="1" si="48"/>
        <v/>
      </c>
      <c r="K377" s="13"/>
      <c r="L377" s="28" t="str">
        <f t="shared" si="49"/>
        <v/>
      </c>
      <c r="M377" s="13"/>
      <c r="O377" s="28" t="str">
        <f t="shared" si="50"/>
        <v/>
      </c>
      <c r="P377" s="17" t="str">
        <f t="array" aca="1" ref="P377" ca="1">IFERROR(INDEX('Intro &amp; Setup'!$W$19:$W$32,MATCH(1,('Intro &amp; Setup'!$M$19:$M$32&gt;=$O377)*('Intro &amp; Setup'!$C$19:$C$32&lt;=$O377),0)), "")</f>
        <v/>
      </c>
      <c r="R377" s="21" t="str">
        <f>IF($T377="", "", IF($T377&gt;'Intro &amp; Setup'!$C$19, "X", ""))</f>
        <v/>
      </c>
      <c r="T377" s="28" t="str">
        <f t="shared" si="54"/>
        <v/>
      </c>
      <c r="U377" s="31" t="str">
        <f t="shared" si="51"/>
        <v/>
      </c>
      <c r="W377" s="21" t="str">
        <f t="shared" si="52"/>
        <v/>
      </c>
      <c r="Y377" s="21" t="str">
        <f>IF($O377="", "", IF($O377&lt;'Intro &amp; Setup'!$C$32, "X", ""))</f>
        <v/>
      </c>
      <c r="AA377" s="21" t="str">
        <f t="shared" si="53"/>
        <v/>
      </c>
    </row>
    <row r="378" spans="1:27" x14ac:dyDescent="0.25">
      <c r="A378" s="13"/>
      <c r="B378" s="51"/>
      <c r="C378" s="52"/>
      <c r="D378" s="53"/>
      <c r="E378" s="54"/>
      <c r="F378" s="13"/>
      <c r="G378" s="16" t="str">
        <f t="shared" si="46"/>
        <v/>
      </c>
      <c r="H378" s="17" t="str">
        <f t="shared" si="47"/>
        <v/>
      </c>
      <c r="I378" s="13"/>
      <c r="J378" s="21" t="str">
        <f t="shared" ca="1" si="48"/>
        <v/>
      </c>
      <c r="K378" s="13"/>
      <c r="L378" s="28" t="str">
        <f t="shared" si="49"/>
        <v/>
      </c>
      <c r="M378" s="13"/>
      <c r="O378" s="28" t="str">
        <f t="shared" si="50"/>
        <v/>
      </c>
      <c r="P378" s="17" t="str">
        <f t="array" aca="1" ref="P378" ca="1">IFERROR(INDEX('Intro &amp; Setup'!$W$19:$W$32,MATCH(1,('Intro &amp; Setup'!$M$19:$M$32&gt;=$O378)*('Intro &amp; Setup'!$C$19:$C$32&lt;=$O378),0)), "")</f>
        <v/>
      </c>
      <c r="R378" s="21" t="str">
        <f>IF($T378="", "", IF($T378&gt;'Intro &amp; Setup'!$C$19, "X", ""))</f>
        <v/>
      </c>
      <c r="T378" s="28" t="str">
        <f t="shared" si="54"/>
        <v/>
      </c>
      <c r="U378" s="31" t="str">
        <f t="shared" si="51"/>
        <v/>
      </c>
      <c r="W378" s="21" t="str">
        <f t="shared" si="52"/>
        <v/>
      </c>
      <c r="Y378" s="21" t="str">
        <f>IF($O378="", "", IF($O378&lt;'Intro &amp; Setup'!$C$32, "X", ""))</f>
        <v/>
      </c>
      <c r="AA378" s="21" t="str">
        <f t="shared" si="53"/>
        <v/>
      </c>
    </row>
    <row r="379" spans="1:27" x14ac:dyDescent="0.25">
      <c r="A379" s="13"/>
      <c r="B379" s="51"/>
      <c r="C379" s="52"/>
      <c r="D379" s="53"/>
      <c r="E379" s="54"/>
      <c r="F379" s="13"/>
      <c r="G379" s="16" t="str">
        <f t="shared" si="46"/>
        <v/>
      </c>
      <c r="H379" s="17" t="str">
        <f t="shared" si="47"/>
        <v/>
      </c>
      <c r="I379" s="13"/>
      <c r="J379" s="21" t="str">
        <f t="shared" ca="1" si="48"/>
        <v/>
      </c>
      <c r="K379" s="13"/>
      <c r="L379" s="28" t="str">
        <f t="shared" si="49"/>
        <v/>
      </c>
      <c r="M379" s="13"/>
      <c r="O379" s="28" t="str">
        <f t="shared" si="50"/>
        <v/>
      </c>
      <c r="P379" s="17" t="str">
        <f t="array" aca="1" ref="P379" ca="1">IFERROR(INDEX('Intro &amp; Setup'!$W$19:$W$32,MATCH(1,('Intro &amp; Setup'!$M$19:$M$32&gt;=$O379)*('Intro &amp; Setup'!$C$19:$C$32&lt;=$O379),0)), "")</f>
        <v/>
      </c>
      <c r="R379" s="21" t="str">
        <f>IF($T379="", "", IF($T379&gt;'Intro &amp; Setup'!$C$19, "X", ""))</f>
        <v/>
      </c>
      <c r="T379" s="28" t="str">
        <f t="shared" si="54"/>
        <v/>
      </c>
      <c r="U379" s="31" t="str">
        <f t="shared" si="51"/>
        <v/>
      </c>
      <c r="W379" s="21" t="str">
        <f t="shared" si="52"/>
        <v/>
      </c>
      <c r="Y379" s="21" t="str">
        <f>IF($O379="", "", IF($O379&lt;'Intro &amp; Setup'!$C$32, "X", ""))</f>
        <v/>
      </c>
      <c r="AA379" s="21" t="str">
        <f t="shared" si="53"/>
        <v/>
      </c>
    </row>
    <row r="380" spans="1:27" x14ac:dyDescent="0.25">
      <c r="A380" s="13"/>
      <c r="B380" s="51"/>
      <c r="C380" s="52"/>
      <c r="D380" s="53"/>
      <c r="E380" s="54"/>
      <c r="F380" s="13"/>
      <c r="G380" s="16" t="str">
        <f t="shared" si="46"/>
        <v/>
      </c>
      <c r="H380" s="17" t="str">
        <f t="shared" si="47"/>
        <v/>
      </c>
      <c r="I380" s="13"/>
      <c r="J380" s="21" t="str">
        <f t="shared" ca="1" si="48"/>
        <v/>
      </c>
      <c r="K380" s="13"/>
      <c r="L380" s="28" t="str">
        <f t="shared" si="49"/>
        <v/>
      </c>
      <c r="M380" s="13"/>
      <c r="O380" s="28" t="str">
        <f t="shared" si="50"/>
        <v/>
      </c>
      <c r="P380" s="17" t="str">
        <f t="array" aca="1" ref="P380" ca="1">IFERROR(INDEX('Intro &amp; Setup'!$W$19:$W$32,MATCH(1,('Intro &amp; Setup'!$M$19:$M$32&gt;=$O380)*('Intro &amp; Setup'!$C$19:$C$32&lt;=$O380),0)), "")</f>
        <v/>
      </c>
      <c r="R380" s="21" t="str">
        <f>IF($T380="", "", IF($T380&gt;'Intro &amp; Setup'!$C$19, "X", ""))</f>
        <v/>
      </c>
      <c r="T380" s="28" t="str">
        <f t="shared" si="54"/>
        <v/>
      </c>
      <c r="U380" s="31" t="str">
        <f t="shared" si="51"/>
        <v/>
      </c>
      <c r="W380" s="21" t="str">
        <f t="shared" si="52"/>
        <v/>
      </c>
      <c r="Y380" s="21" t="str">
        <f>IF($O380="", "", IF($O380&lt;'Intro &amp; Setup'!$C$32, "X", ""))</f>
        <v/>
      </c>
      <c r="AA380" s="21" t="str">
        <f t="shared" si="53"/>
        <v/>
      </c>
    </row>
    <row r="381" spans="1:27" x14ac:dyDescent="0.25">
      <c r="A381" s="13"/>
      <c r="B381" s="51"/>
      <c r="C381" s="52"/>
      <c r="D381" s="53"/>
      <c r="E381" s="54"/>
      <c r="F381" s="13"/>
      <c r="G381" s="16" t="str">
        <f t="shared" si="46"/>
        <v/>
      </c>
      <c r="H381" s="17" t="str">
        <f t="shared" si="47"/>
        <v/>
      </c>
      <c r="I381" s="13"/>
      <c r="J381" s="21" t="str">
        <f t="shared" ca="1" si="48"/>
        <v/>
      </c>
      <c r="K381" s="13"/>
      <c r="L381" s="28" t="str">
        <f t="shared" si="49"/>
        <v/>
      </c>
      <c r="M381" s="13"/>
      <c r="O381" s="28" t="str">
        <f t="shared" si="50"/>
        <v/>
      </c>
      <c r="P381" s="17" t="str">
        <f t="array" aca="1" ref="P381" ca="1">IFERROR(INDEX('Intro &amp; Setup'!$W$19:$W$32,MATCH(1,('Intro &amp; Setup'!$M$19:$M$32&gt;=$O381)*('Intro &amp; Setup'!$C$19:$C$32&lt;=$O381),0)), "")</f>
        <v/>
      </c>
      <c r="R381" s="21" t="str">
        <f>IF($T381="", "", IF($T381&gt;'Intro &amp; Setup'!$C$19, "X", ""))</f>
        <v/>
      </c>
      <c r="T381" s="28" t="str">
        <f t="shared" si="54"/>
        <v/>
      </c>
      <c r="U381" s="31" t="str">
        <f t="shared" si="51"/>
        <v/>
      </c>
      <c r="W381" s="21" t="str">
        <f t="shared" si="52"/>
        <v/>
      </c>
      <c r="Y381" s="21" t="str">
        <f>IF($O381="", "", IF($O381&lt;'Intro &amp; Setup'!$C$32, "X", ""))</f>
        <v/>
      </c>
      <c r="AA381" s="21" t="str">
        <f t="shared" si="53"/>
        <v/>
      </c>
    </row>
    <row r="382" spans="1:27" x14ac:dyDescent="0.25">
      <c r="A382" s="13"/>
      <c r="B382" s="51"/>
      <c r="C382" s="52"/>
      <c r="D382" s="53"/>
      <c r="E382" s="54"/>
      <c r="F382" s="13"/>
      <c r="G382" s="16" t="str">
        <f t="shared" si="46"/>
        <v/>
      </c>
      <c r="H382" s="17" t="str">
        <f t="shared" si="47"/>
        <v/>
      </c>
      <c r="I382" s="13"/>
      <c r="J382" s="21" t="str">
        <f t="shared" ca="1" si="48"/>
        <v/>
      </c>
      <c r="K382" s="13"/>
      <c r="L382" s="28" t="str">
        <f t="shared" si="49"/>
        <v/>
      </c>
      <c r="M382" s="13"/>
      <c r="O382" s="28" t="str">
        <f t="shared" si="50"/>
        <v/>
      </c>
      <c r="P382" s="17" t="str">
        <f t="array" aca="1" ref="P382" ca="1">IFERROR(INDEX('Intro &amp; Setup'!$W$19:$W$32,MATCH(1,('Intro &amp; Setup'!$M$19:$M$32&gt;=$O382)*('Intro &amp; Setup'!$C$19:$C$32&lt;=$O382),0)), "")</f>
        <v/>
      </c>
      <c r="R382" s="21" t="str">
        <f>IF($T382="", "", IF($T382&gt;'Intro &amp; Setup'!$C$19, "X", ""))</f>
        <v/>
      </c>
      <c r="T382" s="28" t="str">
        <f t="shared" si="54"/>
        <v/>
      </c>
      <c r="U382" s="31" t="str">
        <f t="shared" si="51"/>
        <v/>
      </c>
      <c r="W382" s="21" t="str">
        <f t="shared" si="52"/>
        <v/>
      </c>
      <c r="Y382" s="21" t="str">
        <f>IF($O382="", "", IF($O382&lt;'Intro &amp; Setup'!$C$32, "X", ""))</f>
        <v/>
      </c>
      <c r="AA382" s="21" t="str">
        <f t="shared" si="53"/>
        <v/>
      </c>
    </row>
    <row r="383" spans="1:27" x14ac:dyDescent="0.25">
      <c r="A383" s="13"/>
      <c r="B383" s="51"/>
      <c r="C383" s="52"/>
      <c r="D383" s="53"/>
      <c r="E383" s="54"/>
      <c r="F383" s="13"/>
      <c r="G383" s="16" t="str">
        <f t="shared" si="46"/>
        <v/>
      </c>
      <c r="H383" s="17" t="str">
        <f t="shared" si="47"/>
        <v/>
      </c>
      <c r="I383" s="13"/>
      <c r="J383" s="21" t="str">
        <f t="shared" ca="1" si="48"/>
        <v/>
      </c>
      <c r="K383" s="13"/>
      <c r="L383" s="28" t="str">
        <f t="shared" si="49"/>
        <v/>
      </c>
      <c r="M383" s="13"/>
      <c r="O383" s="28" t="str">
        <f t="shared" si="50"/>
        <v/>
      </c>
      <c r="P383" s="17" t="str">
        <f t="array" aca="1" ref="P383" ca="1">IFERROR(INDEX('Intro &amp; Setup'!$W$19:$W$32,MATCH(1,('Intro &amp; Setup'!$M$19:$M$32&gt;=$O383)*('Intro &amp; Setup'!$C$19:$C$32&lt;=$O383),0)), "")</f>
        <v/>
      </c>
      <c r="R383" s="21" t="str">
        <f>IF($T383="", "", IF($T383&gt;'Intro &amp; Setup'!$C$19, "X", ""))</f>
        <v/>
      </c>
      <c r="T383" s="28" t="str">
        <f t="shared" si="54"/>
        <v/>
      </c>
      <c r="U383" s="31" t="str">
        <f t="shared" si="51"/>
        <v/>
      </c>
      <c r="W383" s="21" t="str">
        <f t="shared" si="52"/>
        <v/>
      </c>
      <c r="Y383" s="21" t="str">
        <f>IF($O383="", "", IF($O383&lt;'Intro &amp; Setup'!$C$32, "X", ""))</f>
        <v/>
      </c>
      <c r="AA383" s="21" t="str">
        <f t="shared" si="53"/>
        <v/>
      </c>
    </row>
    <row r="384" spans="1:27" x14ac:dyDescent="0.25">
      <c r="A384" s="13"/>
      <c r="B384" s="51"/>
      <c r="C384" s="52"/>
      <c r="D384" s="53"/>
      <c r="E384" s="54"/>
      <c r="F384" s="13"/>
      <c r="G384" s="16" t="str">
        <f t="shared" si="46"/>
        <v/>
      </c>
      <c r="H384" s="17" t="str">
        <f t="shared" si="47"/>
        <v/>
      </c>
      <c r="I384" s="13"/>
      <c r="J384" s="21" t="str">
        <f t="shared" ca="1" si="48"/>
        <v/>
      </c>
      <c r="K384" s="13"/>
      <c r="L384" s="28" t="str">
        <f t="shared" si="49"/>
        <v/>
      </c>
      <c r="M384" s="13"/>
      <c r="O384" s="28" t="str">
        <f t="shared" si="50"/>
        <v/>
      </c>
      <c r="P384" s="17" t="str">
        <f t="array" aca="1" ref="P384" ca="1">IFERROR(INDEX('Intro &amp; Setup'!$W$19:$W$32,MATCH(1,('Intro &amp; Setup'!$M$19:$M$32&gt;=$O384)*('Intro &amp; Setup'!$C$19:$C$32&lt;=$O384),0)), "")</f>
        <v/>
      </c>
      <c r="R384" s="21" t="str">
        <f>IF($T384="", "", IF($T384&gt;'Intro &amp; Setup'!$C$19, "X", ""))</f>
        <v/>
      </c>
      <c r="T384" s="28" t="str">
        <f t="shared" si="54"/>
        <v/>
      </c>
      <c r="U384" s="31" t="str">
        <f t="shared" si="51"/>
        <v/>
      </c>
      <c r="W384" s="21" t="str">
        <f t="shared" si="52"/>
        <v/>
      </c>
      <c r="Y384" s="21" t="str">
        <f>IF($O384="", "", IF($O384&lt;'Intro &amp; Setup'!$C$32, "X", ""))</f>
        <v/>
      </c>
      <c r="AA384" s="21" t="str">
        <f t="shared" si="53"/>
        <v/>
      </c>
    </row>
    <row r="385" spans="1:27" x14ac:dyDescent="0.25">
      <c r="A385" s="13"/>
      <c r="B385" s="51"/>
      <c r="C385" s="52"/>
      <c r="D385" s="53"/>
      <c r="E385" s="54"/>
      <c r="F385" s="13"/>
      <c r="G385" s="16" t="str">
        <f t="shared" si="46"/>
        <v/>
      </c>
      <c r="H385" s="17" t="str">
        <f t="shared" si="47"/>
        <v/>
      </c>
      <c r="I385" s="13"/>
      <c r="J385" s="21" t="str">
        <f t="shared" ca="1" si="48"/>
        <v/>
      </c>
      <c r="K385" s="13"/>
      <c r="L385" s="28" t="str">
        <f t="shared" si="49"/>
        <v/>
      </c>
      <c r="M385" s="13"/>
      <c r="O385" s="28" t="str">
        <f t="shared" si="50"/>
        <v/>
      </c>
      <c r="P385" s="17" t="str">
        <f t="array" aca="1" ref="P385" ca="1">IFERROR(INDEX('Intro &amp; Setup'!$W$19:$W$32,MATCH(1,('Intro &amp; Setup'!$M$19:$M$32&gt;=$O385)*('Intro &amp; Setup'!$C$19:$C$32&lt;=$O385),0)), "")</f>
        <v/>
      </c>
      <c r="R385" s="21" t="str">
        <f>IF($T385="", "", IF($T385&gt;'Intro &amp; Setup'!$C$19, "X", ""))</f>
        <v/>
      </c>
      <c r="T385" s="28" t="str">
        <f t="shared" si="54"/>
        <v/>
      </c>
      <c r="U385" s="31" t="str">
        <f t="shared" si="51"/>
        <v/>
      </c>
      <c r="W385" s="21" t="str">
        <f t="shared" si="52"/>
        <v/>
      </c>
      <c r="Y385" s="21" t="str">
        <f>IF($O385="", "", IF($O385&lt;'Intro &amp; Setup'!$C$32, "X", ""))</f>
        <v/>
      </c>
      <c r="AA385" s="21" t="str">
        <f t="shared" si="53"/>
        <v/>
      </c>
    </row>
    <row r="386" spans="1:27" x14ac:dyDescent="0.25">
      <c r="A386" s="13"/>
      <c r="B386" s="51"/>
      <c r="C386" s="52"/>
      <c r="D386" s="53"/>
      <c r="E386" s="54"/>
      <c r="F386" s="13"/>
      <c r="G386" s="16" t="str">
        <f t="shared" si="46"/>
        <v/>
      </c>
      <c r="H386" s="17" t="str">
        <f t="shared" si="47"/>
        <v/>
      </c>
      <c r="I386" s="13"/>
      <c r="J386" s="21" t="str">
        <f t="shared" ca="1" si="48"/>
        <v/>
      </c>
      <c r="K386" s="13"/>
      <c r="L386" s="28" t="str">
        <f t="shared" si="49"/>
        <v/>
      </c>
      <c r="M386" s="13"/>
      <c r="O386" s="28" t="str">
        <f t="shared" si="50"/>
        <v/>
      </c>
      <c r="P386" s="17" t="str">
        <f t="array" aca="1" ref="P386" ca="1">IFERROR(INDEX('Intro &amp; Setup'!$W$19:$W$32,MATCH(1,('Intro &amp; Setup'!$M$19:$M$32&gt;=$O386)*('Intro &amp; Setup'!$C$19:$C$32&lt;=$O386),0)), "")</f>
        <v/>
      </c>
      <c r="R386" s="21" t="str">
        <f>IF($T386="", "", IF($T386&gt;'Intro &amp; Setup'!$C$19, "X", ""))</f>
        <v/>
      </c>
      <c r="T386" s="28" t="str">
        <f t="shared" si="54"/>
        <v/>
      </c>
      <c r="U386" s="31" t="str">
        <f t="shared" si="51"/>
        <v/>
      </c>
      <c r="W386" s="21" t="str">
        <f t="shared" si="52"/>
        <v/>
      </c>
      <c r="Y386" s="21" t="str">
        <f>IF($O386="", "", IF($O386&lt;'Intro &amp; Setup'!$C$32, "X", ""))</f>
        <v/>
      </c>
      <c r="AA386" s="21" t="str">
        <f t="shared" si="53"/>
        <v/>
      </c>
    </row>
    <row r="387" spans="1:27" x14ac:dyDescent="0.25">
      <c r="A387" s="13"/>
      <c r="B387" s="51"/>
      <c r="C387" s="52"/>
      <c r="D387" s="53"/>
      <c r="E387" s="54"/>
      <c r="F387" s="13"/>
      <c r="G387" s="16" t="str">
        <f t="shared" si="46"/>
        <v/>
      </c>
      <c r="H387" s="17" t="str">
        <f t="shared" si="47"/>
        <v/>
      </c>
      <c r="I387" s="13"/>
      <c r="J387" s="21" t="str">
        <f t="shared" ca="1" si="48"/>
        <v/>
      </c>
      <c r="K387" s="13"/>
      <c r="L387" s="28" t="str">
        <f t="shared" si="49"/>
        <v/>
      </c>
      <c r="M387" s="13"/>
      <c r="O387" s="28" t="str">
        <f t="shared" si="50"/>
        <v/>
      </c>
      <c r="P387" s="17" t="str">
        <f t="array" aca="1" ref="P387" ca="1">IFERROR(INDEX('Intro &amp; Setup'!$W$19:$W$32,MATCH(1,('Intro &amp; Setup'!$M$19:$M$32&gt;=$O387)*('Intro &amp; Setup'!$C$19:$C$32&lt;=$O387),0)), "")</f>
        <v/>
      </c>
      <c r="R387" s="21" t="str">
        <f>IF($T387="", "", IF($T387&gt;'Intro &amp; Setup'!$C$19, "X", ""))</f>
        <v/>
      </c>
      <c r="T387" s="28" t="str">
        <f t="shared" si="54"/>
        <v/>
      </c>
      <c r="U387" s="31" t="str">
        <f t="shared" si="51"/>
        <v/>
      </c>
      <c r="W387" s="21" t="str">
        <f t="shared" si="52"/>
        <v/>
      </c>
      <c r="Y387" s="21" t="str">
        <f>IF($O387="", "", IF($O387&lt;'Intro &amp; Setup'!$C$32, "X", ""))</f>
        <v/>
      </c>
      <c r="AA387" s="21" t="str">
        <f t="shared" si="53"/>
        <v/>
      </c>
    </row>
    <row r="388" spans="1:27" x14ac:dyDescent="0.25">
      <c r="A388" s="13"/>
      <c r="B388" s="51"/>
      <c r="C388" s="52"/>
      <c r="D388" s="53"/>
      <c r="E388" s="54"/>
      <c r="F388" s="13"/>
      <c r="G388" s="16" t="str">
        <f t="shared" si="46"/>
        <v/>
      </c>
      <c r="H388" s="17" t="str">
        <f t="shared" si="47"/>
        <v/>
      </c>
      <c r="I388" s="13"/>
      <c r="J388" s="21" t="str">
        <f t="shared" ca="1" si="48"/>
        <v/>
      </c>
      <c r="K388" s="13"/>
      <c r="L388" s="28" t="str">
        <f t="shared" si="49"/>
        <v/>
      </c>
      <c r="M388" s="13"/>
      <c r="O388" s="28" t="str">
        <f t="shared" si="50"/>
        <v/>
      </c>
      <c r="P388" s="17" t="str">
        <f t="array" aca="1" ref="P388" ca="1">IFERROR(INDEX('Intro &amp; Setup'!$W$19:$W$32,MATCH(1,('Intro &amp; Setup'!$M$19:$M$32&gt;=$O388)*('Intro &amp; Setup'!$C$19:$C$32&lt;=$O388),0)), "")</f>
        <v/>
      </c>
      <c r="R388" s="21" t="str">
        <f>IF($T388="", "", IF($T388&gt;'Intro &amp; Setup'!$C$19, "X", ""))</f>
        <v/>
      </c>
      <c r="T388" s="28" t="str">
        <f t="shared" si="54"/>
        <v/>
      </c>
      <c r="U388" s="31" t="str">
        <f t="shared" si="51"/>
        <v/>
      </c>
      <c r="W388" s="21" t="str">
        <f t="shared" si="52"/>
        <v/>
      </c>
      <c r="Y388" s="21" t="str">
        <f>IF($O388="", "", IF($O388&lt;'Intro &amp; Setup'!$C$32, "X", ""))</f>
        <v/>
      </c>
      <c r="AA388" s="21" t="str">
        <f t="shared" si="53"/>
        <v/>
      </c>
    </row>
    <row r="389" spans="1:27" x14ac:dyDescent="0.25">
      <c r="A389" s="13"/>
      <c r="B389" s="51"/>
      <c r="C389" s="52"/>
      <c r="D389" s="53"/>
      <c r="E389" s="54"/>
      <c r="F389" s="13"/>
      <c r="G389" s="16" t="str">
        <f t="shared" si="46"/>
        <v/>
      </c>
      <c r="H389" s="17" t="str">
        <f t="shared" si="47"/>
        <v/>
      </c>
      <c r="I389" s="13"/>
      <c r="J389" s="21" t="str">
        <f t="shared" ca="1" si="48"/>
        <v/>
      </c>
      <c r="K389" s="13"/>
      <c r="L389" s="28" t="str">
        <f t="shared" si="49"/>
        <v/>
      </c>
      <c r="M389" s="13"/>
      <c r="O389" s="28" t="str">
        <f t="shared" si="50"/>
        <v/>
      </c>
      <c r="P389" s="17" t="str">
        <f t="array" aca="1" ref="P389" ca="1">IFERROR(INDEX('Intro &amp; Setup'!$W$19:$W$32,MATCH(1,('Intro &amp; Setup'!$M$19:$M$32&gt;=$O389)*('Intro &amp; Setup'!$C$19:$C$32&lt;=$O389),0)), "")</f>
        <v/>
      </c>
      <c r="R389" s="21" t="str">
        <f>IF($T389="", "", IF($T389&gt;'Intro &amp; Setup'!$C$19, "X", ""))</f>
        <v/>
      </c>
      <c r="T389" s="28" t="str">
        <f t="shared" si="54"/>
        <v/>
      </c>
      <c r="U389" s="31" t="str">
        <f t="shared" si="51"/>
        <v/>
      </c>
      <c r="W389" s="21" t="str">
        <f t="shared" si="52"/>
        <v/>
      </c>
      <c r="Y389" s="21" t="str">
        <f>IF($O389="", "", IF($O389&lt;'Intro &amp; Setup'!$C$32, "X", ""))</f>
        <v/>
      </c>
      <c r="AA389" s="21" t="str">
        <f t="shared" si="53"/>
        <v/>
      </c>
    </row>
    <row r="390" spans="1:27" x14ac:dyDescent="0.25">
      <c r="A390" s="13"/>
      <c r="B390" s="51"/>
      <c r="C390" s="52"/>
      <c r="D390" s="53"/>
      <c r="E390" s="54"/>
      <c r="F390" s="13"/>
      <c r="G390" s="16" t="str">
        <f t="shared" si="46"/>
        <v/>
      </c>
      <c r="H390" s="17" t="str">
        <f t="shared" si="47"/>
        <v/>
      </c>
      <c r="I390" s="13"/>
      <c r="J390" s="21" t="str">
        <f t="shared" ca="1" si="48"/>
        <v/>
      </c>
      <c r="K390" s="13"/>
      <c r="L390" s="28" t="str">
        <f t="shared" si="49"/>
        <v/>
      </c>
      <c r="M390" s="13"/>
      <c r="O390" s="28" t="str">
        <f t="shared" si="50"/>
        <v/>
      </c>
      <c r="P390" s="17" t="str">
        <f t="array" aca="1" ref="P390" ca="1">IFERROR(INDEX('Intro &amp; Setup'!$W$19:$W$32,MATCH(1,('Intro &amp; Setup'!$M$19:$M$32&gt;=$O390)*('Intro &amp; Setup'!$C$19:$C$32&lt;=$O390),0)), "")</f>
        <v/>
      </c>
      <c r="R390" s="21" t="str">
        <f>IF($T390="", "", IF($T390&gt;'Intro &amp; Setup'!$C$19, "X", ""))</f>
        <v/>
      </c>
      <c r="T390" s="28" t="str">
        <f t="shared" si="54"/>
        <v/>
      </c>
      <c r="U390" s="31" t="str">
        <f t="shared" si="51"/>
        <v/>
      </c>
      <c r="W390" s="21" t="str">
        <f t="shared" si="52"/>
        <v/>
      </c>
      <c r="Y390" s="21" t="str">
        <f>IF($O390="", "", IF($O390&lt;'Intro &amp; Setup'!$C$32, "X", ""))</f>
        <v/>
      </c>
      <c r="AA390" s="21" t="str">
        <f t="shared" si="53"/>
        <v/>
      </c>
    </row>
    <row r="391" spans="1:27" x14ac:dyDescent="0.25">
      <c r="A391" s="13"/>
      <c r="B391" s="51"/>
      <c r="C391" s="52"/>
      <c r="D391" s="53"/>
      <c r="E391" s="54"/>
      <c r="F391" s="13"/>
      <c r="G391" s="16" t="str">
        <f t="shared" si="46"/>
        <v/>
      </c>
      <c r="H391" s="17" t="str">
        <f t="shared" si="47"/>
        <v/>
      </c>
      <c r="I391" s="13"/>
      <c r="J391" s="21" t="str">
        <f t="shared" ca="1" si="48"/>
        <v/>
      </c>
      <c r="K391" s="13"/>
      <c r="L391" s="28" t="str">
        <f t="shared" si="49"/>
        <v/>
      </c>
      <c r="M391" s="13"/>
      <c r="O391" s="28" t="str">
        <f t="shared" si="50"/>
        <v/>
      </c>
      <c r="P391" s="17" t="str">
        <f t="array" aca="1" ref="P391" ca="1">IFERROR(INDEX('Intro &amp; Setup'!$W$19:$W$32,MATCH(1,('Intro &amp; Setup'!$M$19:$M$32&gt;=$O391)*('Intro &amp; Setup'!$C$19:$C$32&lt;=$O391),0)), "")</f>
        <v/>
      </c>
      <c r="R391" s="21" t="str">
        <f>IF($T391="", "", IF($T391&gt;'Intro &amp; Setup'!$C$19, "X", ""))</f>
        <v/>
      </c>
      <c r="T391" s="28" t="str">
        <f t="shared" si="54"/>
        <v/>
      </c>
      <c r="U391" s="31" t="str">
        <f t="shared" si="51"/>
        <v/>
      </c>
      <c r="W391" s="21" t="str">
        <f t="shared" si="52"/>
        <v/>
      </c>
      <c r="Y391" s="21" t="str">
        <f>IF($O391="", "", IF($O391&lt;'Intro &amp; Setup'!$C$32, "X", ""))</f>
        <v/>
      </c>
      <c r="AA391" s="21" t="str">
        <f t="shared" si="53"/>
        <v/>
      </c>
    </row>
    <row r="392" spans="1:27" x14ac:dyDescent="0.25">
      <c r="A392" s="13"/>
      <c r="B392" s="51"/>
      <c r="C392" s="52"/>
      <c r="D392" s="53"/>
      <c r="E392" s="54"/>
      <c r="F392" s="13"/>
      <c r="G392" s="16" t="str">
        <f t="shared" si="46"/>
        <v/>
      </c>
      <c r="H392" s="17" t="str">
        <f t="shared" si="47"/>
        <v/>
      </c>
      <c r="I392" s="13"/>
      <c r="J392" s="21" t="str">
        <f t="shared" ca="1" si="48"/>
        <v/>
      </c>
      <c r="K392" s="13"/>
      <c r="L392" s="28" t="str">
        <f t="shared" si="49"/>
        <v/>
      </c>
      <c r="M392" s="13"/>
      <c r="O392" s="28" t="str">
        <f t="shared" si="50"/>
        <v/>
      </c>
      <c r="P392" s="17" t="str">
        <f t="array" aca="1" ref="P392" ca="1">IFERROR(INDEX('Intro &amp; Setup'!$W$19:$W$32,MATCH(1,('Intro &amp; Setup'!$M$19:$M$32&gt;=$O392)*('Intro &amp; Setup'!$C$19:$C$32&lt;=$O392),0)), "")</f>
        <v/>
      </c>
      <c r="R392" s="21" t="str">
        <f>IF($T392="", "", IF($T392&gt;'Intro &amp; Setup'!$C$19, "X", ""))</f>
        <v/>
      </c>
      <c r="T392" s="28" t="str">
        <f t="shared" si="54"/>
        <v/>
      </c>
      <c r="U392" s="31" t="str">
        <f t="shared" si="51"/>
        <v/>
      </c>
      <c r="W392" s="21" t="str">
        <f t="shared" si="52"/>
        <v/>
      </c>
      <c r="Y392" s="21" t="str">
        <f>IF($O392="", "", IF($O392&lt;'Intro &amp; Setup'!$C$32, "X", ""))</f>
        <v/>
      </c>
      <c r="AA392" s="21" t="str">
        <f t="shared" si="53"/>
        <v/>
      </c>
    </row>
    <row r="393" spans="1:27" x14ac:dyDescent="0.25">
      <c r="A393" s="13"/>
      <c r="B393" s="51"/>
      <c r="C393" s="52"/>
      <c r="D393" s="53"/>
      <c r="E393" s="54"/>
      <c r="F393" s="13"/>
      <c r="G393" s="16" t="str">
        <f t="shared" si="46"/>
        <v/>
      </c>
      <c r="H393" s="17" t="str">
        <f t="shared" si="47"/>
        <v/>
      </c>
      <c r="I393" s="13"/>
      <c r="J393" s="21" t="str">
        <f t="shared" ca="1" si="48"/>
        <v/>
      </c>
      <c r="K393" s="13"/>
      <c r="L393" s="28" t="str">
        <f t="shared" si="49"/>
        <v/>
      </c>
      <c r="M393" s="13"/>
      <c r="O393" s="28" t="str">
        <f t="shared" si="50"/>
        <v/>
      </c>
      <c r="P393" s="17" t="str">
        <f t="array" aca="1" ref="P393" ca="1">IFERROR(INDEX('Intro &amp; Setup'!$W$19:$W$32,MATCH(1,('Intro &amp; Setup'!$M$19:$M$32&gt;=$O393)*('Intro &amp; Setup'!$C$19:$C$32&lt;=$O393),0)), "")</f>
        <v/>
      </c>
      <c r="R393" s="21" t="str">
        <f>IF($T393="", "", IF($T393&gt;'Intro &amp; Setup'!$C$19, "X", ""))</f>
        <v/>
      </c>
      <c r="T393" s="28" t="str">
        <f t="shared" si="54"/>
        <v/>
      </c>
      <c r="U393" s="31" t="str">
        <f t="shared" si="51"/>
        <v/>
      </c>
      <c r="W393" s="21" t="str">
        <f t="shared" si="52"/>
        <v/>
      </c>
      <c r="Y393" s="21" t="str">
        <f>IF($O393="", "", IF($O393&lt;'Intro &amp; Setup'!$C$32, "X", ""))</f>
        <v/>
      </c>
      <c r="AA393" s="21" t="str">
        <f t="shared" si="53"/>
        <v/>
      </c>
    </row>
    <row r="394" spans="1:27" x14ac:dyDescent="0.25">
      <c r="A394" s="13"/>
      <c r="B394" s="51"/>
      <c r="C394" s="52"/>
      <c r="D394" s="53"/>
      <c r="E394" s="54"/>
      <c r="F394" s="13"/>
      <c r="G394" s="16" t="str">
        <f t="shared" si="46"/>
        <v/>
      </c>
      <c r="H394" s="17" t="str">
        <f t="shared" si="47"/>
        <v/>
      </c>
      <c r="I394" s="13"/>
      <c r="J394" s="21" t="str">
        <f t="shared" ca="1" si="48"/>
        <v/>
      </c>
      <c r="K394" s="13"/>
      <c r="L394" s="28" t="str">
        <f t="shared" si="49"/>
        <v/>
      </c>
      <c r="M394" s="13"/>
      <c r="O394" s="28" t="str">
        <f t="shared" si="50"/>
        <v/>
      </c>
      <c r="P394" s="17" t="str">
        <f t="array" aca="1" ref="P394" ca="1">IFERROR(INDEX('Intro &amp; Setup'!$W$19:$W$32,MATCH(1,('Intro &amp; Setup'!$M$19:$M$32&gt;=$O394)*('Intro &amp; Setup'!$C$19:$C$32&lt;=$O394),0)), "")</f>
        <v/>
      </c>
      <c r="R394" s="21" t="str">
        <f>IF($T394="", "", IF($T394&gt;'Intro &amp; Setup'!$C$19, "X", ""))</f>
        <v/>
      </c>
      <c r="T394" s="28" t="str">
        <f t="shared" si="54"/>
        <v/>
      </c>
      <c r="U394" s="31" t="str">
        <f t="shared" si="51"/>
        <v/>
      </c>
      <c r="W394" s="21" t="str">
        <f t="shared" si="52"/>
        <v/>
      </c>
      <c r="Y394" s="21" t="str">
        <f>IF($O394="", "", IF($O394&lt;'Intro &amp; Setup'!$C$32, "X", ""))</f>
        <v/>
      </c>
      <c r="AA394" s="21" t="str">
        <f t="shared" si="53"/>
        <v/>
      </c>
    </row>
    <row r="395" spans="1:27" x14ac:dyDescent="0.25">
      <c r="A395" s="13"/>
      <c r="B395" s="51"/>
      <c r="C395" s="52"/>
      <c r="D395" s="53"/>
      <c r="E395" s="54"/>
      <c r="F395" s="13"/>
      <c r="G395" s="16" t="str">
        <f t="shared" si="46"/>
        <v/>
      </c>
      <c r="H395" s="17" t="str">
        <f t="shared" si="47"/>
        <v/>
      </c>
      <c r="I395" s="13"/>
      <c r="J395" s="21" t="str">
        <f t="shared" ca="1" si="48"/>
        <v/>
      </c>
      <c r="K395" s="13"/>
      <c r="L395" s="28" t="str">
        <f t="shared" si="49"/>
        <v/>
      </c>
      <c r="M395" s="13"/>
      <c r="O395" s="28" t="str">
        <f t="shared" si="50"/>
        <v/>
      </c>
      <c r="P395" s="17" t="str">
        <f t="array" aca="1" ref="P395" ca="1">IFERROR(INDEX('Intro &amp; Setup'!$W$19:$W$32,MATCH(1,('Intro &amp; Setup'!$M$19:$M$32&gt;=$O395)*('Intro &amp; Setup'!$C$19:$C$32&lt;=$O395),0)), "")</f>
        <v/>
      </c>
      <c r="R395" s="21" t="str">
        <f>IF($T395="", "", IF($T395&gt;'Intro &amp; Setup'!$C$19, "X", ""))</f>
        <v/>
      </c>
      <c r="T395" s="28" t="str">
        <f t="shared" si="54"/>
        <v/>
      </c>
      <c r="U395" s="31" t="str">
        <f t="shared" si="51"/>
        <v/>
      </c>
      <c r="W395" s="21" t="str">
        <f t="shared" si="52"/>
        <v/>
      </c>
      <c r="Y395" s="21" t="str">
        <f>IF($O395="", "", IF($O395&lt;'Intro &amp; Setup'!$C$32, "X", ""))</f>
        <v/>
      </c>
      <c r="AA395" s="21" t="str">
        <f t="shared" si="53"/>
        <v/>
      </c>
    </row>
    <row r="396" spans="1:27" x14ac:dyDescent="0.25">
      <c r="A396" s="13"/>
      <c r="B396" s="51"/>
      <c r="C396" s="52"/>
      <c r="D396" s="53"/>
      <c r="E396" s="54"/>
      <c r="F396" s="13"/>
      <c r="G396" s="16" t="str">
        <f t="shared" ref="G396:G459" si="55">IF($C396="", "", DATEDIF($C396, $P$4, "Y"))</f>
        <v/>
      </c>
      <c r="H396" s="17" t="str">
        <f t="shared" ref="H396:H459" si="56">IF($C396="", "", DATEDIF($C396, $P$4, "YM"))</f>
        <v/>
      </c>
      <c r="I396" s="13"/>
      <c r="J396" s="21" t="str">
        <f t="shared" ref="J396:J459" ca="1" si="57">IF($P396="", "", $P396)</f>
        <v/>
      </c>
      <c r="K396" s="13"/>
      <c r="L396" s="28" t="str">
        <f t="shared" ref="L396:L459" si="58">IF($R396="X", $U396, "")</f>
        <v/>
      </c>
      <c r="M396" s="13"/>
      <c r="O396" s="28" t="str">
        <f t="shared" ref="O396:O459" si="59">IFERROR(IF($C396="", "", DATE(YEAR($C396)+$D396, MONTH($C396), DAY($C396))), "")</f>
        <v/>
      </c>
      <c r="P396" s="17" t="str">
        <f t="array" aca="1" ref="P396" ca="1">IFERROR(INDEX('Intro &amp; Setup'!$W$19:$W$32,MATCH(1,('Intro &amp; Setup'!$M$19:$M$32&gt;=$O396)*('Intro &amp; Setup'!$C$19:$C$32&lt;=$O396),0)), "")</f>
        <v/>
      </c>
      <c r="R396" s="21" t="str">
        <f>IF($T396="", "", IF($T396&gt;'Intro &amp; Setup'!$C$19, "X", ""))</f>
        <v/>
      </c>
      <c r="T396" s="28" t="str">
        <f t="shared" si="54"/>
        <v/>
      </c>
      <c r="U396" s="31" t="str">
        <f t="shared" ref="U396:U459" si="60">IF($T396="", "", DATE(YEAR($T396)+5, 9, 1))</f>
        <v/>
      </c>
      <c r="W396" s="21" t="str">
        <f t="shared" ref="W396:W459" si="61">IF($B396="", "", IF(COUNTIF($B$11:$B$1010, $B396)&gt;1, "X", ""))</f>
        <v/>
      </c>
      <c r="Y396" s="21" t="str">
        <f>IF($O396="", "", IF($O396&lt;'Intro &amp; Setup'!$C$32, "X", ""))</f>
        <v/>
      </c>
      <c r="AA396" s="21" t="str">
        <f t="shared" ref="AA396:AA459" si="62">IF($C396="", "", DATEDIF($C396, $P$4, "M"))</f>
        <v/>
      </c>
    </row>
    <row r="397" spans="1:27" x14ac:dyDescent="0.25">
      <c r="A397" s="13"/>
      <c r="B397" s="51"/>
      <c r="C397" s="52"/>
      <c r="D397" s="53"/>
      <c r="E397" s="54"/>
      <c r="F397" s="13"/>
      <c r="G397" s="16" t="str">
        <f t="shared" si="55"/>
        <v/>
      </c>
      <c r="H397" s="17" t="str">
        <f t="shared" si="56"/>
        <v/>
      </c>
      <c r="I397" s="13"/>
      <c r="J397" s="21" t="str">
        <f t="shared" ca="1" si="57"/>
        <v/>
      </c>
      <c r="K397" s="13"/>
      <c r="L397" s="28" t="str">
        <f t="shared" si="58"/>
        <v/>
      </c>
      <c r="M397" s="13"/>
      <c r="O397" s="28" t="str">
        <f t="shared" si="59"/>
        <v/>
      </c>
      <c r="P397" s="17" t="str">
        <f t="array" aca="1" ref="P397" ca="1">IFERROR(INDEX('Intro &amp; Setup'!$W$19:$W$32,MATCH(1,('Intro &amp; Setup'!$M$19:$M$32&gt;=$O397)*('Intro &amp; Setup'!$C$19:$C$32&lt;=$O397),0)), "")</f>
        <v/>
      </c>
      <c r="R397" s="21" t="str">
        <f>IF($T397="", "", IF($T397&gt;'Intro &amp; Setup'!$C$19, "X", ""))</f>
        <v/>
      </c>
      <c r="T397" s="28" t="str">
        <f t="shared" si="54"/>
        <v/>
      </c>
      <c r="U397" s="31" t="str">
        <f t="shared" si="60"/>
        <v/>
      </c>
      <c r="W397" s="21" t="str">
        <f t="shared" si="61"/>
        <v/>
      </c>
      <c r="Y397" s="21" t="str">
        <f>IF($O397="", "", IF($O397&lt;'Intro &amp; Setup'!$C$32, "X", ""))</f>
        <v/>
      </c>
      <c r="AA397" s="21" t="str">
        <f t="shared" si="62"/>
        <v/>
      </c>
    </row>
    <row r="398" spans="1:27" x14ac:dyDescent="0.25">
      <c r="A398" s="13"/>
      <c r="B398" s="51"/>
      <c r="C398" s="52"/>
      <c r="D398" s="53"/>
      <c r="E398" s="54"/>
      <c r="F398" s="13"/>
      <c r="G398" s="16" t="str">
        <f t="shared" si="55"/>
        <v/>
      </c>
      <c r="H398" s="17" t="str">
        <f t="shared" si="56"/>
        <v/>
      </c>
      <c r="I398" s="13"/>
      <c r="J398" s="21" t="str">
        <f t="shared" ca="1" si="57"/>
        <v/>
      </c>
      <c r="K398" s="13"/>
      <c r="L398" s="28" t="str">
        <f t="shared" si="58"/>
        <v/>
      </c>
      <c r="M398" s="13"/>
      <c r="O398" s="28" t="str">
        <f t="shared" si="59"/>
        <v/>
      </c>
      <c r="P398" s="17" t="str">
        <f t="array" aca="1" ref="P398" ca="1">IFERROR(INDEX('Intro &amp; Setup'!$W$19:$W$32,MATCH(1,('Intro &amp; Setup'!$M$19:$M$32&gt;=$O398)*('Intro &amp; Setup'!$C$19:$C$32&lt;=$O398),0)), "")</f>
        <v/>
      </c>
      <c r="R398" s="21" t="str">
        <f>IF($T398="", "", IF($T398&gt;'Intro &amp; Setup'!$C$19, "X", ""))</f>
        <v/>
      </c>
      <c r="T398" s="28" t="str">
        <f t="shared" si="54"/>
        <v/>
      </c>
      <c r="U398" s="31" t="str">
        <f t="shared" si="60"/>
        <v/>
      </c>
      <c r="W398" s="21" t="str">
        <f t="shared" si="61"/>
        <v/>
      </c>
      <c r="Y398" s="21" t="str">
        <f>IF($O398="", "", IF($O398&lt;'Intro &amp; Setup'!$C$32, "X", ""))</f>
        <v/>
      </c>
      <c r="AA398" s="21" t="str">
        <f t="shared" si="62"/>
        <v/>
      </c>
    </row>
    <row r="399" spans="1:27" x14ac:dyDescent="0.25">
      <c r="A399" s="13"/>
      <c r="B399" s="51"/>
      <c r="C399" s="52"/>
      <c r="D399" s="53"/>
      <c r="E399" s="54"/>
      <c r="F399" s="13"/>
      <c r="G399" s="16" t="str">
        <f t="shared" si="55"/>
        <v/>
      </c>
      <c r="H399" s="17" t="str">
        <f t="shared" si="56"/>
        <v/>
      </c>
      <c r="I399" s="13"/>
      <c r="J399" s="21" t="str">
        <f t="shared" ca="1" si="57"/>
        <v/>
      </c>
      <c r="K399" s="13"/>
      <c r="L399" s="28" t="str">
        <f t="shared" si="58"/>
        <v/>
      </c>
      <c r="M399" s="13"/>
      <c r="O399" s="28" t="str">
        <f t="shared" si="59"/>
        <v/>
      </c>
      <c r="P399" s="17" t="str">
        <f t="array" aca="1" ref="P399" ca="1">IFERROR(INDEX('Intro &amp; Setup'!$W$19:$W$32,MATCH(1,('Intro &amp; Setup'!$M$19:$M$32&gt;=$O399)*('Intro &amp; Setup'!$C$19:$C$32&lt;=$O399),0)), "")</f>
        <v/>
      </c>
      <c r="R399" s="21" t="str">
        <f>IF($T399="", "", IF($T399&gt;'Intro &amp; Setup'!$C$19, "X", ""))</f>
        <v/>
      </c>
      <c r="T399" s="28" t="str">
        <f t="shared" si="54"/>
        <v/>
      </c>
      <c r="U399" s="31" t="str">
        <f t="shared" si="60"/>
        <v/>
      </c>
      <c r="W399" s="21" t="str">
        <f t="shared" si="61"/>
        <v/>
      </c>
      <c r="Y399" s="21" t="str">
        <f>IF($O399="", "", IF($O399&lt;'Intro &amp; Setup'!$C$32, "X", ""))</f>
        <v/>
      </c>
      <c r="AA399" s="21" t="str">
        <f t="shared" si="62"/>
        <v/>
      </c>
    </row>
    <row r="400" spans="1:27" x14ac:dyDescent="0.25">
      <c r="A400" s="13"/>
      <c r="B400" s="51"/>
      <c r="C400" s="52"/>
      <c r="D400" s="53"/>
      <c r="E400" s="54"/>
      <c r="F400" s="13"/>
      <c r="G400" s="16" t="str">
        <f t="shared" si="55"/>
        <v/>
      </c>
      <c r="H400" s="17" t="str">
        <f t="shared" si="56"/>
        <v/>
      </c>
      <c r="I400" s="13"/>
      <c r="J400" s="21" t="str">
        <f t="shared" ca="1" si="57"/>
        <v/>
      </c>
      <c r="K400" s="13"/>
      <c r="L400" s="28" t="str">
        <f t="shared" si="58"/>
        <v/>
      </c>
      <c r="M400" s="13"/>
      <c r="O400" s="28" t="str">
        <f t="shared" si="59"/>
        <v/>
      </c>
      <c r="P400" s="17" t="str">
        <f t="array" aca="1" ref="P400" ca="1">IFERROR(INDEX('Intro &amp; Setup'!$W$19:$W$32,MATCH(1,('Intro &amp; Setup'!$M$19:$M$32&gt;=$O400)*('Intro &amp; Setup'!$C$19:$C$32&lt;=$O400),0)), "")</f>
        <v/>
      </c>
      <c r="R400" s="21" t="str">
        <f>IF($T400="", "", IF($T400&gt;'Intro &amp; Setup'!$C$19, "X", ""))</f>
        <v/>
      </c>
      <c r="T400" s="28" t="str">
        <f t="shared" si="54"/>
        <v/>
      </c>
      <c r="U400" s="31" t="str">
        <f t="shared" si="60"/>
        <v/>
      </c>
      <c r="W400" s="21" t="str">
        <f t="shared" si="61"/>
        <v/>
      </c>
      <c r="Y400" s="21" t="str">
        <f>IF($O400="", "", IF($O400&lt;'Intro &amp; Setup'!$C$32, "X", ""))</f>
        <v/>
      </c>
      <c r="AA400" s="21" t="str">
        <f t="shared" si="62"/>
        <v/>
      </c>
    </row>
    <row r="401" spans="1:27" x14ac:dyDescent="0.25">
      <c r="A401" s="13"/>
      <c r="B401" s="51"/>
      <c r="C401" s="52"/>
      <c r="D401" s="53"/>
      <c r="E401" s="54"/>
      <c r="F401" s="13"/>
      <c r="G401" s="16" t="str">
        <f t="shared" si="55"/>
        <v/>
      </c>
      <c r="H401" s="17" t="str">
        <f t="shared" si="56"/>
        <v/>
      </c>
      <c r="I401" s="13"/>
      <c r="J401" s="21" t="str">
        <f t="shared" ca="1" si="57"/>
        <v/>
      </c>
      <c r="K401" s="13"/>
      <c r="L401" s="28" t="str">
        <f t="shared" si="58"/>
        <v/>
      </c>
      <c r="M401" s="13"/>
      <c r="O401" s="28" t="str">
        <f t="shared" si="59"/>
        <v/>
      </c>
      <c r="P401" s="17" t="str">
        <f t="array" aca="1" ref="P401" ca="1">IFERROR(INDEX('Intro &amp; Setup'!$W$19:$W$32,MATCH(1,('Intro &amp; Setup'!$M$19:$M$32&gt;=$O401)*('Intro &amp; Setup'!$C$19:$C$32&lt;=$O401),0)), "")</f>
        <v/>
      </c>
      <c r="R401" s="21" t="str">
        <f>IF($T401="", "", IF($T401&gt;'Intro &amp; Setup'!$C$19, "X", ""))</f>
        <v/>
      </c>
      <c r="T401" s="28" t="str">
        <f t="shared" si="54"/>
        <v/>
      </c>
      <c r="U401" s="31" t="str">
        <f t="shared" si="60"/>
        <v/>
      </c>
      <c r="W401" s="21" t="str">
        <f t="shared" si="61"/>
        <v/>
      </c>
      <c r="Y401" s="21" t="str">
        <f>IF($O401="", "", IF($O401&lt;'Intro &amp; Setup'!$C$32, "X", ""))</f>
        <v/>
      </c>
      <c r="AA401" s="21" t="str">
        <f t="shared" si="62"/>
        <v/>
      </c>
    </row>
    <row r="402" spans="1:27" x14ac:dyDescent="0.25">
      <c r="A402" s="13"/>
      <c r="B402" s="51"/>
      <c r="C402" s="52"/>
      <c r="D402" s="53"/>
      <c r="E402" s="54"/>
      <c r="F402" s="13"/>
      <c r="G402" s="16" t="str">
        <f t="shared" si="55"/>
        <v/>
      </c>
      <c r="H402" s="17" t="str">
        <f t="shared" si="56"/>
        <v/>
      </c>
      <c r="I402" s="13"/>
      <c r="J402" s="21" t="str">
        <f t="shared" ca="1" si="57"/>
        <v/>
      </c>
      <c r="K402" s="13"/>
      <c r="L402" s="28" t="str">
        <f t="shared" si="58"/>
        <v/>
      </c>
      <c r="M402" s="13"/>
      <c r="O402" s="28" t="str">
        <f t="shared" si="59"/>
        <v/>
      </c>
      <c r="P402" s="17" t="str">
        <f t="array" aca="1" ref="P402" ca="1">IFERROR(INDEX('Intro &amp; Setup'!$W$19:$W$32,MATCH(1,('Intro &amp; Setup'!$M$19:$M$32&gt;=$O402)*('Intro &amp; Setup'!$C$19:$C$32&lt;=$O402),0)), "")</f>
        <v/>
      </c>
      <c r="R402" s="21" t="str">
        <f>IF($T402="", "", IF($T402&gt;'Intro &amp; Setup'!$C$19, "X", ""))</f>
        <v/>
      </c>
      <c r="T402" s="28" t="str">
        <f t="shared" ref="T402:T465" si="63">IF($O402="","", IF(MONTH($O402)&lt;9, DATE(YEAR($O402)-1, 9, 1), DATE(YEAR($O402), 9, 1)))</f>
        <v/>
      </c>
      <c r="U402" s="31" t="str">
        <f t="shared" si="60"/>
        <v/>
      </c>
      <c r="W402" s="21" t="str">
        <f t="shared" si="61"/>
        <v/>
      </c>
      <c r="Y402" s="21" t="str">
        <f>IF($O402="", "", IF($O402&lt;'Intro &amp; Setup'!$C$32, "X", ""))</f>
        <v/>
      </c>
      <c r="AA402" s="21" t="str">
        <f t="shared" si="62"/>
        <v/>
      </c>
    </row>
    <row r="403" spans="1:27" x14ac:dyDescent="0.25">
      <c r="A403" s="13"/>
      <c r="B403" s="51"/>
      <c r="C403" s="52"/>
      <c r="D403" s="53"/>
      <c r="E403" s="54"/>
      <c r="F403" s="13"/>
      <c r="G403" s="16" t="str">
        <f t="shared" si="55"/>
        <v/>
      </c>
      <c r="H403" s="17" t="str">
        <f t="shared" si="56"/>
        <v/>
      </c>
      <c r="I403" s="13"/>
      <c r="J403" s="21" t="str">
        <f t="shared" ca="1" si="57"/>
        <v/>
      </c>
      <c r="K403" s="13"/>
      <c r="L403" s="28" t="str">
        <f t="shared" si="58"/>
        <v/>
      </c>
      <c r="M403" s="13"/>
      <c r="O403" s="28" t="str">
        <f t="shared" si="59"/>
        <v/>
      </c>
      <c r="P403" s="17" t="str">
        <f t="array" aca="1" ref="P403" ca="1">IFERROR(INDEX('Intro &amp; Setup'!$W$19:$W$32,MATCH(1,('Intro &amp; Setup'!$M$19:$M$32&gt;=$O403)*('Intro &amp; Setup'!$C$19:$C$32&lt;=$O403),0)), "")</f>
        <v/>
      </c>
      <c r="R403" s="21" t="str">
        <f>IF($T403="", "", IF($T403&gt;'Intro &amp; Setup'!$C$19, "X", ""))</f>
        <v/>
      </c>
      <c r="T403" s="28" t="str">
        <f t="shared" si="63"/>
        <v/>
      </c>
      <c r="U403" s="31" t="str">
        <f t="shared" si="60"/>
        <v/>
      </c>
      <c r="W403" s="21" t="str">
        <f t="shared" si="61"/>
        <v/>
      </c>
      <c r="Y403" s="21" t="str">
        <f>IF($O403="", "", IF($O403&lt;'Intro &amp; Setup'!$C$32, "X", ""))</f>
        <v/>
      </c>
      <c r="AA403" s="21" t="str">
        <f t="shared" si="62"/>
        <v/>
      </c>
    </row>
    <row r="404" spans="1:27" x14ac:dyDescent="0.25">
      <c r="A404" s="13"/>
      <c r="B404" s="51"/>
      <c r="C404" s="52"/>
      <c r="D404" s="53"/>
      <c r="E404" s="54"/>
      <c r="F404" s="13"/>
      <c r="G404" s="16" t="str">
        <f t="shared" si="55"/>
        <v/>
      </c>
      <c r="H404" s="17" t="str">
        <f t="shared" si="56"/>
        <v/>
      </c>
      <c r="I404" s="13"/>
      <c r="J404" s="21" t="str">
        <f t="shared" ca="1" si="57"/>
        <v/>
      </c>
      <c r="K404" s="13"/>
      <c r="L404" s="28" t="str">
        <f t="shared" si="58"/>
        <v/>
      </c>
      <c r="M404" s="13"/>
      <c r="O404" s="28" t="str">
        <f t="shared" si="59"/>
        <v/>
      </c>
      <c r="P404" s="17" t="str">
        <f t="array" aca="1" ref="P404" ca="1">IFERROR(INDEX('Intro &amp; Setup'!$W$19:$W$32,MATCH(1,('Intro &amp; Setup'!$M$19:$M$32&gt;=$O404)*('Intro &amp; Setup'!$C$19:$C$32&lt;=$O404),0)), "")</f>
        <v/>
      </c>
      <c r="R404" s="21" t="str">
        <f>IF($T404="", "", IF($T404&gt;'Intro &amp; Setup'!$C$19, "X", ""))</f>
        <v/>
      </c>
      <c r="T404" s="28" t="str">
        <f t="shared" si="63"/>
        <v/>
      </c>
      <c r="U404" s="31" t="str">
        <f t="shared" si="60"/>
        <v/>
      </c>
      <c r="W404" s="21" t="str">
        <f t="shared" si="61"/>
        <v/>
      </c>
      <c r="Y404" s="21" t="str">
        <f>IF($O404="", "", IF($O404&lt;'Intro &amp; Setup'!$C$32, "X", ""))</f>
        <v/>
      </c>
      <c r="AA404" s="21" t="str">
        <f t="shared" si="62"/>
        <v/>
      </c>
    </row>
    <row r="405" spans="1:27" x14ac:dyDescent="0.25">
      <c r="A405" s="13"/>
      <c r="B405" s="51"/>
      <c r="C405" s="52"/>
      <c r="D405" s="53"/>
      <c r="E405" s="54"/>
      <c r="F405" s="13"/>
      <c r="G405" s="16" t="str">
        <f t="shared" si="55"/>
        <v/>
      </c>
      <c r="H405" s="17" t="str">
        <f t="shared" si="56"/>
        <v/>
      </c>
      <c r="I405" s="13"/>
      <c r="J405" s="21" t="str">
        <f t="shared" ca="1" si="57"/>
        <v/>
      </c>
      <c r="K405" s="13"/>
      <c r="L405" s="28" t="str">
        <f t="shared" si="58"/>
        <v/>
      </c>
      <c r="M405" s="13"/>
      <c r="O405" s="28" t="str">
        <f t="shared" si="59"/>
        <v/>
      </c>
      <c r="P405" s="17" t="str">
        <f t="array" aca="1" ref="P405" ca="1">IFERROR(INDEX('Intro &amp; Setup'!$W$19:$W$32,MATCH(1,('Intro &amp; Setup'!$M$19:$M$32&gt;=$O405)*('Intro &amp; Setup'!$C$19:$C$32&lt;=$O405),0)), "")</f>
        <v/>
      </c>
      <c r="R405" s="21" t="str">
        <f>IF($T405="", "", IF($T405&gt;'Intro &amp; Setup'!$C$19, "X", ""))</f>
        <v/>
      </c>
      <c r="T405" s="28" t="str">
        <f t="shared" si="63"/>
        <v/>
      </c>
      <c r="U405" s="31" t="str">
        <f t="shared" si="60"/>
        <v/>
      </c>
      <c r="W405" s="21" t="str">
        <f t="shared" si="61"/>
        <v/>
      </c>
      <c r="Y405" s="21" t="str">
        <f>IF($O405="", "", IF($O405&lt;'Intro &amp; Setup'!$C$32, "X", ""))</f>
        <v/>
      </c>
      <c r="AA405" s="21" t="str">
        <f t="shared" si="62"/>
        <v/>
      </c>
    </row>
    <row r="406" spans="1:27" x14ac:dyDescent="0.25">
      <c r="A406" s="13"/>
      <c r="B406" s="51"/>
      <c r="C406" s="52"/>
      <c r="D406" s="53"/>
      <c r="E406" s="54"/>
      <c r="F406" s="13"/>
      <c r="G406" s="16" t="str">
        <f t="shared" si="55"/>
        <v/>
      </c>
      <c r="H406" s="17" t="str">
        <f t="shared" si="56"/>
        <v/>
      </c>
      <c r="I406" s="13"/>
      <c r="J406" s="21" t="str">
        <f t="shared" ca="1" si="57"/>
        <v/>
      </c>
      <c r="K406" s="13"/>
      <c r="L406" s="28" t="str">
        <f t="shared" si="58"/>
        <v/>
      </c>
      <c r="M406" s="13"/>
      <c r="O406" s="28" t="str">
        <f t="shared" si="59"/>
        <v/>
      </c>
      <c r="P406" s="17" t="str">
        <f t="array" aca="1" ref="P406" ca="1">IFERROR(INDEX('Intro &amp; Setup'!$W$19:$W$32,MATCH(1,('Intro &amp; Setup'!$M$19:$M$32&gt;=$O406)*('Intro &amp; Setup'!$C$19:$C$32&lt;=$O406),0)), "")</f>
        <v/>
      </c>
      <c r="R406" s="21" t="str">
        <f>IF($T406="", "", IF($T406&gt;'Intro &amp; Setup'!$C$19, "X", ""))</f>
        <v/>
      </c>
      <c r="T406" s="28" t="str">
        <f t="shared" si="63"/>
        <v/>
      </c>
      <c r="U406" s="31" t="str">
        <f t="shared" si="60"/>
        <v/>
      </c>
      <c r="W406" s="21" t="str">
        <f t="shared" si="61"/>
        <v/>
      </c>
      <c r="Y406" s="21" t="str">
        <f>IF($O406="", "", IF($O406&lt;'Intro &amp; Setup'!$C$32, "X", ""))</f>
        <v/>
      </c>
      <c r="AA406" s="21" t="str">
        <f t="shared" si="62"/>
        <v/>
      </c>
    </row>
    <row r="407" spans="1:27" x14ac:dyDescent="0.25">
      <c r="A407" s="13"/>
      <c r="B407" s="51"/>
      <c r="C407" s="52"/>
      <c r="D407" s="53"/>
      <c r="E407" s="54"/>
      <c r="F407" s="13"/>
      <c r="G407" s="16" t="str">
        <f t="shared" si="55"/>
        <v/>
      </c>
      <c r="H407" s="17" t="str">
        <f t="shared" si="56"/>
        <v/>
      </c>
      <c r="I407" s="13"/>
      <c r="J407" s="21" t="str">
        <f t="shared" ca="1" si="57"/>
        <v/>
      </c>
      <c r="K407" s="13"/>
      <c r="L407" s="28" t="str">
        <f t="shared" si="58"/>
        <v/>
      </c>
      <c r="M407" s="13"/>
      <c r="O407" s="28" t="str">
        <f t="shared" si="59"/>
        <v/>
      </c>
      <c r="P407" s="17" t="str">
        <f t="array" aca="1" ref="P407" ca="1">IFERROR(INDEX('Intro &amp; Setup'!$W$19:$W$32,MATCH(1,('Intro &amp; Setup'!$M$19:$M$32&gt;=$O407)*('Intro &amp; Setup'!$C$19:$C$32&lt;=$O407),0)), "")</f>
        <v/>
      </c>
      <c r="R407" s="21" t="str">
        <f>IF($T407="", "", IF($T407&gt;'Intro &amp; Setup'!$C$19, "X", ""))</f>
        <v/>
      </c>
      <c r="T407" s="28" t="str">
        <f t="shared" si="63"/>
        <v/>
      </c>
      <c r="U407" s="31" t="str">
        <f t="shared" si="60"/>
        <v/>
      </c>
      <c r="W407" s="21" t="str">
        <f t="shared" si="61"/>
        <v/>
      </c>
      <c r="Y407" s="21" t="str">
        <f>IF($O407="", "", IF($O407&lt;'Intro &amp; Setup'!$C$32, "X", ""))</f>
        <v/>
      </c>
      <c r="AA407" s="21" t="str">
        <f t="shared" si="62"/>
        <v/>
      </c>
    </row>
    <row r="408" spans="1:27" x14ac:dyDescent="0.25">
      <c r="A408" s="13"/>
      <c r="B408" s="51"/>
      <c r="C408" s="52"/>
      <c r="D408" s="53"/>
      <c r="E408" s="54"/>
      <c r="F408" s="13"/>
      <c r="G408" s="16" t="str">
        <f t="shared" si="55"/>
        <v/>
      </c>
      <c r="H408" s="17" t="str">
        <f t="shared" si="56"/>
        <v/>
      </c>
      <c r="I408" s="13"/>
      <c r="J408" s="21" t="str">
        <f t="shared" ca="1" si="57"/>
        <v/>
      </c>
      <c r="K408" s="13"/>
      <c r="L408" s="28" t="str">
        <f t="shared" si="58"/>
        <v/>
      </c>
      <c r="M408" s="13"/>
      <c r="O408" s="28" t="str">
        <f t="shared" si="59"/>
        <v/>
      </c>
      <c r="P408" s="17" t="str">
        <f t="array" aca="1" ref="P408" ca="1">IFERROR(INDEX('Intro &amp; Setup'!$W$19:$W$32,MATCH(1,('Intro &amp; Setup'!$M$19:$M$32&gt;=$O408)*('Intro &amp; Setup'!$C$19:$C$32&lt;=$O408),0)), "")</f>
        <v/>
      </c>
      <c r="R408" s="21" t="str">
        <f>IF($T408="", "", IF($T408&gt;'Intro &amp; Setup'!$C$19, "X", ""))</f>
        <v/>
      </c>
      <c r="T408" s="28" t="str">
        <f t="shared" si="63"/>
        <v/>
      </c>
      <c r="U408" s="31" t="str">
        <f t="shared" si="60"/>
        <v/>
      </c>
      <c r="W408" s="21" t="str">
        <f t="shared" si="61"/>
        <v/>
      </c>
      <c r="Y408" s="21" t="str">
        <f>IF($O408="", "", IF($O408&lt;'Intro &amp; Setup'!$C$32, "X", ""))</f>
        <v/>
      </c>
      <c r="AA408" s="21" t="str">
        <f t="shared" si="62"/>
        <v/>
      </c>
    </row>
    <row r="409" spans="1:27" x14ac:dyDescent="0.25">
      <c r="A409" s="13"/>
      <c r="B409" s="51"/>
      <c r="C409" s="52"/>
      <c r="D409" s="53"/>
      <c r="E409" s="54"/>
      <c r="F409" s="13"/>
      <c r="G409" s="16" t="str">
        <f t="shared" si="55"/>
        <v/>
      </c>
      <c r="H409" s="17" t="str">
        <f t="shared" si="56"/>
        <v/>
      </c>
      <c r="I409" s="13"/>
      <c r="J409" s="21" t="str">
        <f t="shared" ca="1" si="57"/>
        <v/>
      </c>
      <c r="K409" s="13"/>
      <c r="L409" s="28" t="str">
        <f t="shared" si="58"/>
        <v/>
      </c>
      <c r="M409" s="13"/>
      <c r="O409" s="28" t="str">
        <f t="shared" si="59"/>
        <v/>
      </c>
      <c r="P409" s="17" t="str">
        <f t="array" aca="1" ref="P409" ca="1">IFERROR(INDEX('Intro &amp; Setup'!$W$19:$W$32,MATCH(1,('Intro &amp; Setup'!$M$19:$M$32&gt;=$O409)*('Intro &amp; Setup'!$C$19:$C$32&lt;=$O409),0)), "")</f>
        <v/>
      </c>
      <c r="R409" s="21" t="str">
        <f>IF($T409="", "", IF($T409&gt;'Intro &amp; Setup'!$C$19, "X", ""))</f>
        <v/>
      </c>
      <c r="T409" s="28" t="str">
        <f t="shared" si="63"/>
        <v/>
      </c>
      <c r="U409" s="31" t="str">
        <f t="shared" si="60"/>
        <v/>
      </c>
      <c r="W409" s="21" t="str">
        <f t="shared" si="61"/>
        <v/>
      </c>
      <c r="Y409" s="21" t="str">
        <f>IF($O409="", "", IF($O409&lt;'Intro &amp; Setup'!$C$32, "X", ""))</f>
        <v/>
      </c>
      <c r="AA409" s="21" t="str">
        <f t="shared" si="62"/>
        <v/>
      </c>
    </row>
    <row r="410" spans="1:27" x14ac:dyDescent="0.25">
      <c r="A410" s="13"/>
      <c r="B410" s="51"/>
      <c r="C410" s="52"/>
      <c r="D410" s="53"/>
      <c r="E410" s="54"/>
      <c r="F410" s="13"/>
      <c r="G410" s="16" t="str">
        <f t="shared" si="55"/>
        <v/>
      </c>
      <c r="H410" s="17" t="str">
        <f t="shared" si="56"/>
        <v/>
      </c>
      <c r="I410" s="13"/>
      <c r="J410" s="21" t="str">
        <f t="shared" ca="1" si="57"/>
        <v/>
      </c>
      <c r="K410" s="13"/>
      <c r="L410" s="28" t="str">
        <f t="shared" si="58"/>
        <v/>
      </c>
      <c r="M410" s="13"/>
      <c r="O410" s="28" t="str">
        <f t="shared" si="59"/>
        <v/>
      </c>
      <c r="P410" s="17" t="str">
        <f t="array" aca="1" ref="P410" ca="1">IFERROR(INDEX('Intro &amp; Setup'!$W$19:$W$32,MATCH(1,('Intro &amp; Setup'!$M$19:$M$32&gt;=$O410)*('Intro &amp; Setup'!$C$19:$C$32&lt;=$O410),0)), "")</f>
        <v/>
      </c>
      <c r="R410" s="21" t="str">
        <f>IF($T410="", "", IF($T410&gt;'Intro &amp; Setup'!$C$19, "X", ""))</f>
        <v/>
      </c>
      <c r="T410" s="28" t="str">
        <f t="shared" si="63"/>
        <v/>
      </c>
      <c r="U410" s="31" t="str">
        <f t="shared" si="60"/>
        <v/>
      </c>
      <c r="W410" s="21" t="str">
        <f t="shared" si="61"/>
        <v/>
      </c>
      <c r="Y410" s="21" t="str">
        <f>IF($O410="", "", IF($O410&lt;'Intro &amp; Setup'!$C$32, "X", ""))</f>
        <v/>
      </c>
      <c r="AA410" s="21" t="str">
        <f t="shared" si="62"/>
        <v/>
      </c>
    </row>
    <row r="411" spans="1:27" x14ac:dyDescent="0.25">
      <c r="A411" s="13"/>
      <c r="B411" s="51"/>
      <c r="C411" s="52"/>
      <c r="D411" s="53"/>
      <c r="E411" s="54"/>
      <c r="F411" s="13"/>
      <c r="G411" s="16" t="str">
        <f t="shared" si="55"/>
        <v/>
      </c>
      <c r="H411" s="17" t="str">
        <f t="shared" si="56"/>
        <v/>
      </c>
      <c r="I411" s="13"/>
      <c r="J411" s="21" t="str">
        <f t="shared" ca="1" si="57"/>
        <v/>
      </c>
      <c r="K411" s="13"/>
      <c r="L411" s="28" t="str">
        <f t="shared" si="58"/>
        <v/>
      </c>
      <c r="M411" s="13"/>
      <c r="O411" s="28" t="str">
        <f t="shared" si="59"/>
        <v/>
      </c>
      <c r="P411" s="17" t="str">
        <f t="array" aca="1" ref="P411" ca="1">IFERROR(INDEX('Intro &amp; Setup'!$W$19:$W$32,MATCH(1,('Intro &amp; Setup'!$M$19:$M$32&gt;=$O411)*('Intro &amp; Setup'!$C$19:$C$32&lt;=$O411),0)), "")</f>
        <v/>
      </c>
      <c r="R411" s="21" t="str">
        <f>IF($T411="", "", IF($T411&gt;'Intro &amp; Setup'!$C$19, "X", ""))</f>
        <v/>
      </c>
      <c r="T411" s="28" t="str">
        <f t="shared" si="63"/>
        <v/>
      </c>
      <c r="U411" s="31" t="str">
        <f t="shared" si="60"/>
        <v/>
      </c>
      <c r="W411" s="21" t="str">
        <f t="shared" si="61"/>
        <v/>
      </c>
      <c r="Y411" s="21" t="str">
        <f>IF($O411="", "", IF($O411&lt;'Intro &amp; Setup'!$C$32, "X", ""))</f>
        <v/>
      </c>
      <c r="AA411" s="21" t="str">
        <f t="shared" si="62"/>
        <v/>
      </c>
    </row>
    <row r="412" spans="1:27" x14ac:dyDescent="0.25">
      <c r="A412" s="13"/>
      <c r="B412" s="51"/>
      <c r="C412" s="52"/>
      <c r="D412" s="53"/>
      <c r="E412" s="54"/>
      <c r="F412" s="13"/>
      <c r="G412" s="16" t="str">
        <f t="shared" si="55"/>
        <v/>
      </c>
      <c r="H412" s="17" t="str">
        <f t="shared" si="56"/>
        <v/>
      </c>
      <c r="I412" s="13"/>
      <c r="J412" s="21" t="str">
        <f t="shared" ca="1" si="57"/>
        <v/>
      </c>
      <c r="K412" s="13"/>
      <c r="L412" s="28" t="str">
        <f t="shared" si="58"/>
        <v/>
      </c>
      <c r="M412" s="13"/>
      <c r="O412" s="28" t="str">
        <f t="shared" si="59"/>
        <v/>
      </c>
      <c r="P412" s="17" t="str">
        <f t="array" aca="1" ref="P412" ca="1">IFERROR(INDEX('Intro &amp; Setup'!$W$19:$W$32,MATCH(1,('Intro &amp; Setup'!$M$19:$M$32&gt;=$O412)*('Intro &amp; Setup'!$C$19:$C$32&lt;=$O412),0)), "")</f>
        <v/>
      </c>
      <c r="R412" s="21" t="str">
        <f>IF($T412="", "", IF($T412&gt;'Intro &amp; Setup'!$C$19, "X", ""))</f>
        <v/>
      </c>
      <c r="T412" s="28" t="str">
        <f t="shared" si="63"/>
        <v/>
      </c>
      <c r="U412" s="31" t="str">
        <f t="shared" si="60"/>
        <v/>
      </c>
      <c r="W412" s="21" t="str">
        <f t="shared" si="61"/>
        <v/>
      </c>
      <c r="Y412" s="21" t="str">
        <f>IF($O412="", "", IF($O412&lt;'Intro &amp; Setup'!$C$32, "X", ""))</f>
        <v/>
      </c>
      <c r="AA412" s="21" t="str">
        <f t="shared" si="62"/>
        <v/>
      </c>
    </row>
    <row r="413" spans="1:27" x14ac:dyDescent="0.25">
      <c r="A413" s="13"/>
      <c r="B413" s="51"/>
      <c r="C413" s="52"/>
      <c r="D413" s="53"/>
      <c r="E413" s="54"/>
      <c r="F413" s="13"/>
      <c r="G413" s="16" t="str">
        <f t="shared" si="55"/>
        <v/>
      </c>
      <c r="H413" s="17" t="str">
        <f t="shared" si="56"/>
        <v/>
      </c>
      <c r="I413" s="13"/>
      <c r="J413" s="21" t="str">
        <f t="shared" ca="1" si="57"/>
        <v/>
      </c>
      <c r="K413" s="13"/>
      <c r="L413" s="28" t="str">
        <f t="shared" si="58"/>
        <v/>
      </c>
      <c r="M413" s="13"/>
      <c r="O413" s="28" t="str">
        <f t="shared" si="59"/>
        <v/>
      </c>
      <c r="P413" s="17" t="str">
        <f t="array" aca="1" ref="P413" ca="1">IFERROR(INDEX('Intro &amp; Setup'!$W$19:$W$32,MATCH(1,('Intro &amp; Setup'!$M$19:$M$32&gt;=$O413)*('Intro &amp; Setup'!$C$19:$C$32&lt;=$O413),0)), "")</f>
        <v/>
      </c>
      <c r="R413" s="21" t="str">
        <f>IF($T413="", "", IF($T413&gt;'Intro &amp; Setup'!$C$19, "X", ""))</f>
        <v/>
      </c>
      <c r="T413" s="28" t="str">
        <f t="shared" si="63"/>
        <v/>
      </c>
      <c r="U413" s="31" t="str">
        <f t="shared" si="60"/>
        <v/>
      </c>
      <c r="W413" s="21" t="str">
        <f t="shared" si="61"/>
        <v/>
      </c>
      <c r="Y413" s="21" t="str">
        <f>IF($O413="", "", IF($O413&lt;'Intro &amp; Setup'!$C$32, "X", ""))</f>
        <v/>
      </c>
      <c r="AA413" s="21" t="str">
        <f t="shared" si="62"/>
        <v/>
      </c>
    </row>
    <row r="414" spans="1:27" x14ac:dyDescent="0.25">
      <c r="A414" s="13"/>
      <c r="B414" s="51"/>
      <c r="C414" s="52"/>
      <c r="D414" s="53"/>
      <c r="E414" s="54"/>
      <c r="F414" s="13"/>
      <c r="G414" s="16" t="str">
        <f t="shared" si="55"/>
        <v/>
      </c>
      <c r="H414" s="17" t="str">
        <f t="shared" si="56"/>
        <v/>
      </c>
      <c r="I414" s="13"/>
      <c r="J414" s="21" t="str">
        <f t="shared" ca="1" si="57"/>
        <v/>
      </c>
      <c r="K414" s="13"/>
      <c r="L414" s="28" t="str">
        <f t="shared" si="58"/>
        <v/>
      </c>
      <c r="M414" s="13"/>
      <c r="O414" s="28" t="str">
        <f t="shared" si="59"/>
        <v/>
      </c>
      <c r="P414" s="17" t="str">
        <f t="array" aca="1" ref="P414" ca="1">IFERROR(INDEX('Intro &amp; Setup'!$W$19:$W$32,MATCH(1,('Intro &amp; Setup'!$M$19:$M$32&gt;=$O414)*('Intro &amp; Setup'!$C$19:$C$32&lt;=$O414),0)), "")</f>
        <v/>
      </c>
      <c r="R414" s="21" t="str">
        <f>IF($T414="", "", IF($T414&gt;'Intro &amp; Setup'!$C$19, "X", ""))</f>
        <v/>
      </c>
      <c r="T414" s="28" t="str">
        <f t="shared" si="63"/>
        <v/>
      </c>
      <c r="U414" s="31" t="str">
        <f t="shared" si="60"/>
        <v/>
      </c>
      <c r="W414" s="21" t="str">
        <f t="shared" si="61"/>
        <v/>
      </c>
      <c r="Y414" s="21" t="str">
        <f>IF($O414="", "", IF($O414&lt;'Intro &amp; Setup'!$C$32, "X", ""))</f>
        <v/>
      </c>
      <c r="AA414" s="21" t="str">
        <f t="shared" si="62"/>
        <v/>
      </c>
    </row>
    <row r="415" spans="1:27" x14ac:dyDescent="0.25">
      <c r="A415" s="13"/>
      <c r="B415" s="51"/>
      <c r="C415" s="52"/>
      <c r="D415" s="53"/>
      <c r="E415" s="54"/>
      <c r="F415" s="13"/>
      <c r="G415" s="16" t="str">
        <f t="shared" si="55"/>
        <v/>
      </c>
      <c r="H415" s="17" t="str">
        <f t="shared" si="56"/>
        <v/>
      </c>
      <c r="I415" s="13"/>
      <c r="J415" s="21" t="str">
        <f t="shared" ca="1" si="57"/>
        <v/>
      </c>
      <c r="K415" s="13"/>
      <c r="L415" s="28" t="str">
        <f t="shared" si="58"/>
        <v/>
      </c>
      <c r="M415" s="13"/>
      <c r="O415" s="28" t="str">
        <f t="shared" si="59"/>
        <v/>
      </c>
      <c r="P415" s="17" t="str">
        <f t="array" aca="1" ref="P415" ca="1">IFERROR(INDEX('Intro &amp; Setup'!$W$19:$W$32,MATCH(1,('Intro &amp; Setup'!$M$19:$M$32&gt;=$O415)*('Intro &amp; Setup'!$C$19:$C$32&lt;=$O415),0)), "")</f>
        <v/>
      </c>
      <c r="R415" s="21" t="str">
        <f>IF($T415="", "", IF($T415&gt;'Intro &amp; Setup'!$C$19, "X", ""))</f>
        <v/>
      </c>
      <c r="T415" s="28" t="str">
        <f t="shared" si="63"/>
        <v/>
      </c>
      <c r="U415" s="31" t="str">
        <f t="shared" si="60"/>
        <v/>
      </c>
      <c r="W415" s="21" t="str">
        <f t="shared" si="61"/>
        <v/>
      </c>
      <c r="Y415" s="21" t="str">
        <f>IF($O415="", "", IF($O415&lt;'Intro &amp; Setup'!$C$32, "X", ""))</f>
        <v/>
      </c>
      <c r="AA415" s="21" t="str">
        <f t="shared" si="62"/>
        <v/>
      </c>
    </row>
    <row r="416" spans="1:27" x14ac:dyDescent="0.25">
      <c r="A416" s="13"/>
      <c r="B416" s="51"/>
      <c r="C416" s="52"/>
      <c r="D416" s="53"/>
      <c r="E416" s="54"/>
      <c r="F416" s="13"/>
      <c r="G416" s="16" t="str">
        <f t="shared" si="55"/>
        <v/>
      </c>
      <c r="H416" s="17" t="str">
        <f t="shared" si="56"/>
        <v/>
      </c>
      <c r="I416" s="13"/>
      <c r="J416" s="21" t="str">
        <f t="shared" ca="1" si="57"/>
        <v/>
      </c>
      <c r="K416" s="13"/>
      <c r="L416" s="28" t="str">
        <f t="shared" si="58"/>
        <v/>
      </c>
      <c r="M416" s="13"/>
      <c r="O416" s="28" t="str">
        <f t="shared" si="59"/>
        <v/>
      </c>
      <c r="P416" s="17" t="str">
        <f t="array" aca="1" ref="P416" ca="1">IFERROR(INDEX('Intro &amp; Setup'!$W$19:$W$32,MATCH(1,('Intro &amp; Setup'!$M$19:$M$32&gt;=$O416)*('Intro &amp; Setup'!$C$19:$C$32&lt;=$O416),0)), "")</f>
        <v/>
      </c>
      <c r="R416" s="21" t="str">
        <f>IF($T416="", "", IF($T416&gt;'Intro &amp; Setup'!$C$19, "X", ""))</f>
        <v/>
      </c>
      <c r="T416" s="28" t="str">
        <f t="shared" si="63"/>
        <v/>
      </c>
      <c r="U416" s="31" t="str">
        <f t="shared" si="60"/>
        <v/>
      </c>
      <c r="W416" s="21" t="str">
        <f t="shared" si="61"/>
        <v/>
      </c>
      <c r="Y416" s="21" t="str">
        <f>IF($O416="", "", IF($O416&lt;'Intro &amp; Setup'!$C$32, "X", ""))</f>
        <v/>
      </c>
      <c r="AA416" s="21" t="str">
        <f t="shared" si="62"/>
        <v/>
      </c>
    </row>
    <row r="417" spans="1:27" x14ac:dyDescent="0.25">
      <c r="A417" s="13"/>
      <c r="B417" s="51"/>
      <c r="C417" s="52"/>
      <c r="D417" s="53"/>
      <c r="E417" s="54"/>
      <c r="F417" s="13"/>
      <c r="G417" s="16" t="str">
        <f t="shared" si="55"/>
        <v/>
      </c>
      <c r="H417" s="17" t="str">
        <f t="shared" si="56"/>
        <v/>
      </c>
      <c r="I417" s="13"/>
      <c r="J417" s="21" t="str">
        <f t="shared" ca="1" si="57"/>
        <v/>
      </c>
      <c r="K417" s="13"/>
      <c r="L417" s="28" t="str">
        <f t="shared" si="58"/>
        <v/>
      </c>
      <c r="M417" s="13"/>
      <c r="O417" s="28" t="str">
        <f t="shared" si="59"/>
        <v/>
      </c>
      <c r="P417" s="17" t="str">
        <f t="array" aca="1" ref="P417" ca="1">IFERROR(INDEX('Intro &amp; Setup'!$W$19:$W$32,MATCH(1,('Intro &amp; Setup'!$M$19:$M$32&gt;=$O417)*('Intro &amp; Setup'!$C$19:$C$32&lt;=$O417),0)), "")</f>
        <v/>
      </c>
      <c r="R417" s="21" t="str">
        <f>IF($T417="", "", IF($T417&gt;'Intro &amp; Setup'!$C$19, "X", ""))</f>
        <v/>
      </c>
      <c r="T417" s="28" t="str">
        <f t="shared" si="63"/>
        <v/>
      </c>
      <c r="U417" s="31" t="str">
        <f t="shared" si="60"/>
        <v/>
      </c>
      <c r="W417" s="21" t="str">
        <f t="shared" si="61"/>
        <v/>
      </c>
      <c r="Y417" s="21" t="str">
        <f>IF($O417="", "", IF($O417&lt;'Intro &amp; Setup'!$C$32, "X", ""))</f>
        <v/>
      </c>
      <c r="AA417" s="21" t="str">
        <f t="shared" si="62"/>
        <v/>
      </c>
    </row>
    <row r="418" spans="1:27" x14ac:dyDescent="0.25">
      <c r="A418" s="13"/>
      <c r="B418" s="51"/>
      <c r="C418" s="52"/>
      <c r="D418" s="53"/>
      <c r="E418" s="54"/>
      <c r="F418" s="13"/>
      <c r="G418" s="16" t="str">
        <f t="shared" si="55"/>
        <v/>
      </c>
      <c r="H418" s="17" t="str">
        <f t="shared" si="56"/>
        <v/>
      </c>
      <c r="I418" s="13"/>
      <c r="J418" s="21" t="str">
        <f t="shared" ca="1" si="57"/>
        <v/>
      </c>
      <c r="K418" s="13"/>
      <c r="L418" s="28" t="str">
        <f t="shared" si="58"/>
        <v/>
      </c>
      <c r="M418" s="13"/>
      <c r="O418" s="28" t="str">
        <f t="shared" si="59"/>
        <v/>
      </c>
      <c r="P418" s="17" t="str">
        <f t="array" aca="1" ref="P418" ca="1">IFERROR(INDEX('Intro &amp; Setup'!$W$19:$W$32,MATCH(1,('Intro &amp; Setup'!$M$19:$M$32&gt;=$O418)*('Intro &amp; Setup'!$C$19:$C$32&lt;=$O418),0)), "")</f>
        <v/>
      </c>
      <c r="R418" s="21" t="str">
        <f>IF($T418="", "", IF($T418&gt;'Intro &amp; Setup'!$C$19, "X", ""))</f>
        <v/>
      </c>
      <c r="T418" s="28" t="str">
        <f t="shared" si="63"/>
        <v/>
      </c>
      <c r="U418" s="31" t="str">
        <f t="shared" si="60"/>
        <v/>
      </c>
      <c r="W418" s="21" t="str">
        <f t="shared" si="61"/>
        <v/>
      </c>
      <c r="Y418" s="21" t="str">
        <f>IF($O418="", "", IF($O418&lt;'Intro &amp; Setup'!$C$32, "X", ""))</f>
        <v/>
      </c>
      <c r="AA418" s="21" t="str">
        <f t="shared" si="62"/>
        <v/>
      </c>
    </row>
    <row r="419" spans="1:27" x14ac:dyDescent="0.25">
      <c r="A419" s="13"/>
      <c r="B419" s="51"/>
      <c r="C419" s="52"/>
      <c r="D419" s="53"/>
      <c r="E419" s="54"/>
      <c r="F419" s="13"/>
      <c r="G419" s="16" t="str">
        <f t="shared" si="55"/>
        <v/>
      </c>
      <c r="H419" s="17" t="str">
        <f t="shared" si="56"/>
        <v/>
      </c>
      <c r="I419" s="13"/>
      <c r="J419" s="21" t="str">
        <f t="shared" ca="1" si="57"/>
        <v/>
      </c>
      <c r="K419" s="13"/>
      <c r="L419" s="28" t="str">
        <f t="shared" si="58"/>
        <v/>
      </c>
      <c r="M419" s="13"/>
      <c r="O419" s="28" t="str">
        <f t="shared" si="59"/>
        <v/>
      </c>
      <c r="P419" s="17" t="str">
        <f t="array" aca="1" ref="P419" ca="1">IFERROR(INDEX('Intro &amp; Setup'!$W$19:$W$32,MATCH(1,('Intro &amp; Setup'!$M$19:$M$32&gt;=$O419)*('Intro &amp; Setup'!$C$19:$C$32&lt;=$O419),0)), "")</f>
        <v/>
      </c>
      <c r="R419" s="21" t="str">
        <f>IF($T419="", "", IF($T419&gt;'Intro &amp; Setup'!$C$19, "X", ""))</f>
        <v/>
      </c>
      <c r="T419" s="28" t="str">
        <f t="shared" si="63"/>
        <v/>
      </c>
      <c r="U419" s="31" t="str">
        <f t="shared" si="60"/>
        <v/>
      </c>
      <c r="W419" s="21" t="str">
        <f t="shared" si="61"/>
        <v/>
      </c>
      <c r="Y419" s="21" t="str">
        <f>IF($O419="", "", IF($O419&lt;'Intro &amp; Setup'!$C$32, "X", ""))</f>
        <v/>
      </c>
      <c r="AA419" s="21" t="str">
        <f t="shared" si="62"/>
        <v/>
      </c>
    </row>
    <row r="420" spans="1:27" x14ac:dyDescent="0.25">
      <c r="A420" s="13"/>
      <c r="B420" s="51"/>
      <c r="C420" s="52"/>
      <c r="D420" s="53"/>
      <c r="E420" s="54"/>
      <c r="F420" s="13"/>
      <c r="G420" s="16" t="str">
        <f t="shared" si="55"/>
        <v/>
      </c>
      <c r="H420" s="17" t="str">
        <f t="shared" si="56"/>
        <v/>
      </c>
      <c r="I420" s="13"/>
      <c r="J420" s="21" t="str">
        <f t="shared" ca="1" si="57"/>
        <v/>
      </c>
      <c r="K420" s="13"/>
      <c r="L420" s="28" t="str">
        <f t="shared" si="58"/>
        <v/>
      </c>
      <c r="M420" s="13"/>
      <c r="O420" s="28" t="str">
        <f t="shared" si="59"/>
        <v/>
      </c>
      <c r="P420" s="17" t="str">
        <f t="array" aca="1" ref="P420" ca="1">IFERROR(INDEX('Intro &amp; Setup'!$W$19:$W$32,MATCH(1,('Intro &amp; Setup'!$M$19:$M$32&gt;=$O420)*('Intro &amp; Setup'!$C$19:$C$32&lt;=$O420),0)), "")</f>
        <v/>
      </c>
      <c r="R420" s="21" t="str">
        <f>IF($T420="", "", IF($T420&gt;'Intro &amp; Setup'!$C$19, "X", ""))</f>
        <v/>
      </c>
      <c r="T420" s="28" t="str">
        <f t="shared" si="63"/>
        <v/>
      </c>
      <c r="U420" s="31" t="str">
        <f t="shared" si="60"/>
        <v/>
      </c>
      <c r="W420" s="21" t="str">
        <f t="shared" si="61"/>
        <v/>
      </c>
      <c r="Y420" s="21" t="str">
        <f>IF($O420="", "", IF($O420&lt;'Intro &amp; Setup'!$C$32, "X", ""))</f>
        <v/>
      </c>
      <c r="AA420" s="21" t="str">
        <f t="shared" si="62"/>
        <v/>
      </c>
    </row>
    <row r="421" spans="1:27" x14ac:dyDescent="0.25">
      <c r="A421" s="13"/>
      <c r="B421" s="51"/>
      <c r="C421" s="52"/>
      <c r="D421" s="53"/>
      <c r="E421" s="54"/>
      <c r="F421" s="13"/>
      <c r="G421" s="16" t="str">
        <f t="shared" si="55"/>
        <v/>
      </c>
      <c r="H421" s="17" t="str">
        <f t="shared" si="56"/>
        <v/>
      </c>
      <c r="I421" s="13"/>
      <c r="J421" s="21" t="str">
        <f t="shared" ca="1" si="57"/>
        <v/>
      </c>
      <c r="K421" s="13"/>
      <c r="L421" s="28" t="str">
        <f t="shared" si="58"/>
        <v/>
      </c>
      <c r="M421" s="13"/>
      <c r="O421" s="28" t="str">
        <f t="shared" si="59"/>
        <v/>
      </c>
      <c r="P421" s="17" t="str">
        <f t="array" aca="1" ref="P421" ca="1">IFERROR(INDEX('Intro &amp; Setup'!$W$19:$W$32,MATCH(1,('Intro &amp; Setup'!$M$19:$M$32&gt;=$O421)*('Intro &amp; Setup'!$C$19:$C$32&lt;=$O421),0)), "")</f>
        <v/>
      </c>
      <c r="R421" s="21" t="str">
        <f>IF($T421="", "", IF($T421&gt;'Intro &amp; Setup'!$C$19, "X", ""))</f>
        <v/>
      </c>
      <c r="T421" s="28" t="str">
        <f t="shared" si="63"/>
        <v/>
      </c>
      <c r="U421" s="31" t="str">
        <f t="shared" si="60"/>
        <v/>
      </c>
      <c r="W421" s="21" t="str">
        <f t="shared" si="61"/>
        <v/>
      </c>
      <c r="Y421" s="21" t="str">
        <f>IF($O421="", "", IF($O421&lt;'Intro &amp; Setup'!$C$32, "X", ""))</f>
        <v/>
      </c>
      <c r="AA421" s="21" t="str">
        <f t="shared" si="62"/>
        <v/>
      </c>
    </row>
    <row r="422" spans="1:27" x14ac:dyDescent="0.25">
      <c r="A422" s="13"/>
      <c r="B422" s="51"/>
      <c r="C422" s="52"/>
      <c r="D422" s="53"/>
      <c r="E422" s="54"/>
      <c r="F422" s="13"/>
      <c r="G422" s="16" t="str">
        <f t="shared" si="55"/>
        <v/>
      </c>
      <c r="H422" s="17" t="str">
        <f t="shared" si="56"/>
        <v/>
      </c>
      <c r="I422" s="13"/>
      <c r="J422" s="21" t="str">
        <f t="shared" ca="1" si="57"/>
        <v/>
      </c>
      <c r="K422" s="13"/>
      <c r="L422" s="28" t="str">
        <f t="shared" si="58"/>
        <v/>
      </c>
      <c r="M422" s="13"/>
      <c r="O422" s="28" t="str">
        <f t="shared" si="59"/>
        <v/>
      </c>
      <c r="P422" s="17" t="str">
        <f t="array" aca="1" ref="P422" ca="1">IFERROR(INDEX('Intro &amp; Setup'!$W$19:$W$32,MATCH(1,('Intro &amp; Setup'!$M$19:$M$32&gt;=$O422)*('Intro &amp; Setup'!$C$19:$C$32&lt;=$O422),0)), "")</f>
        <v/>
      </c>
      <c r="R422" s="21" t="str">
        <f>IF($T422="", "", IF($T422&gt;'Intro &amp; Setup'!$C$19, "X", ""))</f>
        <v/>
      </c>
      <c r="T422" s="28" t="str">
        <f t="shared" si="63"/>
        <v/>
      </c>
      <c r="U422" s="31" t="str">
        <f t="shared" si="60"/>
        <v/>
      </c>
      <c r="W422" s="21" t="str">
        <f t="shared" si="61"/>
        <v/>
      </c>
      <c r="Y422" s="21" t="str">
        <f>IF($O422="", "", IF($O422&lt;'Intro &amp; Setup'!$C$32, "X", ""))</f>
        <v/>
      </c>
      <c r="AA422" s="21" t="str">
        <f t="shared" si="62"/>
        <v/>
      </c>
    </row>
    <row r="423" spans="1:27" x14ac:dyDescent="0.25">
      <c r="A423" s="13"/>
      <c r="B423" s="51"/>
      <c r="C423" s="52"/>
      <c r="D423" s="53"/>
      <c r="E423" s="54"/>
      <c r="F423" s="13"/>
      <c r="G423" s="16" t="str">
        <f t="shared" si="55"/>
        <v/>
      </c>
      <c r="H423" s="17" t="str">
        <f t="shared" si="56"/>
        <v/>
      </c>
      <c r="I423" s="13"/>
      <c r="J423" s="21" t="str">
        <f t="shared" ca="1" si="57"/>
        <v/>
      </c>
      <c r="K423" s="13"/>
      <c r="L423" s="28" t="str">
        <f t="shared" si="58"/>
        <v/>
      </c>
      <c r="M423" s="13"/>
      <c r="O423" s="28" t="str">
        <f t="shared" si="59"/>
        <v/>
      </c>
      <c r="P423" s="17" t="str">
        <f t="array" aca="1" ref="P423" ca="1">IFERROR(INDEX('Intro &amp; Setup'!$W$19:$W$32,MATCH(1,('Intro &amp; Setup'!$M$19:$M$32&gt;=$O423)*('Intro &amp; Setup'!$C$19:$C$32&lt;=$O423),0)), "")</f>
        <v/>
      </c>
      <c r="R423" s="21" t="str">
        <f>IF($T423="", "", IF($T423&gt;'Intro &amp; Setup'!$C$19, "X", ""))</f>
        <v/>
      </c>
      <c r="T423" s="28" t="str">
        <f t="shared" si="63"/>
        <v/>
      </c>
      <c r="U423" s="31" t="str">
        <f t="shared" si="60"/>
        <v/>
      </c>
      <c r="W423" s="21" t="str">
        <f t="shared" si="61"/>
        <v/>
      </c>
      <c r="Y423" s="21" t="str">
        <f>IF($O423="", "", IF($O423&lt;'Intro &amp; Setup'!$C$32, "X", ""))</f>
        <v/>
      </c>
      <c r="AA423" s="21" t="str">
        <f t="shared" si="62"/>
        <v/>
      </c>
    </row>
    <row r="424" spans="1:27" x14ac:dyDescent="0.25">
      <c r="A424" s="13"/>
      <c r="B424" s="51"/>
      <c r="C424" s="52"/>
      <c r="D424" s="53"/>
      <c r="E424" s="54"/>
      <c r="F424" s="13"/>
      <c r="G424" s="16" t="str">
        <f t="shared" si="55"/>
        <v/>
      </c>
      <c r="H424" s="17" t="str">
        <f t="shared" si="56"/>
        <v/>
      </c>
      <c r="I424" s="13"/>
      <c r="J424" s="21" t="str">
        <f t="shared" ca="1" si="57"/>
        <v/>
      </c>
      <c r="K424" s="13"/>
      <c r="L424" s="28" t="str">
        <f t="shared" si="58"/>
        <v/>
      </c>
      <c r="M424" s="13"/>
      <c r="O424" s="28" t="str">
        <f t="shared" si="59"/>
        <v/>
      </c>
      <c r="P424" s="17" t="str">
        <f t="array" aca="1" ref="P424" ca="1">IFERROR(INDEX('Intro &amp; Setup'!$W$19:$W$32,MATCH(1,('Intro &amp; Setup'!$M$19:$M$32&gt;=$O424)*('Intro &amp; Setup'!$C$19:$C$32&lt;=$O424),0)), "")</f>
        <v/>
      </c>
      <c r="R424" s="21" t="str">
        <f>IF($T424="", "", IF($T424&gt;'Intro &amp; Setup'!$C$19, "X", ""))</f>
        <v/>
      </c>
      <c r="T424" s="28" t="str">
        <f t="shared" si="63"/>
        <v/>
      </c>
      <c r="U424" s="31" t="str">
        <f t="shared" si="60"/>
        <v/>
      </c>
      <c r="W424" s="21" t="str">
        <f t="shared" si="61"/>
        <v/>
      </c>
      <c r="Y424" s="21" t="str">
        <f>IF($O424="", "", IF($O424&lt;'Intro &amp; Setup'!$C$32, "X", ""))</f>
        <v/>
      </c>
      <c r="AA424" s="21" t="str">
        <f t="shared" si="62"/>
        <v/>
      </c>
    </row>
    <row r="425" spans="1:27" x14ac:dyDescent="0.25">
      <c r="A425" s="13"/>
      <c r="B425" s="51"/>
      <c r="C425" s="52"/>
      <c r="D425" s="53"/>
      <c r="E425" s="54"/>
      <c r="F425" s="13"/>
      <c r="G425" s="16" t="str">
        <f t="shared" si="55"/>
        <v/>
      </c>
      <c r="H425" s="17" t="str">
        <f t="shared" si="56"/>
        <v/>
      </c>
      <c r="I425" s="13"/>
      <c r="J425" s="21" t="str">
        <f t="shared" ca="1" si="57"/>
        <v/>
      </c>
      <c r="K425" s="13"/>
      <c r="L425" s="28" t="str">
        <f t="shared" si="58"/>
        <v/>
      </c>
      <c r="M425" s="13"/>
      <c r="O425" s="28" t="str">
        <f t="shared" si="59"/>
        <v/>
      </c>
      <c r="P425" s="17" t="str">
        <f t="array" aca="1" ref="P425" ca="1">IFERROR(INDEX('Intro &amp; Setup'!$W$19:$W$32,MATCH(1,('Intro &amp; Setup'!$M$19:$M$32&gt;=$O425)*('Intro &amp; Setup'!$C$19:$C$32&lt;=$O425),0)), "")</f>
        <v/>
      </c>
      <c r="R425" s="21" t="str">
        <f>IF($T425="", "", IF($T425&gt;'Intro &amp; Setup'!$C$19, "X", ""))</f>
        <v/>
      </c>
      <c r="T425" s="28" t="str">
        <f t="shared" si="63"/>
        <v/>
      </c>
      <c r="U425" s="31" t="str">
        <f t="shared" si="60"/>
        <v/>
      </c>
      <c r="W425" s="21" t="str">
        <f t="shared" si="61"/>
        <v/>
      </c>
      <c r="Y425" s="21" t="str">
        <f>IF($O425="", "", IF($O425&lt;'Intro &amp; Setup'!$C$32, "X", ""))</f>
        <v/>
      </c>
      <c r="AA425" s="21" t="str">
        <f t="shared" si="62"/>
        <v/>
      </c>
    </row>
    <row r="426" spans="1:27" x14ac:dyDescent="0.25">
      <c r="A426" s="13"/>
      <c r="B426" s="51"/>
      <c r="C426" s="52"/>
      <c r="D426" s="53"/>
      <c r="E426" s="54"/>
      <c r="F426" s="13"/>
      <c r="G426" s="16" t="str">
        <f t="shared" si="55"/>
        <v/>
      </c>
      <c r="H426" s="17" t="str">
        <f t="shared" si="56"/>
        <v/>
      </c>
      <c r="I426" s="13"/>
      <c r="J426" s="21" t="str">
        <f t="shared" ca="1" si="57"/>
        <v/>
      </c>
      <c r="K426" s="13"/>
      <c r="L426" s="28" t="str">
        <f t="shared" si="58"/>
        <v/>
      </c>
      <c r="M426" s="13"/>
      <c r="O426" s="28" t="str">
        <f t="shared" si="59"/>
        <v/>
      </c>
      <c r="P426" s="17" t="str">
        <f t="array" aca="1" ref="P426" ca="1">IFERROR(INDEX('Intro &amp; Setup'!$W$19:$W$32,MATCH(1,('Intro &amp; Setup'!$M$19:$M$32&gt;=$O426)*('Intro &amp; Setup'!$C$19:$C$32&lt;=$O426),0)), "")</f>
        <v/>
      </c>
      <c r="R426" s="21" t="str">
        <f>IF($T426="", "", IF($T426&gt;'Intro &amp; Setup'!$C$19, "X", ""))</f>
        <v/>
      </c>
      <c r="T426" s="28" t="str">
        <f t="shared" si="63"/>
        <v/>
      </c>
      <c r="U426" s="31" t="str">
        <f t="shared" si="60"/>
        <v/>
      </c>
      <c r="W426" s="21" t="str">
        <f t="shared" si="61"/>
        <v/>
      </c>
      <c r="Y426" s="21" t="str">
        <f>IF($O426="", "", IF($O426&lt;'Intro &amp; Setup'!$C$32, "X", ""))</f>
        <v/>
      </c>
      <c r="AA426" s="21" t="str">
        <f t="shared" si="62"/>
        <v/>
      </c>
    </row>
    <row r="427" spans="1:27" x14ac:dyDescent="0.25">
      <c r="A427" s="13"/>
      <c r="B427" s="51"/>
      <c r="C427" s="52"/>
      <c r="D427" s="53"/>
      <c r="E427" s="54"/>
      <c r="F427" s="13"/>
      <c r="G427" s="16" t="str">
        <f t="shared" si="55"/>
        <v/>
      </c>
      <c r="H427" s="17" t="str">
        <f t="shared" si="56"/>
        <v/>
      </c>
      <c r="I427" s="13"/>
      <c r="J427" s="21" t="str">
        <f t="shared" ca="1" si="57"/>
        <v/>
      </c>
      <c r="K427" s="13"/>
      <c r="L427" s="28" t="str">
        <f t="shared" si="58"/>
        <v/>
      </c>
      <c r="M427" s="13"/>
      <c r="O427" s="28" t="str">
        <f t="shared" si="59"/>
        <v/>
      </c>
      <c r="P427" s="17" t="str">
        <f t="array" aca="1" ref="P427" ca="1">IFERROR(INDEX('Intro &amp; Setup'!$W$19:$W$32,MATCH(1,('Intro &amp; Setup'!$M$19:$M$32&gt;=$O427)*('Intro &amp; Setup'!$C$19:$C$32&lt;=$O427),0)), "")</f>
        <v/>
      </c>
      <c r="R427" s="21" t="str">
        <f>IF($T427="", "", IF($T427&gt;'Intro &amp; Setup'!$C$19, "X", ""))</f>
        <v/>
      </c>
      <c r="T427" s="28" t="str">
        <f t="shared" si="63"/>
        <v/>
      </c>
      <c r="U427" s="31" t="str">
        <f t="shared" si="60"/>
        <v/>
      </c>
      <c r="W427" s="21" t="str">
        <f t="shared" si="61"/>
        <v/>
      </c>
      <c r="Y427" s="21" t="str">
        <f>IF($O427="", "", IF($O427&lt;'Intro &amp; Setup'!$C$32, "X", ""))</f>
        <v/>
      </c>
      <c r="AA427" s="21" t="str">
        <f t="shared" si="62"/>
        <v/>
      </c>
    </row>
    <row r="428" spans="1:27" x14ac:dyDescent="0.25">
      <c r="A428" s="13"/>
      <c r="B428" s="51"/>
      <c r="C428" s="52"/>
      <c r="D428" s="53"/>
      <c r="E428" s="54"/>
      <c r="F428" s="13"/>
      <c r="G428" s="16" t="str">
        <f t="shared" si="55"/>
        <v/>
      </c>
      <c r="H428" s="17" t="str">
        <f t="shared" si="56"/>
        <v/>
      </c>
      <c r="I428" s="13"/>
      <c r="J428" s="21" t="str">
        <f t="shared" ca="1" si="57"/>
        <v/>
      </c>
      <c r="K428" s="13"/>
      <c r="L428" s="28" t="str">
        <f t="shared" si="58"/>
        <v/>
      </c>
      <c r="M428" s="13"/>
      <c r="O428" s="28" t="str">
        <f t="shared" si="59"/>
        <v/>
      </c>
      <c r="P428" s="17" t="str">
        <f t="array" aca="1" ref="P428" ca="1">IFERROR(INDEX('Intro &amp; Setup'!$W$19:$W$32,MATCH(1,('Intro &amp; Setup'!$M$19:$M$32&gt;=$O428)*('Intro &amp; Setup'!$C$19:$C$32&lt;=$O428),0)), "")</f>
        <v/>
      </c>
      <c r="R428" s="21" t="str">
        <f>IF($T428="", "", IF($T428&gt;'Intro &amp; Setup'!$C$19, "X", ""))</f>
        <v/>
      </c>
      <c r="T428" s="28" t="str">
        <f t="shared" si="63"/>
        <v/>
      </c>
      <c r="U428" s="31" t="str">
        <f t="shared" si="60"/>
        <v/>
      </c>
      <c r="W428" s="21" t="str">
        <f t="shared" si="61"/>
        <v/>
      </c>
      <c r="Y428" s="21" t="str">
        <f>IF($O428="", "", IF($O428&lt;'Intro &amp; Setup'!$C$32, "X", ""))</f>
        <v/>
      </c>
      <c r="AA428" s="21" t="str">
        <f t="shared" si="62"/>
        <v/>
      </c>
    </row>
    <row r="429" spans="1:27" x14ac:dyDescent="0.25">
      <c r="A429" s="13"/>
      <c r="B429" s="51"/>
      <c r="C429" s="52"/>
      <c r="D429" s="53"/>
      <c r="E429" s="54"/>
      <c r="F429" s="13"/>
      <c r="G429" s="16" t="str">
        <f t="shared" si="55"/>
        <v/>
      </c>
      <c r="H429" s="17" t="str">
        <f t="shared" si="56"/>
        <v/>
      </c>
      <c r="I429" s="13"/>
      <c r="J429" s="21" t="str">
        <f t="shared" ca="1" si="57"/>
        <v/>
      </c>
      <c r="K429" s="13"/>
      <c r="L429" s="28" t="str">
        <f t="shared" si="58"/>
        <v/>
      </c>
      <c r="M429" s="13"/>
      <c r="O429" s="28" t="str">
        <f t="shared" si="59"/>
        <v/>
      </c>
      <c r="P429" s="17" t="str">
        <f t="array" aca="1" ref="P429" ca="1">IFERROR(INDEX('Intro &amp; Setup'!$W$19:$W$32,MATCH(1,('Intro &amp; Setup'!$M$19:$M$32&gt;=$O429)*('Intro &amp; Setup'!$C$19:$C$32&lt;=$O429),0)), "")</f>
        <v/>
      </c>
      <c r="R429" s="21" t="str">
        <f>IF($T429="", "", IF($T429&gt;'Intro &amp; Setup'!$C$19, "X", ""))</f>
        <v/>
      </c>
      <c r="T429" s="28" t="str">
        <f t="shared" si="63"/>
        <v/>
      </c>
      <c r="U429" s="31" t="str">
        <f t="shared" si="60"/>
        <v/>
      </c>
      <c r="W429" s="21" t="str">
        <f t="shared" si="61"/>
        <v/>
      </c>
      <c r="Y429" s="21" t="str">
        <f>IF($O429="", "", IF($O429&lt;'Intro &amp; Setup'!$C$32, "X", ""))</f>
        <v/>
      </c>
      <c r="AA429" s="21" t="str">
        <f t="shared" si="62"/>
        <v/>
      </c>
    </row>
    <row r="430" spans="1:27" x14ac:dyDescent="0.25">
      <c r="A430" s="13"/>
      <c r="B430" s="51"/>
      <c r="C430" s="52"/>
      <c r="D430" s="53"/>
      <c r="E430" s="54"/>
      <c r="F430" s="13"/>
      <c r="G430" s="16" t="str">
        <f t="shared" si="55"/>
        <v/>
      </c>
      <c r="H430" s="17" t="str">
        <f t="shared" si="56"/>
        <v/>
      </c>
      <c r="I430" s="13"/>
      <c r="J430" s="21" t="str">
        <f t="shared" ca="1" si="57"/>
        <v/>
      </c>
      <c r="K430" s="13"/>
      <c r="L430" s="28" t="str">
        <f t="shared" si="58"/>
        <v/>
      </c>
      <c r="M430" s="13"/>
      <c r="O430" s="28" t="str">
        <f t="shared" si="59"/>
        <v/>
      </c>
      <c r="P430" s="17" t="str">
        <f t="array" aca="1" ref="P430" ca="1">IFERROR(INDEX('Intro &amp; Setup'!$W$19:$W$32,MATCH(1,('Intro &amp; Setup'!$M$19:$M$32&gt;=$O430)*('Intro &amp; Setup'!$C$19:$C$32&lt;=$O430),0)), "")</f>
        <v/>
      </c>
      <c r="R430" s="21" t="str">
        <f>IF($T430="", "", IF($T430&gt;'Intro &amp; Setup'!$C$19, "X", ""))</f>
        <v/>
      </c>
      <c r="T430" s="28" t="str">
        <f t="shared" si="63"/>
        <v/>
      </c>
      <c r="U430" s="31" t="str">
        <f t="shared" si="60"/>
        <v/>
      </c>
      <c r="W430" s="21" t="str">
        <f t="shared" si="61"/>
        <v/>
      </c>
      <c r="Y430" s="21" t="str">
        <f>IF($O430="", "", IF($O430&lt;'Intro &amp; Setup'!$C$32, "X", ""))</f>
        <v/>
      </c>
      <c r="AA430" s="21" t="str">
        <f t="shared" si="62"/>
        <v/>
      </c>
    </row>
    <row r="431" spans="1:27" x14ac:dyDescent="0.25">
      <c r="A431" s="13"/>
      <c r="B431" s="51"/>
      <c r="C431" s="52"/>
      <c r="D431" s="53"/>
      <c r="E431" s="54"/>
      <c r="F431" s="13"/>
      <c r="G431" s="16" t="str">
        <f t="shared" si="55"/>
        <v/>
      </c>
      <c r="H431" s="17" t="str">
        <f t="shared" si="56"/>
        <v/>
      </c>
      <c r="I431" s="13"/>
      <c r="J431" s="21" t="str">
        <f t="shared" ca="1" si="57"/>
        <v/>
      </c>
      <c r="K431" s="13"/>
      <c r="L431" s="28" t="str">
        <f t="shared" si="58"/>
        <v/>
      </c>
      <c r="M431" s="13"/>
      <c r="O431" s="28" t="str">
        <f t="shared" si="59"/>
        <v/>
      </c>
      <c r="P431" s="17" t="str">
        <f t="array" aca="1" ref="P431" ca="1">IFERROR(INDEX('Intro &amp; Setup'!$W$19:$W$32,MATCH(1,('Intro &amp; Setup'!$M$19:$M$32&gt;=$O431)*('Intro &amp; Setup'!$C$19:$C$32&lt;=$O431),0)), "")</f>
        <v/>
      </c>
      <c r="R431" s="21" t="str">
        <f>IF($T431="", "", IF($T431&gt;'Intro &amp; Setup'!$C$19, "X", ""))</f>
        <v/>
      </c>
      <c r="T431" s="28" t="str">
        <f t="shared" si="63"/>
        <v/>
      </c>
      <c r="U431" s="31" t="str">
        <f t="shared" si="60"/>
        <v/>
      </c>
      <c r="W431" s="21" t="str">
        <f t="shared" si="61"/>
        <v/>
      </c>
      <c r="Y431" s="21" t="str">
        <f>IF($O431="", "", IF($O431&lt;'Intro &amp; Setup'!$C$32, "X", ""))</f>
        <v/>
      </c>
      <c r="AA431" s="21" t="str">
        <f t="shared" si="62"/>
        <v/>
      </c>
    </row>
    <row r="432" spans="1:27" x14ac:dyDescent="0.25">
      <c r="A432" s="13"/>
      <c r="B432" s="51"/>
      <c r="C432" s="52"/>
      <c r="D432" s="53"/>
      <c r="E432" s="54"/>
      <c r="F432" s="13"/>
      <c r="G432" s="16" t="str">
        <f t="shared" si="55"/>
        <v/>
      </c>
      <c r="H432" s="17" t="str">
        <f t="shared" si="56"/>
        <v/>
      </c>
      <c r="I432" s="13"/>
      <c r="J432" s="21" t="str">
        <f t="shared" ca="1" si="57"/>
        <v/>
      </c>
      <c r="K432" s="13"/>
      <c r="L432" s="28" t="str">
        <f t="shared" si="58"/>
        <v/>
      </c>
      <c r="M432" s="13"/>
      <c r="O432" s="28" t="str">
        <f t="shared" si="59"/>
        <v/>
      </c>
      <c r="P432" s="17" t="str">
        <f t="array" aca="1" ref="P432" ca="1">IFERROR(INDEX('Intro &amp; Setup'!$W$19:$W$32,MATCH(1,('Intro &amp; Setup'!$M$19:$M$32&gt;=$O432)*('Intro &amp; Setup'!$C$19:$C$32&lt;=$O432),0)), "")</f>
        <v/>
      </c>
      <c r="R432" s="21" t="str">
        <f>IF($T432="", "", IF($T432&gt;'Intro &amp; Setup'!$C$19, "X", ""))</f>
        <v/>
      </c>
      <c r="T432" s="28" t="str">
        <f t="shared" si="63"/>
        <v/>
      </c>
      <c r="U432" s="31" t="str">
        <f t="shared" si="60"/>
        <v/>
      </c>
      <c r="W432" s="21" t="str">
        <f t="shared" si="61"/>
        <v/>
      </c>
      <c r="Y432" s="21" t="str">
        <f>IF($O432="", "", IF($O432&lt;'Intro &amp; Setup'!$C$32, "X", ""))</f>
        <v/>
      </c>
      <c r="AA432" s="21" t="str">
        <f t="shared" si="62"/>
        <v/>
      </c>
    </row>
    <row r="433" spans="1:27" x14ac:dyDescent="0.25">
      <c r="A433" s="13"/>
      <c r="B433" s="51"/>
      <c r="C433" s="52"/>
      <c r="D433" s="53"/>
      <c r="E433" s="54"/>
      <c r="F433" s="13"/>
      <c r="G433" s="16" t="str">
        <f t="shared" si="55"/>
        <v/>
      </c>
      <c r="H433" s="17" t="str">
        <f t="shared" si="56"/>
        <v/>
      </c>
      <c r="I433" s="13"/>
      <c r="J433" s="21" t="str">
        <f t="shared" ca="1" si="57"/>
        <v/>
      </c>
      <c r="K433" s="13"/>
      <c r="L433" s="28" t="str">
        <f t="shared" si="58"/>
        <v/>
      </c>
      <c r="M433" s="13"/>
      <c r="O433" s="28" t="str">
        <f t="shared" si="59"/>
        <v/>
      </c>
      <c r="P433" s="17" t="str">
        <f t="array" aca="1" ref="P433" ca="1">IFERROR(INDEX('Intro &amp; Setup'!$W$19:$W$32,MATCH(1,('Intro &amp; Setup'!$M$19:$M$32&gt;=$O433)*('Intro &amp; Setup'!$C$19:$C$32&lt;=$O433),0)), "")</f>
        <v/>
      </c>
      <c r="R433" s="21" t="str">
        <f>IF($T433="", "", IF($T433&gt;'Intro &amp; Setup'!$C$19, "X", ""))</f>
        <v/>
      </c>
      <c r="T433" s="28" t="str">
        <f t="shared" si="63"/>
        <v/>
      </c>
      <c r="U433" s="31" t="str">
        <f t="shared" si="60"/>
        <v/>
      </c>
      <c r="W433" s="21" t="str">
        <f t="shared" si="61"/>
        <v/>
      </c>
      <c r="Y433" s="21" t="str">
        <f>IF($O433="", "", IF($O433&lt;'Intro &amp; Setup'!$C$32, "X", ""))</f>
        <v/>
      </c>
      <c r="AA433" s="21" t="str">
        <f t="shared" si="62"/>
        <v/>
      </c>
    </row>
    <row r="434" spans="1:27" x14ac:dyDescent="0.25">
      <c r="A434" s="13"/>
      <c r="B434" s="51"/>
      <c r="C434" s="52"/>
      <c r="D434" s="53"/>
      <c r="E434" s="54"/>
      <c r="F434" s="13"/>
      <c r="G434" s="16" t="str">
        <f t="shared" si="55"/>
        <v/>
      </c>
      <c r="H434" s="17" t="str">
        <f t="shared" si="56"/>
        <v/>
      </c>
      <c r="I434" s="13"/>
      <c r="J434" s="21" t="str">
        <f t="shared" ca="1" si="57"/>
        <v/>
      </c>
      <c r="K434" s="13"/>
      <c r="L434" s="28" t="str">
        <f t="shared" si="58"/>
        <v/>
      </c>
      <c r="M434" s="13"/>
      <c r="O434" s="28" t="str">
        <f t="shared" si="59"/>
        <v/>
      </c>
      <c r="P434" s="17" t="str">
        <f t="array" aca="1" ref="P434" ca="1">IFERROR(INDEX('Intro &amp; Setup'!$W$19:$W$32,MATCH(1,('Intro &amp; Setup'!$M$19:$M$32&gt;=$O434)*('Intro &amp; Setup'!$C$19:$C$32&lt;=$O434),0)), "")</f>
        <v/>
      </c>
      <c r="R434" s="21" t="str">
        <f>IF($T434="", "", IF($T434&gt;'Intro &amp; Setup'!$C$19, "X", ""))</f>
        <v/>
      </c>
      <c r="T434" s="28" t="str">
        <f t="shared" si="63"/>
        <v/>
      </c>
      <c r="U434" s="31" t="str">
        <f t="shared" si="60"/>
        <v/>
      </c>
      <c r="W434" s="21" t="str">
        <f t="shared" si="61"/>
        <v/>
      </c>
      <c r="Y434" s="21" t="str">
        <f>IF($O434="", "", IF($O434&lt;'Intro &amp; Setup'!$C$32, "X", ""))</f>
        <v/>
      </c>
      <c r="AA434" s="21" t="str">
        <f t="shared" si="62"/>
        <v/>
      </c>
    </row>
    <row r="435" spans="1:27" x14ac:dyDescent="0.25">
      <c r="A435" s="13"/>
      <c r="B435" s="51"/>
      <c r="C435" s="52"/>
      <c r="D435" s="53"/>
      <c r="E435" s="54"/>
      <c r="F435" s="13"/>
      <c r="G435" s="16" t="str">
        <f t="shared" si="55"/>
        <v/>
      </c>
      <c r="H435" s="17" t="str">
        <f t="shared" si="56"/>
        <v/>
      </c>
      <c r="I435" s="13"/>
      <c r="J435" s="21" t="str">
        <f t="shared" ca="1" si="57"/>
        <v/>
      </c>
      <c r="K435" s="13"/>
      <c r="L435" s="28" t="str">
        <f t="shared" si="58"/>
        <v/>
      </c>
      <c r="M435" s="13"/>
      <c r="O435" s="28" t="str">
        <f t="shared" si="59"/>
        <v/>
      </c>
      <c r="P435" s="17" t="str">
        <f t="array" aca="1" ref="P435" ca="1">IFERROR(INDEX('Intro &amp; Setup'!$W$19:$W$32,MATCH(1,('Intro &amp; Setup'!$M$19:$M$32&gt;=$O435)*('Intro &amp; Setup'!$C$19:$C$32&lt;=$O435),0)), "")</f>
        <v/>
      </c>
      <c r="R435" s="21" t="str">
        <f>IF($T435="", "", IF($T435&gt;'Intro &amp; Setup'!$C$19, "X", ""))</f>
        <v/>
      </c>
      <c r="T435" s="28" t="str">
        <f t="shared" si="63"/>
        <v/>
      </c>
      <c r="U435" s="31" t="str">
        <f t="shared" si="60"/>
        <v/>
      </c>
      <c r="W435" s="21" t="str">
        <f t="shared" si="61"/>
        <v/>
      </c>
      <c r="Y435" s="21" t="str">
        <f>IF($O435="", "", IF($O435&lt;'Intro &amp; Setup'!$C$32, "X", ""))</f>
        <v/>
      </c>
      <c r="AA435" s="21" t="str">
        <f t="shared" si="62"/>
        <v/>
      </c>
    </row>
    <row r="436" spans="1:27" x14ac:dyDescent="0.25">
      <c r="A436" s="13"/>
      <c r="B436" s="51"/>
      <c r="C436" s="52"/>
      <c r="D436" s="53"/>
      <c r="E436" s="54"/>
      <c r="F436" s="13"/>
      <c r="G436" s="16" t="str">
        <f t="shared" si="55"/>
        <v/>
      </c>
      <c r="H436" s="17" t="str">
        <f t="shared" si="56"/>
        <v/>
      </c>
      <c r="I436" s="13"/>
      <c r="J436" s="21" t="str">
        <f t="shared" ca="1" si="57"/>
        <v/>
      </c>
      <c r="K436" s="13"/>
      <c r="L436" s="28" t="str">
        <f t="shared" si="58"/>
        <v/>
      </c>
      <c r="M436" s="13"/>
      <c r="O436" s="28" t="str">
        <f t="shared" si="59"/>
        <v/>
      </c>
      <c r="P436" s="17" t="str">
        <f t="array" aca="1" ref="P436" ca="1">IFERROR(INDEX('Intro &amp; Setup'!$W$19:$W$32,MATCH(1,('Intro &amp; Setup'!$M$19:$M$32&gt;=$O436)*('Intro &amp; Setup'!$C$19:$C$32&lt;=$O436),0)), "")</f>
        <v/>
      </c>
      <c r="R436" s="21" t="str">
        <f>IF($T436="", "", IF($T436&gt;'Intro &amp; Setup'!$C$19, "X", ""))</f>
        <v/>
      </c>
      <c r="T436" s="28" t="str">
        <f t="shared" si="63"/>
        <v/>
      </c>
      <c r="U436" s="31" t="str">
        <f t="shared" si="60"/>
        <v/>
      </c>
      <c r="W436" s="21" t="str">
        <f t="shared" si="61"/>
        <v/>
      </c>
      <c r="Y436" s="21" t="str">
        <f>IF($O436="", "", IF($O436&lt;'Intro &amp; Setup'!$C$32, "X", ""))</f>
        <v/>
      </c>
      <c r="AA436" s="21" t="str">
        <f t="shared" si="62"/>
        <v/>
      </c>
    </row>
    <row r="437" spans="1:27" x14ac:dyDescent="0.25">
      <c r="A437" s="13"/>
      <c r="B437" s="51"/>
      <c r="C437" s="52"/>
      <c r="D437" s="53"/>
      <c r="E437" s="54"/>
      <c r="F437" s="13"/>
      <c r="G437" s="16" t="str">
        <f t="shared" si="55"/>
        <v/>
      </c>
      <c r="H437" s="17" t="str">
        <f t="shared" si="56"/>
        <v/>
      </c>
      <c r="I437" s="13"/>
      <c r="J437" s="21" t="str">
        <f t="shared" ca="1" si="57"/>
        <v/>
      </c>
      <c r="K437" s="13"/>
      <c r="L437" s="28" t="str">
        <f t="shared" si="58"/>
        <v/>
      </c>
      <c r="M437" s="13"/>
      <c r="O437" s="28" t="str">
        <f t="shared" si="59"/>
        <v/>
      </c>
      <c r="P437" s="17" t="str">
        <f t="array" aca="1" ref="P437" ca="1">IFERROR(INDEX('Intro &amp; Setup'!$W$19:$W$32,MATCH(1,('Intro &amp; Setup'!$M$19:$M$32&gt;=$O437)*('Intro &amp; Setup'!$C$19:$C$32&lt;=$O437),0)), "")</f>
        <v/>
      </c>
      <c r="R437" s="21" t="str">
        <f>IF($T437="", "", IF($T437&gt;'Intro &amp; Setup'!$C$19, "X", ""))</f>
        <v/>
      </c>
      <c r="T437" s="28" t="str">
        <f t="shared" si="63"/>
        <v/>
      </c>
      <c r="U437" s="31" t="str">
        <f t="shared" si="60"/>
        <v/>
      </c>
      <c r="W437" s="21" t="str">
        <f t="shared" si="61"/>
        <v/>
      </c>
      <c r="Y437" s="21" t="str">
        <f>IF($O437="", "", IF($O437&lt;'Intro &amp; Setup'!$C$32, "X", ""))</f>
        <v/>
      </c>
      <c r="AA437" s="21" t="str">
        <f t="shared" si="62"/>
        <v/>
      </c>
    </row>
    <row r="438" spans="1:27" x14ac:dyDescent="0.25">
      <c r="A438" s="13"/>
      <c r="B438" s="51"/>
      <c r="C438" s="52"/>
      <c r="D438" s="53"/>
      <c r="E438" s="54"/>
      <c r="F438" s="13"/>
      <c r="G438" s="16" t="str">
        <f t="shared" si="55"/>
        <v/>
      </c>
      <c r="H438" s="17" t="str">
        <f t="shared" si="56"/>
        <v/>
      </c>
      <c r="I438" s="13"/>
      <c r="J438" s="21" t="str">
        <f t="shared" ca="1" si="57"/>
        <v/>
      </c>
      <c r="K438" s="13"/>
      <c r="L438" s="28" t="str">
        <f t="shared" si="58"/>
        <v/>
      </c>
      <c r="M438" s="13"/>
      <c r="O438" s="28" t="str">
        <f t="shared" si="59"/>
        <v/>
      </c>
      <c r="P438" s="17" t="str">
        <f t="array" aca="1" ref="P438" ca="1">IFERROR(INDEX('Intro &amp; Setup'!$W$19:$W$32,MATCH(1,('Intro &amp; Setup'!$M$19:$M$32&gt;=$O438)*('Intro &amp; Setup'!$C$19:$C$32&lt;=$O438),0)), "")</f>
        <v/>
      </c>
      <c r="R438" s="21" t="str">
        <f>IF($T438="", "", IF($T438&gt;'Intro &amp; Setup'!$C$19, "X", ""))</f>
        <v/>
      </c>
      <c r="T438" s="28" t="str">
        <f t="shared" si="63"/>
        <v/>
      </c>
      <c r="U438" s="31" t="str">
        <f t="shared" si="60"/>
        <v/>
      </c>
      <c r="W438" s="21" t="str">
        <f t="shared" si="61"/>
        <v/>
      </c>
      <c r="Y438" s="21" t="str">
        <f>IF($O438="", "", IF($O438&lt;'Intro &amp; Setup'!$C$32, "X", ""))</f>
        <v/>
      </c>
      <c r="AA438" s="21" t="str">
        <f t="shared" si="62"/>
        <v/>
      </c>
    </row>
    <row r="439" spans="1:27" x14ac:dyDescent="0.25">
      <c r="A439" s="13"/>
      <c r="B439" s="51"/>
      <c r="C439" s="52"/>
      <c r="D439" s="53"/>
      <c r="E439" s="54"/>
      <c r="F439" s="13"/>
      <c r="G439" s="16" t="str">
        <f t="shared" si="55"/>
        <v/>
      </c>
      <c r="H439" s="17" t="str">
        <f t="shared" si="56"/>
        <v/>
      </c>
      <c r="I439" s="13"/>
      <c r="J439" s="21" t="str">
        <f t="shared" ca="1" si="57"/>
        <v/>
      </c>
      <c r="K439" s="13"/>
      <c r="L439" s="28" t="str">
        <f t="shared" si="58"/>
        <v/>
      </c>
      <c r="M439" s="13"/>
      <c r="O439" s="28" t="str">
        <f t="shared" si="59"/>
        <v/>
      </c>
      <c r="P439" s="17" t="str">
        <f t="array" aca="1" ref="P439" ca="1">IFERROR(INDEX('Intro &amp; Setup'!$W$19:$W$32,MATCH(1,('Intro &amp; Setup'!$M$19:$M$32&gt;=$O439)*('Intro &amp; Setup'!$C$19:$C$32&lt;=$O439),0)), "")</f>
        <v/>
      </c>
      <c r="R439" s="21" t="str">
        <f>IF($T439="", "", IF($T439&gt;'Intro &amp; Setup'!$C$19, "X", ""))</f>
        <v/>
      </c>
      <c r="T439" s="28" t="str">
        <f t="shared" si="63"/>
        <v/>
      </c>
      <c r="U439" s="31" t="str">
        <f t="shared" si="60"/>
        <v/>
      </c>
      <c r="W439" s="21" t="str">
        <f t="shared" si="61"/>
        <v/>
      </c>
      <c r="Y439" s="21" t="str">
        <f>IF($O439="", "", IF($O439&lt;'Intro &amp; Setup'!$C$32, "X", ""))</f>
        <v/>
      </c>
      <c r="AA439" s="21" t="str">
        <f t="shared" si="62"/>
        <v/>
      </c>
    </row>
    <row r="440" spans="1:27" x14ac:dyDescent="0.25">
      <c r="A440" s="13"/>
      <c r="B440" s="51"/>
      <c r="C440" s="52"/>
      <c r="D440" s="53"/>
      <c r="E440" s="54"/>
      <c r="F440" s="13"/>
      <c r="G440" s="16" t="str">
        <f t="shared" si="55"/>
        <v/>
      </c>
      <c r="H440" s="17" t="str">
        <f t="shared" si="56"/>
        <v/>
      </c>
      <c r="I440" s="13"/>
      <c r="J440" s="21" t="str">
        <f t="shared" ca="1" si="57"/>
        <v/>
      </c>
      <c r="K440" s="13"/>
      <c r="L440" s="28" t="str">
        <f t="shared" si="58"/>
        <v/>
      </c>
      <c r="M440" s="13"/>
      <c r="O440" s="28" t="str">
        <f t="shared" si="59"/>
        <v/>
      </c>
      <c r="P440" s="17" t="str">
        <f t="array" aca="1" ref="P440" ca="1">IFERROR(INDEX('Intro &amp; Setup'!$W$19:$W$32,MATCH(1,('Intro &amp; Setup'!$M$19:$M$32&gt;=$O440)*('Intro &amp; Setup'!$C$19:$C$32&lt;=$O440),0)), "")</f>
        <v/>
      </c>
      <c r="R440" s="21" t="str">
        <f>IF($T440="", "", IF($T440&gt;'Intro &amp; Setup'!$C$19, "X", ""))</f>
        <v/>
      </c>
      <c r="T440" s="28" t="str">
        <f t="shared" si="63"/>
        <v/>
      </c>
      <c r="U440" s="31" t="str">
        <f t="shared" si="60"/>
        <v/>
      </c>
      <c r="W440" s="21" t="str">
        <f t="shared" si="61"/>
        <v/>
      </c>
      <c r="Y440" s="21" t="str">
        <f>IF($O440="", "", IF($O440&lt;'Intro &amp; Setup'!$C$32, "X", ""))</f>
        <v/>
      </c>
      <c r="AA440" s="21" t="str">
        <f t="shared" si="62"/>
        <v/>
      </c>
    </row>
    <row r="441" spans="1:27" x14ac:dyDescent="0.25">
      <c r="A441" s="13"/>
      <c r="B441" s="51"/>
      <c r="C441" s="52"/>
      <c r="D441" s="53"/>
      <c r="E441" s="54"/>
      <c r="F441" s="13"/>
      <c r="G441" s="16" t="str">
        <f t="shared" si="55"/>
        <v/>
      </c>
      <c r="H441" s="17" t="str">
        <f t="shared" si="56"/>
        <v/>
      </c>
      <c r="I441" s="13"/>
      <c r="J441" s="21" t="str">
        <f t="shared" ca="1" si="57"/>
        <v/>
      </c>
      <c r="K441" s="13"/>
      <c r="L441" s="28" t="str">
        <f t="shared" si="58"/>
        <v/>
      </c>
      <c r="M441" s="13"/>
      <c r="O441" s="28" t="str">
        <f t="shared" si="59"/>
        <v/>
      </c>
      <c r="P441" s="17" t="str">
        <f t="array" aca="1" ref="P441" ca="1">IFERROR(INDEX('Intro &amp; Setup'!$W$19:$W$32,MATCH(1,('Intro &amp; Setup'!$M$19:$M$32&gt;=$O441)*('Intro &amp; Setup'!$C$19:$C$32&lt;=$O441),0)), "")</f>
        <v/>
      </c>
      <c r="R441" s="21" t="str">
        <f>IF($T441="", "", IF($T441&gt;'Intro &amp; Setup'!$C$19, "X", ""))</f>
        <v/>
      </c>
      <c r="T441" s="28" t="str">
        <f t="shared" si="63"/>
        <v/>
      </c>
      <c r="U441" s="31" t="str">
        <f t="shared" si="60"/>
        <v/>
      </c>
      <c r="W441" s="21" t="str">
        <f t="shared" si="61"/>
        <v/>
      </c>
      <c r="Y441" s="21" t="str">
        <f>IF($O441="", "", IF($O441&lt;'Intro &amp; Setup'!$C$32, "X", ""))</f>
        <v/>
      </c>
      <c r="AA441" s="21" t="str">
        <f t="shared" si="62"/>
        <v/>
      </c>
    </row>
    <row r="442" spans="1:27" x14ac:dyDescent="0.25">
      <c r="A442" s="13"/>
      <c r="B442" s="51"/>
      <c r="C442" s="52"/>
      <c r="D442" s="53"/>
      <c r="E442" s="54"/>
      <c r="F442" s="13"/>
      <c r="G442" s="16" t="str">
        <f t="shared" si="55"/>
        <v/>
      </c>
      <c r="H442" s="17" t="str">
        <f t="shared" si="56"/>
        <v/>
      </c>
      <c r="I442" s="13"/>
      <c r="J442" s="21" t="str">
        <f t="shared" ca="1" si="57"/>
        <v/>
      </c>
      <c r="K442" s="13"/>
      <c r="L442" s="28" t="str">
        <f t="shared" si="58"/>
        <v/>
      </c>
      <c r="M442" s="13"/>
      <c r="O442" s="28" t="str">
        <f t="shared" si="59"/>
        <v/>
      </c>
      <c r="P442" s="17" t="str">
        <f t="array" aca="1" ref="P442" ca="1">IFERROR(INDEX('Intro &amp; Setup'!$W$19:$W$32,MATCH(1,('Intro &amp; Setup'!$M$19:$M$32&gt;=$O442)*('Intro &amp; Setup'!$C$19:$C$32&lt;=$O442),0)), "")</f>
        <v/>
      </c>
      <c r="R442" s="21" t="str">
        <f>IF($T442="", "", IF($T442&gt;'Intro &amp; Setup'!$C$19, "X", ""))</f>
        <v/>
      </c>
      <c r="T442" s="28" t="str">
        <f t="shared" si="63"/>
        <v/>
      </c>
      <c r="U442" s="31" t="str">
        <f t="shared" si="60"/>
        <v/>
      </c>
      <c r="W442" s="21" t="str">
        <f t="shared" si="61"/>
        <v/>
      </c>
      <c r="Y442" s="21" t="str">
        <f>IF($O442="", "", IF($O442&lt;'Intro &amp; Setup'!$C$32, "X", ""))</f>
        <v/>
      </c>
      <c r="AA442" s="21" t="str">
        <f t="shared" si="62"/>
        <v/>
      </c>
    </row>
    <row r="443" spans="1:27" x14ac:dyDescent="0.25">
      <c r="A443" s="13"/>
      <c r="B443" s="51"/>
      <c r="C443" s="52"/>
      <c r="D443" s="53"/>
      <c r="E443" s="54"/>
      <c r="F443" s="13"/>
      <c r="G443" s="16" t="str">
        <f t="shared" si="55"/>
        <v/>
      </c>
      <c r="H443" s="17" t="str">
        <f t="shared" si="56"/>
        <v/>
      </c>
      <c r="I443" s="13"/>
      <c r="J443" s="21" t="str">
        <f t="shared" ca="1" si="57"/>
        <v/>
      </c>
      <c r="K443" s="13"/>
      <c r="L443" s="28" t="str">
        <f t="shared" si="58"/>
        <v/>
      </c>
      <c r="M443" s="13"/>
      <c r="O443" s="28" t="str">
        <f t="shared" si="59"/>
        <v/>
      </c>
      <c r="P443" s="17" t="str">
        <f t="array" aca="1" ref="P443" ca="1">IFERROR(INDEX('Intro &amp; Setup'!$W$19:$W$32,MATCH(1,('Intro &amp; Setup'!$M$19:$M$32&gt;=$O443)*('Intro &amp; Setup'!$C$19:$C$32&lt;=$O443),0)), "")</f>
        <v/>
      </c>
      <c r="R443" s="21" t="str">
        <f>IF($T443="", "", IF($T443&gt;'Intro &amp; Setup'!$C$19, "X", ""))</f>
        <v/>
      </c>
      <c r="T443" s="28" t="str">
        <f t="shared" si="63"/>
        <v/>
      </c>
      <c r="U443" s="31" t="str">
        <f t="shared" si="60"/>
        <v/>
      </c>
      <c r="W443" s="21" t="str">
        <f t="shared" si="61"/>
        <v/>
      </c>
      <c r="Y443" s="21" t="str">
        <f>IF($O443="", "", IF($O443&lt;'Intro &amp; Setup'!$C$32, "X", ""))</f>
        <v/>
      </c>
      <c r="AA443" s="21" t="str">
        <f t="shared" si="62"/>
        <v/>
      </c>
    </row>
    <row r="444" spans="1:27" x14ac:dyDescent="0.25">
      <c r="A444" s="13"/>
      <c r="B444" s="51"/>
      <c r="C444" s="52"/>
      <c r="D444" s="53"/>
      <c r="E444" s="54"/>
      <c r="F444" s="13"/>
      <c r="G444" s="16" t="str">
        <f t="shared" si="55"/>
        <v/>
      </c>
      <c r="H444" s="17" t="str">
        <f t="shared" si="56"/>
        <v/>
      </c>
      <c r="I444" s="13"/>
      <c r="J444" s="21" t="str">
        <f t="shared" ca="1" si="57"/>
        <v/>
      </c>
      <c r="K444" s="13"/>
      <c r="L444" s="28" t="str">
        <f t="shared" si="58"/>
        <v/>
      </c>
      <c r="M444" s="13"/>
      <c r="O444" s="28" t="str">
        <f t="shared" si="59"/>
        <v/>
      </c>
      <c r="P444" s="17" t="str">
        <f t="array" aca="1" ref="P444" ca="1">IFERROR(INDEX('Intro &amp; Setup'!$W$19:$W$32,MATCH(1,('Intro &amp; Setup'!$M$19:$M$32&gt;=$O444)*('Intro &amp; Setup'!$C$19:$C$32&lt;=$O444),0)), "")</f>
        <v/>
      </c>
      <c r="R444" s="21" t="str">
        <f>IF($T444="", "", IF($T444&gt;'Intro &amp; Setup'!$C$19, "X", ""))</f>
        <v/>
      </c>
      <c r="T444" s="28" t="str">
        <f t="shared" si="63"/>
        <v/>
      </c>
      <c r="U444" s="31" t="str">
        <f t="shared" si="60"/>
        <v/>
      </c>
      <c r="W444" s="21" t="str">
        <f t="shared" si="61"/>
        <v/>
      </c>
      <c r="Y444" s="21" t="str">
        <f>IF($O444="", "", IF($O444&lt;'Intro &amp; Setup'!$C$32, "X", ""))</f>
        <v/>
      </c>
      <c r="AA444" s="21" t="str">
        <f t="shared" si="62"/>
        <v/>
      </c>
    </row>
    <row r="445" spans="1:27" x14ac:dyDescent="0.25">
      <c r="A445" s="13"/>
      <c r="B445" s="51"/>
      <c r="C445" s="52"/>
      <c r="D445" s="53"/>
      <c r="E445" s="54"/>
      <c r="F445" s="13"/>
      <c r="G445" s="16" t="str">
        <f t="shared" si="55"/>
        <v/>
      </c>
      <c r="H445" s="17" t="str">
        <f t="shared" si="56"/>
        <v/>
      </c>
      <c r="I445" s="13"/>
      <c r="J445" s="21" t="str">
        <f t="shared" ca="1" si="57"/>
        <v/>
      </c>
      <c r="K445" s="13"/>
      <c r="L445" s="28" t="str">
        <f t="shared" si="58"/>
        <v/>
      </c>
      <c r="M445" s="13"/>
      <c r="O445" s="28" t="str">
        <f t="shared" si="59"/>
        <v/>
      </c>
      <c r="P445" s="17" t="str">
        <f t="array" aca="1" ref="P445" ca="1">IFERROR(INDEX('Intro &amp; Setup'!$W$19:$W$32,MATCH(1,('Intro &amp; Setup'!$M$19:$M$32&gt;=$O445)*('Intro &amp; Setup'!$C$19:$C$32&lt;=$O445),0)), "")</f>
        <v/>
      </c>
      <c r="R445" s="21" t="str">
        <f>IF($T445="", "", IF($T445&gt;'Intro &amp; Setup'!$C$19, "X", ""))</f>
        <v/>
      </c>
      <c r="T445" s="28" t="str">
        <f t="shared" si="63"/>
        <v/>
      </c>
      <c r="U445" s="31" t="str">
        <f t="shared" si="60"/>
        <v/>
      </c>
      <c r="W445" s="21" t="str">
        <f t="shared" si="61"/>
        <v/>
      </c>
      <c r="Y445" s="21" t="str">
        <f>IF($O445="", "", IF($O445&lt;'Intro &amp; Setup'!$C$32, "X", ""))</f>
        <v/>
      </c>
      <c r="AA445" s="21" t="str">
        <f t="shared" si="62"/>
        <v/>
      </c>
    </row>
    <row r="446" spans="1:27" x14ac:dyDescent="0.25">
      <c r="A446" s="13"/>
      <c r="B446" s="51"/>
      <c r="C446" s="52"/>
      <c r="D446" s="53"/>
      <c r="E446" s="54"/>
      <c r="F446" s="13"/>
      <c r="G446" s="16" t="str">
        <f t="shared" si="55"/>
        <v/>
      </c>
      <c r="H446" s="17" t="str">
        <f t="shared" si="56"/>
        <v/>
      </c>
      <c r="I446" s="13"/>
      <c r="J446" s="21" t="str">
        <f t="shared" ca="1" si="57"/>
        <v/>
      </c>
      <c r="K446" s="13"/>
      <c r="L446" s="28" t="str">
        <f t="shared" si="58"/>
        <v/>
      </c>
      <c r="M446" s="13"/>
      <c r="O446" s="28" t="str">
        <f t="shared" si="59"/>
        <v/>
      </c>
      <c r="P446" s="17" t="str">
        <f t="array" aca="1" ref="P446" ca="1">IFERROR(INDEX('Intro &amp; Setup'!$W$19:$W$32,MATCH(1,('Intro &amp; Setup'!$M$19:$M$32&gt;=$O446)*('Intro &amp; Setup'!$C$19:$C$32&lt;=$O446),0)), "")</f>
        <v/>
      </c>
      <c r="R446" s="21" t="str">
        <f>IF($T446="", "", IF($T446&gt;'Intro &amp; Setup'!$C$19, "X", ""))</f>
        <v/>
      </c>
      <c r="T446" s="28" t="str">
        <f t="shared" si="63"/>
        <v/>
      </c>
      <c r="U446" s="31" t="str">
        <f t="shared" si="60"/>
        <v/>
      </c>
      <c r="W446" s="21" t="str">
        <f t="shared" si="61"/>
        <v/>
      </c>
      <c r="Y446" s="21" t="str">
        <f>IF($O446="", "", IF($O446&lt;'Intro &amp; Setup'!$C$32, "X", ""))</f>
        <v/>
      </c>
      <c r="AA446" s="21" t="str">
        <f t="shared" si="62"/>
        <v/>
      </c>
    </row>
    <row r="447" spans="1:27" x14ac:dyDescent="0.25">
      <c r="A447" s="13"/>
      <c r="B447" s="51"/>
      <c r="C447" s="52"/>
      <c r="D447" s="53"/>
      <c r="E447" s="54"/>
      <c r="F447" s="13"/>
      <c r="G447" s="16" t="str">
        <f t="shared" si="55"/>
        <v/>
      </c>
      <c r="H447" s="17" t="str">
        <f t="shared" si="56"/>
        <v/>
      </c>
      <c r="I447" s="13"/>
      <c r="J447" s="21" t="str">
        <f t="shared" ca="1" si="57"/>
        <v/>
      </c>
      <c r="K447" s="13"/>
      <c r="L447" s="28" t="str">
        <f t="shared" si="58"/>
        <v/>
      </c>
      <c r="M447" s="13"/>
      <c r="O447" s="28" t="str">
        <f t="shared" si="59"/>
        <v/>
      </c>
      <c r="P447" s="17" t="str">
        <f t="array" aca="1" ref="P447" ca="1">IFERROR(INDEX('Intro &amp; Setup'!$W$19:$W$32,MATCH(1,('Intro &amp; Setup'!$M$19:$M$32&gt;=$O447)*('Intro &amp; Setup'!$C$19:$C$32&lt;=$O447),0)), "")</f>
        <v/>
      </c>
      <c r="R447" s="21" t="str">
        <f>IF($T447="", "", IF($T447&gt;'Intro &amp; Setup'!$C$19, "X", ""))</f>
        <v/>
      </c>
      <c r="T447" s="28" t="str">
        <f t="shared" si="63"/>
        <v/>
      </c>
      <c r="U447" s="31" t="str">
        <f t="shared" si="60"/>
        <v/>
      </c>
      <c r="W447" s="21" t="str">
        <f t="shared" si="61"/>
        <v/>
      </c>
      <c r="Y447" s="21" t="str">
        <f>IF($O447="", "", IF($O447&lt;'Intro &amp; Setup'!$C$32, "X", ""))</f>
        <v/>
      </c>
      <c r="AA447" s="21" t="str">
        <f t="shared" si="62"/>
        <v/>
      </c>
    </row>
    <row r="448" spans="1:27" x14ac:dyDescent="0.25">
      <c r="A448" s="13"/>
      <c r="B448" s="51"/>
      <c r="C448" s="52"/>
      <c r="D448" s="53"/>
      <c r="E448" s="54"/>
      <c r="F448" s="13"/>
      <c r="G448" s="16" t="str">
        <f t="shared" si="55"/>
        <v/>
      </c>
      <c r="H448" s="17" t="str">
        <f t="shared" si="56"/>
        <v/>
      </c>
      <c r="I448" s="13"/>
      <c r="J448" s="21" t="str">
        <f t="shared" ca="1" si="57"/>
        <v/>
      </c>
      <c r="K448" s="13"/>
      <c r="L448" s="28" t="str">
        <f t="shared" si="58"/>
        <v/>
      </c>
      <c r="M448" s="13"/>
      <c r="O448" s="28" t="str">
        <f t="shared" si="59"/>
        <v/>
      </c>
      <c r="P448" s="17" t="str">
        <f t="array" aca="1" ref="P448" ca="1">IFERROR(INDEX('Intro &amp; Setup'!$W$19:$W$32,MATCH(1,('Intro &amp; Setup'!$M$19:$M$32&gt;=$O448)*('Intro &amp; Setup'!$C$19:$C$32&lt;=$O448),0)), "")</f>
        <v/>
      </c>
      <c r="R448" s="21" t="str">
        <f>IF($T448="", "", IF($T448&gt;'Intro &amp; Setup'!$C$19, "X", ""))</f>
        <v/>
      </c>
      <c r="T448" s="28" t="str">
        <f t="shared" si="63"/>
        <v/>
      </c>
      <c r="U448" s="31" t="str">
        <f t="shared" si="60"/>
        <v/>
      </c>
      <c r="W448" s="21" t="str">
        <f t="shared" si="61"/>
        <v/>
      </c>
      <c r="Y448" s="21" t="str">
        <f>IF($O448="", "", IF($O448&lt;'Intro &amp; Setup'!$C$32, "X", ""))</f>
        <v/>
      </c>
      <c r="AA448" s="21" t="str">
        <f t="shared" si="62"/>
        <v/>
      </c>
    </row>
    <row r="449" spans="1:27" x14ac:dyDescent="0.25">
      <c r="A449" s="13"/>
      <c r="B449" s="51"/>
      <c r="C449" s="52"/>
      <c r="D449" s="53"/>
      <c r="E449" s="54"/>
      <c r="F449" s="13"/>
      <c r="G449" s="16" t="str">
        <f t="shared" si="55"/>
        <v/>
      </c>
      <c r="H449" s="17" t="str">
        <f t="shared" si="56"/>
        <v/>
      </c>
      <c r="I449" s="13"/>
      <c r="J449" s="21" t="str">
        <f t="shared" ca="1" si="57"/>
        <v/>
      </c>
      <c r="K449" s="13"/>
      <c r="L449" s="28" t="str">
        <f t="shared" si="58"/>
        <v/>
      </c>
      <c r="M449" s="13"/>
      <c r="O449" s="28" t="str">
        <f t="shared" si="59"/>
        <v/>
      </c>
      <c r="P449" s="17" t="str">
        <f t="array" aca="1" ref="P449" ca="1">IFERROR(INDEX('Intro &amp; Setup'!$W$19:$W$32,MATCH(1,('Intro &amp; Setup'!$M$19:$M$32&gt;=$O449)*('Intro &amp; Setup'!$C$19:$C$32&lt;=$O449),0)), "")</f>
        <v/>
      </c>
      <c r="R449" s="21" t="str">
        <f>IF($T449="", "", IF($T449&gt;'Intro &amp; Setup'!$C$19, "X", ""))</f>
        <v/>
      </c>
      <c r="T449" s="28" t="str">
        <f t="shared" si="63"/>
        <v/>
      </c>
      <c r="U449" s="31" t="str">
        <f t="shared" si="60"/>
        <v/>
      </c>
      <c r="W449" s="21" t="str">
        <f t="shared" si="61"/>
        <v/>
      </c>
      <c r="Y449" s="21" t="str">
        <f>IF($O449="", "", IF($O449&lt;'Intro &amp; Setup'!$C$32, "X", ""))</f>
        <v/>
      </c>
      <c r="AA449" s="21" t="str">
        <f t="shared" si="62"/>
        <v/>
      </c>
    </row>
    <row r="450" spans="1:27" x14ac:dyDescent="0.25">
      <c r="A450" s="13"/>
      <c r="B450" s="51"/>
      <c r="C450" s="52"/>
      <c r="D450" s="53"/>
      <c r="E450" s="54"/>
      <c r="F450" s="13"/>
      <c r="G450" s="16" t="str">
        <f t="shared" si="55"/>
        <v/>
      </c>
      <c r="H450" s="17" t="str">
        <f t="shared" si="56"/>
        <v/>
      </c>
      <c r="I450" s="13"/>
      <c r="J450" s="21" t="str">
        <f t="shared" ca="1" si="57"/>
        <v/>
      </c>
      <c r="K450" s="13"/>
      <c r="L450" s="28" t="str">
        <f t="shared" si="58"/>
        <v/>
      </c>
      <c r="M450" s="13"/>
      <c r="O450" s="28" t="str">
        <f t="shared" si="59"/>
        <v/>
      </c>
      <c r="P450" s="17" t="str">
        <f t="array" aca="1" ref="P450" ca="1">IFERROR(INDEX('Intro &amp; Setup'!$W$19:$W$32,MATCH(1,('Intro &amp; Setup'!$M$19:$M$32&gt;=$O450)*('Intro &amp; Setup'!$C$19:$C$32&lt;=$O450),0)), "")</f>
        <v/>
      </c>
      <c r="R450" s="21" t="str">
        <f>IF($T450="", "", IF($T450&gt;'Intro &amp; Setup'!$C$19, "X", ""))</f>
        <v/>
      </c>
      <c r="T450" s="28" t="str">
        <f t="shared" si="63"/>
        <v/>
      </c>
      <c r="U450" s="31" t="str">
        <f t="shared" si="60"/>
        <v/>
      </c>
      <c r="W450" s="21" t="str">
        <f t="shared" si="61"/>
        <v/>
      </c>
      <c r="Y450" s="21" t="str">
        <f>IF($O450="", "", IF($O450&lt;'Intro &amp; Setup'!$C$32, "X", ""))</f>
        <v/>
      </c>
      <c r="AA450" s="21" t="str">
        <f t="shared" si="62"/>
        <v/>
      </c>
    </row>
    <row r="451" spans="1:27" x14ac:dyDescent="0.25">
      <c r="A451" s="13"/>
      <c r="B451" s="51"/>
      <c r="C451" s="52"/>
      <c r="D451" s="53"/>
      <c r="E451" s="54"/>
      <c r="F451" s="13"/>
      <c r="G451" s="16" t="str">
        <f t="shared" si="55"/>
        <v/>
      </c>
      <c r="H451" s="17" t="str">
        <f t="shared" si="56"/>
        <v/>
      </c>
      <c r="I451" s="13"/>
      <c r="J451" s="21" t="str">
        <f t="shared" ca="1" si="57"/>
        <v/>
      </c>
      <c r="K451" s="13"/>
      <c r="L451" s="28" t="str">
        <f t="shared" si="58"/>
        <v/>
      </c>
      <c r="M451" s="13"/>
      <c r="O451" s="28" t="str">
        <f t="shared" si="59"/>
        <v/>
      </c>
      <c r="P451" s="17" t="str">
        <f t="array" aca="1" ref="P451" ca="1">IFERROR(INDEX('Intro &amp; Setup'!$W$19:$W$32,MATCH(1,('Intro &amp; Setup'!$M$19:$M$32&gt;=$O451)*('Intro &amp; Setup'!$C$19:$C$32&lt;=$O451),0)), "")</f>
        <v/>
      </c>
      <c r="R451" s="21" t="str">
        <f>IF($T451="", "", IF($T451&gt;'Intro &amp; Setup'!$C$19, "X", ""))</f>
        <v/>
      </c>
      <c r="T451" s="28" t="str">
        <f t="shared" si="63"/>
        <v/>
      </c>
      <c r="U451" s="31" t="str">
        <f t="shared" si="60"/>
        <v/>
      </c>
      <c r="W451" s="21" t="str">
        <f t="shared" si="61"/>
        <v/>
      </c>
      <c r="Y451" s="21" t="str">
        <f>IF($O451="", "", IF($O451&lt;'Intro &amp; Setup'!$C$32, "X", ""))</f>
        <v/>
      </c>
      <c r="AA451" s="21" t="str">
        <f t="shared" si="62"/>
        <v/>
      </c>
    </row>
    <row r="452" spans="1:27" x14ac:dyDescent="0.25">
      <c r="A452" s="13"/>
      <c r="B452" s="51"/>
      <c r="C452" s="52"/>
      <c r="D452" s="53"/>
      <c r="E452" s="54"/>
      <c r="F452" s="13"/>
      <c r="G452" s="16" t="str">
        <f t="shared" si="55"/>
        <v/>
      </c>
      <c r="H452" s="17" t="str">
        <f t="shared" si="56"/>
        <v/>
      </c>
      <c r="I452" s="13"/>
      <c r="J452" s="21" t="str">
        <f t="shared" ca="1" si="57"/>
        <v/>
      </c>
      <c r="K452" s="13"/>
      <c r="L452" s="28" t="str">
        <f t="shared" si="58"/>
        <v/>
      </c>
      <c r="M452" s="13"/>
      <c r="O452" s="28" t="str">
        <f t="shared" si="59"/>
        <v/>
      </c>
      <c r="P452" s="17" t="str">
        <f t="array" aca="1" ref="P452" ca="1">IFERROR(INDEX('Intro &amp; Setup'!$W$19:$W$32,MATCH(1,('Intro &amp; Setup'!$M$19:$M$32&gt;=$O452)*('Intro &amp; Setup'!$C$19:$C$32&lt;=$O452),0)), "")</f>
        <v/>
      </c>
      <c r="R452" s="21" t="str">
        <f>IF($T452="", "", IF($T452&gt;'Intro &amp; Setup'!$C$19, "X", ""))</f>
        <v/>
      </c>
      <c r="T452" s="28" t="str">
        <f t="shared" si="63"/>
        <v/>
      </c>
      <c r="U452" s="31" t="str">
        <f t="shared" si="60"/>
        <v/>
      </c>
      <c r="W452" s="21" t="str">
        <f t="shared" si="61"/>
        <v/>
      </c>
      <c r="Y452" s="21" t="str">
        <f>IF($O452="", "", IF($O452&lt;'Intro &amp; Setup'!$C$32, "X", ""))</f>
        <v/>
      </c>
      <c r="AA452" s="21" t="str">
        <f t="shared" si="62"/>
        <v/>
      </c>
    </row>
    <row r="453" spans="1:27" x14ac:dyDescent="0.25">
      <c r="A453" s="13"/>
      <c r="B453" s="51"/>
      <c r="C453" s="52"/>
      <c r="D453" s="53"/>
      <c r="E453" s="54"/>
      <c r="F453" s="13"/>
      <c r="G453" s="16" t="str">
        <f t="shared" si="55"/>
        <v/>
      </c>
      <c r="H453" s="17" t="str">
        <f t="shared" si="56"/>
        <v/>
      </c>
      <c r="I453" s="13"/>
      <c r="J453" s="21" t="str">
        <f t="shared" ca="1" si="57"/>
        <v/>
      </c>
      <c r="K453" s="13"/>
      <c r="L453" s="28" t="str">
        <f t="shared" si="58"/>
        <v/>
      </c>
      <c r="M453" s="13"/>
      <c r="O453" s="28" t="str">
        <f t="shared" si="59"/>
        <v/>
      </c>
      <c r="P453" s="17" t="str">
        <f t="array" aca="1" ref="P453" ca="1">IFERROR(INDEX('Intro &amp; Setup'!$W$19:$W$32,MATCH(1,('Intro &amp; Setup'!$M$19:$M$32&gt;=$O453)*('Intro &amp; Setup'!$C$19:$C$32&lt;=$O453),0)), "")</f>
        <v/>
      </c>
      <c r="R453" s="21" t="str">
        <f>IF($T453="", "", IF($T453&gt;'Intro &amp; Setup'!$C$19, "X", ""))</f>
        <v/>
      </c>
      <c r="T453" s="28" t="str">
        <f t="shared" si="63"/>
        <v/>
      </c>
      <c r="U453" s="31" t="str">
        <f t="shared" si="60"/>
        <v/>
      </c>
      <c r="W453" s="21" t="str">
        <f t="shared" si="61"/>
        <v/>
      </c>
      <c r="Y453" s="21" t="str">
        <f>IF($O453="", "", IF($O453&lt;'Intro &amp; Setup'!$C$32, "X", ""))</f>
        <v/>
      </c>
      <c r="AA453" s="21" t="str">
        <f t="shared" si="62"/>
        <v/>
      </c>
    </row>
    <row r="454" spans="1:27" x14ac:dyDescent="0.25">
      <c r="A454" s="13"/>
      <c r="B454" s="51"/>
      <c r="C454" s="52"/>
      <c r="D454" s="53"/>
      <c r="E454" s="54"/>
      <c r="F454" s="13"/>
      <c r="G454" s="16" t="str">
        <f t="shared" si="55"/>
        <v/>
      </c>
      <c r="H454" s="17" t="str">
        <f t="shared" si="56"/>
        <v/>
      </c>
      <c r="I454" s="13"/>
      <c r="J454" s="21" t="str">
        <f t="shared" ca="1" si="57"/>
        <v/>
      </c>
      <c r="K454" s="13"/>
      <c r="L454" s="28" t="str">
        <f t="shared" si="58"/>
        <v/>
      </c>
      <c r="M454" s="13"/>
      <c r="O454" s="28" t="str">
        <f t="shared" si="59"/>
        <v/>
      </c>
      <c r="P454" s="17" t="str">
        <f t="array" aca="1" ref="P454" ca="1">IFERROR(INDEX('Intro &amp; Setup'!$W$19:$W$32,MATCH(1,('Intro &amp; Setup'!$M$19:$M$32&gt;=$O454)*('Intro &amp; Setup'!$C$19:$C$32&lt;=$O454),0)), "")</f>
        <v/>
      </c>
      <c r="R454" s="21" t="str">
        <f>IF($T454="", "", IF($T454&gt;'Intro &amp; Setup'!$C$19, "X", ""))</f>
        <v/>
      </c>
      <c r="T454" s="28" t="str">
        <f t="shared" si="63"/>
        <v/>
      </c>
      <c r="U454" s="31" t="str">
        <f t="shared" si="60"/>
        <v/>
      </c>
      <c r="W454" s="21" t="str">
        <f t="shared" si="61"/>
        <v/>
      </c>
      <c r="Y454" s="21" t="str">
        <f>IF($O454="", "", IF($O454&lt;'Intro &amp; Setup'!$C$32, "X", ""))</f>
        <v/>
      </c>
      <c r="AA454" s="21" t="str">
        <f t="shared" si="62"/>
        <v/>
      </c>
    </row>
    <row r="455" spans="1:27" x14ac:dyDescent="0.25">
      <c r="A455" s="13"/>
      <c r="B455" s="51"/>
      <c r="C455" s="52"/>
      <c r="D455" s="53"/>
      <c r="E455" s="54"/>
      <c r="F455" s="13"/>
      <c r="G455" s="16" t="str">
        <f t="shared" si="55"/>
        <v/>
      </c>
      <c r="H455" s="17" t="str">
        <f t="shared" si="56"/>
        <v/>
      </c>
      <c r="I455" s="13"/>
      <c r="J455" s="21" t="str">
        <f t="shared" ca="1" si="57"/>
        <v/>
      </c>
      <c r="K455" s="13"/>
      <c r="L455" s="28" t="str">
        <f t="shared" si="58"/>
        <v/>
      </c>
      <c r="M455" s="13"/>
      <c r="O455" s="28" t="str">
        <f t="shared" si="59"/>
        <v/>
      </c>
      <c r="P455" s="17" t="str">
        <f t="array" aca="1" ref="P455" ca="1">IFERROR(INDEX('Intro &amp; Setup'!$W$19:$W$32,MATCH(1,('Intro &amp; Setup'!$M$19:$M$32&gt;=$O455)*('Intro &amp; Setup'!$C$19:$C$32&lt;=$O455),0)), "")</f>
        <v/>
      </c>
      <c r="R455" s="21" t="str">
        <f>IF($T455="", "", IF($T455&gt;'Intro &amp; Setup'!$C$19, "X", ""))</f>
        <v/>
      </c>
      <c r="T455" s="28" t="str">
        <f t="shared" si="63"/>
        <v/>
      </c>
      <c r="U455" s="31" t="str">
        <f t="shared" si="60"/>
        <v/>
      </c>
      <c r="W455" s="21" t="str">
        <f t="shared" si="61"/>
        <v/>
      </c>
      <c r="Y455" s="21" t="str">
        <f>IF($O455="", "", IF($O455&lt;'Intro &amp; Setup'!$C$32, "X", ""))</f>
        <v/>
      </c>
      <c r="AA455" s="21" t="str">
        <f t="shared" si="62"/>
        <v/>
      </c>
    </row>
    <row r="456" spans="1:27" x14ac:dyDescent="0.25">
      <c r="A456" s="13"/>
      <c r="B456" s="51"/>
      <c r="C456" s="52"/>
      <c r="D456" s="53"/>
      <c r="E456" s="54"/>
      <c r="F456" s="13"/>
      <c r="G456" s="16" t="str">
        <f t="shared" si="55"/>
        <v/>
      </c>
      <c r="H456" s="17" t="str">
        <f t="shared" si="56"/>
        <v/>
      </c>
      <c r="I456" s="13"/>
      <c r="J456" s="21" t="str">
        <f t="shared" ca="1" si="57"/>
        <v/>
      </c>
      <c r="K456" s="13"/>
      <c r="L456" s="28" t="str">
        <f t="shared" si="58"/>
        <v/>
      </c>
      <c r="M456" s="13"/>
      <c r="O456" s="28" t="str">
        <f t="shared" si="59"/>
        <v/>
      </c>
      <c r="P456" s="17" t="str">
        <f t="array" aca="1" ref="P456" ca="1">IFERROR(INDEX('Intro &amp; Setup'!$W$19:$W$32,MATCH(1,('Intro &amp; Setup'!$M$19:$M$32&gt;=$O456)*('Intro &amp; Setup'!$C$19:$C$32&lt;=$O456),0)), "")</f>
        <v/>
      </c>
      <c r="R456" s="21" t="str">
        <f>IF($T456="", "", IF($T456&gt;'Intro &amp; Setup'!$C$19, "X", ""))</f>
        <v/>
      </c>
      <c r="T456" s="28" t="str">
        <f t="shared" si="63"/>
        <v/>
      </c>
      <c r="U456" s="31" t="str">
        <f t="shared" si="60"/>
        <v/>
      </c>
      <c r="W456" s="21" t="str">
        <f t="shared" si="61"/>
        <v/>
      </c>
      <c r="Y456" s="21" t="str">
        <f>IF($O456="", "", IF($O456&lt;'Intro &amp; Setup'!$C$32, "X", ""))</f>
        <v/>
      </c>
      <c r="AA456" s="21" t="str">
        <f t="shared" si="62"/>
        <v/>
      </c>
    </row>
    <row r="457" spans="1:27" x14ac:dyDescent="0.25">
      <c r="A457" s="13"/>
      <c r="B457" s="51"/>
      <c r="C457" s="52"/>
      <c r="D457" s="53"/>
      <c r="E457" s="54"/>
      <c r="F457" s="13"/>
      <c r="G457" s="16" t="str">
        <f t="shared" si="55"/>
        <v/>
      </c>
      <c r="H457" s="17" t="str">
        <f t="shared" si="56"/>
        <v/>
      </c>
      <c r="I457" s="13"/>
      <c r="J457" s="21" t="str">
        <f t="shared" ca="1" si="57"/>
        <v/>
      </c>
      <c r="K457" s="13"/>
      <c r="L457" s="28" t="str">
        <f t="shared" si="58"/>
        <v/>
      </c>
      <c r="M457" s="13"/>
      <c r="O457" s="28" t="str">
        <f t="shared" si="59"/>
        <v/>
      </c>
      <c r="P457" s="17" t="str">
        <f t="array" aca="1" ref="P457" ca="1">IFERROR(INDEX('Intro &amp; Setup'!$W$19:$W$32,MATCH(1,('Intro &amp; Setup'!$M$19:$M$32&gt;=$O457)*('Intro &amp; Setup'!$C$19:$C$32&lt;=$O457),0)), "")</f>
        <v/>
      </c>
      <c r="R457" s="21" t="str">
        <f>IF($T457="", "", IF($T457&gt;'Intro &amp; Setup'!$C$19, "X", ""))</f>
        <v/>
      </c>
      <c r="T457" s="28" t="str">
        <f t="shared" si="63"/>
        <v/>
      </c>
      <c r="U457" s="31" t="str">
        <f t="shared" si="60"/>
        <v/>
      </c>
      <c r="W457" s="21" t="str">
        <f t="shared" si="61"/>
        <v/>
      </c>
      <c r="Y457" s="21" t="str">
        <f>IF($O457="", "", IF($O457&lt;'Intro &amp; Setup'!$C$32, "X", ""))</f>
        <v/>
      </c>
      <c r="AA457" s="21" t="str">
        <f t="shared" si="62"/>
        <v/>
      </c>
    </row>
    <row r="458" spans="1:27" x14ac:dyDescent="0.25">
      <c r="A458" s="13"/>
      <c r="B458" s="51"/>
      <c r="C458" s="52"/>
      <c r="D458" s="53"/>
      <c r="E458" s="54"/>
      <c r="F458" s="13"/>
      <c r="G458" s="16" t="str">
        <f t="shared" si="55"/>
        <v/>
      </c>
      <c r="H458" s="17" t="str">
        <f t="shared" si="56"/>
        <v/>
      </c>
      <c r="I458" s="13"/>
      <c r="J458" s="21" t="str">
        <f t="shared" ca="1" si="57"/>
        <v/>
      </c>
      <c r="K458" s="13"/>
      <c r="L458" s="28" t="str">
        <f t="shared" si="58"/>
        <v/>
      </c>
      <c r="M458" s="13"/>
      <c r="O458" s="28" t="str">
        <f t="shared" si="59"/>
        <v/>
      </c>
      <c r="P458" s="17" t="str">
        <f t="array" aca="1" ref="P458" ca="1">IFERROR(INDEX('Intro &amp; Setup'!$W$19:$W$32,MATCH(1,('Intro &amp; Setup'!$M$19:$M$32&gt;=$O458)*('Intro &amp; Setup'!$C$19:$C$32&lt;=$O458),0)), "")</f>
        <v/>
      </c>
      <c r="R458" s="21" t="str">
        <f>IF($T458="", "", IF($T458&gt;'Intro &amp; Setup'!$C$19, "X", ""))</f>
        <v/>
      </c>
      <c r="T458" s="28" t="str">
        <f t="shared" si="63"/>
        <v/>
      </c>
      <c r="U458" s="31" t="str">
        <f t="shared" si="60"/>
        <v/>
      </c>
      <c r="W458" s="21" t="str">
        <f t="shared" si="61"/>
        <v/>
      </c>
      <c r="Y458" s="21" t="str">
        <f>IF($O458="", "", IF($O458&lt;'Intro &amp; Setup'!$C$32, "X", ""))</f>
        <v/>
      </c>
      <c r="AA458" s="21" t="str">
        <f t="shared" si="62"/>
        <v/>
      </c>
    </row>
    <row r="459" spans="1:27" x14ac:dyDescent="0.25">
      <c r="A459" s="13"/>
      <c r="B459" s="51"/>
      <c r="C459" s="52"/>
      <c r="D459" s="53"/>
      <c r="E459" s="54"/>
      <c r="F459" s="13"/>
      <c r="G459" s="16" t="str">
        <f t="shared" si="55"/>
        <v/>
      </c>
      <c r="H459" s="17" t="str">
        <f t="shared" si="56"/>
        <v/>
      </c>
      <c r="I459" s="13"/>
      <c r="J459" s="21" t="str">
        <f t="shared" ca="1" si="57"/>
        <v/>
      </c>
      <c r="K459" s="13"/>
      <c r="L459" s="28" t="str">
        <f t="shared" si="58"/>
        <v/>
      </c>
      <c r="M459" s="13"/>
      <c r="O459" s="28" t="str">
        <f t="shared" si="59"/>
        <v/>
      </c>
      <c r="P459" s="17" t="str">
        <f t="array" aca="1" ref="P459" ca="1">IFERROR(INDEX('Intro &amp; Setup'!$W$19:$W$32,MATCH(1,('Intro &amp; Setup'!$M$19:$M$32&gt;=$O459)*('Intro &amp; Setup'!$C$19:$C$32&lt;=$O459),0)), "")</f>
        <v/>
      </c>
      <c r="R459" s="21" t="str">
        <f>IF($T459="", "", IF($T459&gt;'Intro &amp; Setup'!$C$19, "X", ""))</f>
        <v/>
      </c>
      <c r="T459" s="28" t="str">
        <f t="shared" si="63"/>
        <v/>
      </c>
      <c r="U459" s="31" t="str">
        <f t="shared" si="60"/>
        <v/>
      </c>
      <c r="W459" s="21" t="str">
        <f t="shared" si="61"/>
        <v/>
      </c>
      <c r="Y459" s="21" t="str">
        <f>IF($O459="", "", IF($O459&lt;'Intro &amp; Setup'!$C$32, "X", ""))</f>
        <v/>
      </c>
      <c r="AA459" s="21" t="str">
        <f t="shared" si="62"/>
        <v/>
      </c>
    </row>
    <row r="460" spans="1:27" x14ac:dyDescent="0.25">
      <c r="A460" s="13"/>
      <c r="B460" s="51"/>
      <c r="C460" s="52"/>
      <c r="D460" s="53"/>
      <c r="E460" s="54"/>
      <c r="F460" s="13"/>
      <c r="G460" s="16" t="str">
        <f t="shared" ref="G460:G523" si="64">IF($C460="", "", DATEDIF($C460, $P$4, "Y"))</f>
        <v/>
      </c>
      <c r="H460" s="17" t="str">
        <f t="shared" ref="H460:H523" si="65">IF($C460="", "", DATEDIF($C460, $P$4, "YM"))</f>
        <v/>
      </c>
      <c r="I460" s="13"/>
      <c r="J460" s="21" t="str">
        <f t="shared" ref="J460:J523" ca="1" si="66">IF($P460="", "", $P460)</f>
        <v/>
      </c>
      <c r="K460" s="13"/>
      <c r="L460" s="28" t="str">
        <f t="shared" ref="L460:L523" si="67">IF($R460="X", $U460, "")</f>
        <v/>
      </c>
      <c r="M460" s="13"/>
      <c r="O460" s="28" t="str">
        <f t="shared" ref="O460:O523" si="68">IFERROR(IF($C460="", "", DATE(YEAR($C460)+$D460, MONTH($C460), DAY($C460))), "")</f>
        <v/>
      </c>
      <c r="P460" s="17" t="str">
        <f t="array" aca="1" ref="P460" ca="1">IFERROR(INDEX('Intro &amp; Setup'!$W$19:$W$32,MATCH(1,('Intro &amp; Setup'!$M$19:$M$32&gt;=$O460)*('Intro &amp; Setup'!$C$19:$C$32&lt;=$O460),0)), "")</f>
        <v/>
      </c>
      <c r="R460" s="21" t="str">
        <f>IF($T460="", "", IF($T460&gt;'Intro &amp; Setup'!$C$19, "X", ""))</f>
        <v/>
      </c>
      <c r="T460" s="28" t="str">
        <f t="shared" si="63"/>
        <v/>
      </c>
      <c r="U460" s="31" t="str">
        <f t="shared" ref="U460:U523" si="69">IF($T460="", "", DATE(YEAR($T460)+5, 9, 1))</f>
        <v/>
      </c>
      <c r="W460" s="21" t="str">
        <f t="shared" ref="W460:W523" si="70">IF($B460="", "", IF(COUNTIF($B$11:$B$1010, $B460)&gt;1, "X", ""))</f>
        <v/>
      </c>
      <c r="Y460" s="21" t="str">
        <f>IF($O460="", "", IF($O460&lt;'Intro &amp; Setup'!$C$32, "X", ""))</f>
        <v/>
      </c>
      <c r="AA460" s="21" t="str">
        <f t="shared" ref="AA460:AA523" si="71">IF($C460="", "", DATEDIF($C460, $P$4, "M"))</f>
        <v/>
      </c>
    </row>
    <row r="461" spans="1:27" x14ac:dyDescent="0.25">
      <c r="A461" s="13"/>
      <c r="B461" s="51"/>
      <c r="C461" s="52"/>
      <c r="D461" s="53"/>
      <c r="E461" s="54"/>
      <c r="F461" s="13"/>
      <c r="G461" s="16" t="str">
        <f t="shared" si="64"/>
        <v/>
      </c>
      <c r="H461" s="17" t="str">
        <f t="shared" si="65"/>
        <v/>
      </c>
      <c r="I461" s="13"/>
      <c r="J461" s="21" t="str">
        <f t="shared" ca="1" si="66"/>
        <v/>
      </c>
      <c r="K461" s="13"/>
      <c r="L461" s="28" t="str">
        <f t="shared" si="67"/>
        <v/>
      </c>
      <c r="M461" s="13"/>
      <c r="O461" s="28" t="str">
        <f t="shared" si="68"/>
        <v/>
      </c>
      <c r="P461" s="17" t="str">
        <f t="array" aca="1" ref="P461" ca="1">IFERROR(INDEX('Intro &amp; Setup'!$W$19:$W$32,MATCH(1,('Intro &amp; Setup'!$M$19:$M$32&gt;=$O461)*('Intro &amp; Setup'!$C$19:$C$32&lt;=$O461),0)), "")</f>
        <v/>
      </c>
      <c r="R461" s="21" t="str">
        <f>IF($T461="", "", IF($T461&gt;'Intro &amp; Setup'!$C$19, "X", ""))</f>
        <v/>
      </c>
      <c r="T461" s="28" t="str">
        <f t="shared" si="63"/>
        <v/>
      </c>
      <c r="U461" s="31" t="str">
        <f t="shared" si="69"/>
        <v/>
      </c>
      <c r="W461" s="21" t="str">
        <f t="shared" si="70"/>
        <v/>
      </c>
      <c r="Y461" s="21" t="str">
        <f>IF($O461="", "", IF($O461&lt;'Intro &amp; Setup'!$C$32, "X", ""))</f>
        <v/>
      </c>
      <c r="AA461" s="21" t="str">
        <f t="shared" si="71"/>
        <v/>
      </c>
    </row>
    <row r="462" spans="1:27" x14ac:dyDescent="0.25">
      <c r="A462" s="13"/>
      <c r="B462" s="51"/>
      <c r="C462" s="52"/>
      <c r="D462" s="53"/>
      <c r="E462" s="54"/>
      <c r="F462" s="13"/>
      <c r="G462" s="16" t="str">
        <f t="shared" si="64"/>
        <v/>
      </c>
      <c r="H462" s="17" t="str">
        <f t="shared" si="65"/>
        <v/>
      </c>
      <c r="I462" s="13"/>
      <c r="J462" s="21" t="str">
        <f t="shared" ca="1" si="66"/>
        <v/>
      </c>
      <c r="K462" s="13"/>
      <c r="L462" s="28" t="str">
        <f t="shared" si="67"/>
        <v/>
      </c>
      <c r="M462" s="13"/>
      <c r="O462" s="28" t="str">
        <f t="shared" si="68"/>
        <v/>
      </c>
      <c r="P462" s="17" t="str">
        <f t="array" aca="1" ref="P462" ca="1">IFERROR(INDEX('Intro &amp; Setup'!$W$19:$W$32,MATCH(1,('Intro &amp; Setup'!$M$19:$M$32&gt;=$O462)*('Intro &amp; Setup'!$C$19:$C$32&lt;=$O462),0)), "")</f>
        <v/>
      </c>
      <c r="R462" s="21" t="str">
        <f>IF($T462="", "", IF($T462&gt;'Intro &amp; Setup'!$C$19, "X", ""))</f>
        <v/>
      </c>
      <c r="T462" s="28" t="str">
        <f t="shared" si="63"/>
        <v/>
      </c>
      <c r="U462" s="31" t="str">
        <f t="shared" si="69"/>
        <v/>
      </c>
      <c r="W462" s="21" t="str">
        <f t="shared" si="70"/>
        <v/>
      </c>
      <c r="Y462" s="21" t="str">
        <f>IF($O462="", "", IF($O462&lt;'Intro &amp; Setup'!$C$32, "X", ""))</f>
        <v/>
      </c>
      <c r="AA462" s="21" t="str">
        <f t="shared" si="71"/>
        <v/>
      </c>
    </row>
    <row r="463" spans="1:27" x14ac:dyDescent="0.25">
      <c r="A463" s="13"/>
      <c r="B463" s="51"/>
      <c r="C463" s="52"/>
      <c r="D463" s="53"/>
      <c r="E463" s="54"/>
      <c r="F463" s="13"/>
      <c r="G463" s="16" t="str">
        <f t="shared" si="64"/>
        <v/>
      </c>
      <c r="H463" s="17" t="str">
        <f t="shared" si="65"/>
        <v/>
      </c>
      <c r="I463" s="13"/>
      <c r="J463" s="21" t="str">
        <f t="shared" ca="1" si="66"/>
        <v/>
      </c>
      <c r="K463" s="13"/>
      <c r="L463" s="28" t="str">
        <f t="shared" si="67"/>
        <v/>
      </c>
      <c r="M463" s="13"/>
      <c r="O463" s="28" t="str">
        <f t="shared" si="68"/>
        <v/>
      </c>
      <c r="P463" s="17" t="str">
        <f t="array" aca="1" ref="P463" ca="1">IFERROR(INDEX('Intro &amp; Setup'!$W$19:$W$32,MATCH(1,('Intro &amp; Setup'!$M$19:$M$32&gt;=$O463)*('Intro &amp; Setup'!$C$19:$C$32&lt;=$O463),0)), "")</f>
        <v/>
      </c>
      <c r="R463" s="21" t="str">
        <f>IF($T463="", "", IF($T463&gt;'Intro &amp; Setup'!$C$19, "X", ""))</f>
        <v/>
      </c>
      <c r="T463" s="28" t="str">
        <f t="shared" si="63"/>
        <v/>
      </c>
      <c r="U463" s="31" t="str">
        <f t="shared" si="69"/>
        <v/>
      </c>
      <c r="W463" s="21" t="str">
        <f t="shared" si="70"/>
        <v/>
      </c>
      <c r="Y463" s="21" t="str">
        <f>IF($O463="", "", IF($O463&lt;'Intro &amp; Setup'!$C$32, "X", ""))</f>
        <v/>
      </c>
      <c r="AA463" s="21" t="str">
        <f t="shared" si="71"/>
        <v/>
      </c>
    </row>
    <row r="464" spans="1:27" x14ac:dyDescent="0.25">
      <c r="A464" s="13"/>
      <c r="B464" s="51"/>
      <c r="C464" s="52"/>
      <c r="D464" s="53"/>
      <c r="E464" s="54"/>
      <c r="F464" s="13"/>
      <c r="G464" s="16" t="str">
        <f t="shared" si="64"/>
        <v/>
      </c>
      <c r="H464" s="17" t="str">
        <f t="shared" si="65"/>
        <v/>
      </c>
      <c r="I464" s="13"/>
      <c r="J464" s="21" t="str">
        <f t="shared" ca="1" si="66"/>
        <v/>
      </c>
      <c r="K464" s="13"/>
      <c r="L464" s="28" t="str">
        <f t="shared" si="67"/>
        <v/>
      </c>
      <c r="M464" s="13"/>
      <c r="O464" s="28" t="str">
        <f t="shared" si="68"/>
        <v/>
      </c>
      <c r="P464" s="17" t="str">
        <f t="array" aca="1" ref="P464" ca="1">IFERROR(INDEX('Intro &amp; Setup'!$W$19:$W$32,MATCH(1,('Intro &amp; Setup'!$M$19:$M$32&gt;=$O464)*('Intro &amp; Setup'!$C$19:$C$32&lt;=$O464),0)), "")</f>
        <v/>
      </c>
      <c r="R464" s="21" t="str">
        <f>IF($T464="", "", IF($T464&gt;'Intro &amp; Setup'!$C$19, "X", ""))</f>
        <v/>
      </c>
      <c r="T464" s="28" t="str">
        <f t="shared" si="63"/>
        <v/>
      </c>
      <c r="U464" s="31" t="str">
        <f t="shared" si="69"/>
        <v/>
      </c>
      <c r="W464" s="21" t="str">
        <f t="shared" si="70"/>
        <v/>
      </c>
      <c r="Y464" s="21" t="str">
        <f>IF($O464="", "", IF($O464&lt;'Intro &amp; Setup'!$C$32, "X", ""))</f>
        <v/>
      </c>
      <c r="AA464" s="21" t="str">
        <f t="shared" si="71"/>
        <v/>
      </c>
    </row>
    <row r="465" spans="1:27" x14ac:dyDescent="0.25">
      <c r="A465" s="13"/>
      <c r="B465" s="51"/>
      <c r="C465" s="52"/>
      <c r="D465" s="53"/>
      <c r="E465" s="54"/>
      <c r="F465" s="13"/>
      <c r="G465" s="16" t="str">
        <f t="shared" si="64"/>
        <v/>
      </c>
      <c r="H465" s="17" t="str">
        <f t="shared" si="65"/>
        <v/>
      </c>
      <c r="I465" s="13"/>
      <c r="J465" s="21" t="str">
        <f t="shared" ca="1" si="66"/>
        <v/>
      </c>
      <c r="K465" s="13"/>
      <c r="L465" s="28" t="str">
        <f t="shared" si="67"/>
        <v/>
      </c>
      <c r="M465" s="13"/>
      <c r="O465" s="28" t="str">
        <f t="shared" si="68"/>
        <v/>
      </c>
      <c r="P465" s="17" t="str">
        <f t="array" aca="1" ref="P465" ca="1">IFERROR(INDEX('Intro &amp; Setup'!$W$19:$W$32,MATCH(1,('Intro &amp; Setup'!$M$19:$M$32&gt;=$O465)*('Intro &amp; Setup'!$C$19:$C$32&lt;=$O465),0)), "")</f>
        <v/>
      </c>
      <c r="R465" s="21" t="str">
        <f>IF($T465="", "", IF($T465&gt;'Intro &amp; Setup'!$C$19, "X", ""))</f>
        <v/>
      </c>
      <c r="T465" s="28" t="str">
        <f t="shared" si="63"/>
        <v/>
      </c>
      <c r="U465" s="31" t="str">
        <f t="shared" si="69"/>
        <v/>
      </c>
      <c r="W465" s="21" t="str">
        <f t="shared" si="70"/>
        <v/>
      </c>
      <c r="Y465" s="21" t="str">
        <f>IF($O465="", "", IF($O465&lt;'Intro &amp; Setup'!$C$32, "X", ""))</f>
        <v/>
      </c>
      <c r="AA465" s="21" t="str">
        <f t="shared" si="71"/>
        <v/>
      </c>
    </row>
    <row r="466" spans="1:27" x14ac:dyDescent="0.25">
      <c r="A466" s="13"/>
      <c r="B466" s="51"/>
      <c r="C466" s="52"/>
      <c r="D466" s="53"/>
      <c r="E466" s="54"/>
      <c r="F466" s="13"/>
      <c r="G466" s="16" t="str">
        <f t="shared" si="64"/>
        <v/>
      </c>
      <c r="H466" s="17" t="str">
        <f t="shared" si="65"/>
        <v/>
      </c>
      <c r="I466" s="13"/>
      <c r="J466" s="21" t="str">
        <f t="shared" ca="1" si="66"/>
        <v/>
      </c>
      <c r="K466" s="13"/>
      <c r="L466" s="28" t="str">
        <f t="shared" si="67"/>
        <v/>
      </c>
      <c r="M466" s="13"/>
      <c r="O466" s="28" t="str">
        <f t="shared" si="68"/>
        <v/>
      </c>
      <c r="P466" s="17" t="str">
        <f t="array" aca="1" ref="P466" ca="1">IFERROR(INDEX('Intro &amp; Setup'!$W$19:$W$32,MATCH(1,('Intro &amp; Setup'!$M$19:$M$32&gt;=$O466)*('Intro &amp; Setup'!$C$19:$C$32&lt;=$O466),0)), "")</f>
        <v/>
      </c>
      <c r="R466" s="21" t="str">
        <f>IF($T466="", "", IF($T466&gt;'Intro &amp; Setup'!$C$19, "X", ""))</f>
        <v/>
      </c>
      <c r="T466" s="28" t="str">
        <f t="shared" ref="T466:T529" si="72">IF($O466="","", IF(MONTH($O466)&lt;9, DATE(YEAR($O466)-1, 9, 1), DATE(YEAR($O466), 9, 1)))</f>
        <v/>
      </c>
      <c r="U466" s="31" t="str">
        <f t="shared" si="69"/>
        <v/>
      </c>
      <c r="W466" s="21" t="str">
        <f t="shared" si="70"/>
        <v/>
      </c>
      <c r="Y466" s="21" t="str">
        <f>IF($O466="", "", IF($O466&lt;'Intro &amp; Setup'!$C$32, "X", ""))</f>
        <v/>
      </c>
      <c r="AA466" s="21" t="str">
        <f t="shared" si="71"/>
        <v/>
      </c>
    </row>
    <row r="467" spans="1:27" x14ac:dyDescent="0.25">
      <c r="A467" s="13"/>
      <c r="B467" s="51"/>
      <c r="C467" s="52"/>
      <c r="D467" s="53"/>
      <c r="E467" s="54"/>
      <c r="F467" s="13"/>
      <c r="G467" s="16" t="str">
        <f t="shared" si="64"/>
        <v/>
      </c>
      <c r="H467" s="17" t="str">
        <f t="shared" si="65"/>
        <v/>
      </c>
      <c r="I467" s="13"/>
      <c r="J467" s="21" t="str">
        <f t="shared" ca="1" si="66"/>
        <v/>
      </c>
      <c r="K467" s="13"/>
      <c r="L467" s="28" t="str">
        <f t="shared" si="67"/>
        <v/>
      </c>
      <c r="M467" s="13"/>
      <c r="O467" s="28" t="str">
        <f t="shared" si="68"/>
        <v/>
      </c>
      <c r="P467" s="17" t="str">
        <f t="array" aca="1" ref="P467" ca="1">IFERROR(INDEX('Intro &amp; Setup'!$W$19:$W$32,MATCH(1,('Intro &amp; Setup'!$M$19:$M$32&gt;=$O467)*('Intro &amp; Setup'!$C$19:$C$32&lt;=$O467),0)), "")</f>
        <v/>
      </c>
      <c r="R467" s="21" t="str">
        <f>IF($T467="", "", IF($T467&gt;'Intro &amp; Setup'!$C$19, "X", ""))</f>
        <v/>
      </c>
      <c r="T467" s="28" t="str">
        <f t="shared" si="72"/>
        <v/>
      </c>
      <c r="U467" s="31" t="str">
        <f t="shared" si="69"/>
        <v/>
      </c>
      <c r="W467" s="21" t="str">
        <f t="shared" si="70"/>
        <v/>
      </c>
      <c r="Y467" s="21" t="str">
        <f>IF($O467="", "", IF($O467&lt;'Intro &amp; Setup'!$C$32, "X", ""))</f>
        <v/>
      </c>
      <c r="AA467" s="21" t="str">
        <f t="shared" si="71"/>
        <v/>
      </c>
    </row>
    <row r="468" spans="1:27" x14ac:dyDescent="0.25">
      <c r="A468" s="13"/>
      <c r="B468" s="51"/>
      <c r="C468" s="52"/>
      <c r="D468" s="53"/>
      <c r="E468" s="54"/>
      <c r="F468" s="13"/>
      <c r="G468" s="16" t="str">
        <f t="shared" si="64"/>
        <v/>
      </c>
      <c r="H468" s="17" t="str">
        <f t="shared" si="65"/>
        <v/>
      </c>
      <c r="I468" s="13"/>
      <c r="J468" s="21" t="str">
        <f t="shared" ca="1" si="66"/>
        <v/>
      </c>
      <c r="K468" s="13"/>
      <c r="L468" s="28" t="str">
        <f t="shared" si="67"/>
        <v/>
      </c>
      <c r="M468" s="13"/>
      <c r="O468" s="28" t="str">
        <f t="shared" si="68"/>
        <v/>
      </c>
      <c r="P468" s="17" t="str">
        <f t="array" aca="1" ref="P468" ca="1">IFERROR(INDEX('Intro &amp; Setup'!$W$19:$W$32,MATCH(1,('Intro &amp; Setup'!$M$19:$M$32&gt;=$O468)*('Intro &amp; Setup'!$C$19:$C$32&lt;=$O468),0)), "")</f>
        <v/>
      </c>
      <c r="R468" s="21" t="str">
        <f>IF($T468="", "", IF($T468&gt;'Intro &amp; Setup'!$C$19, "X", ""))</f>
        <v/>
      </c>
      <c r="T468" s="28" t="str">
        <f t="shared" si="72"/>
        <v/>
      </c>
      <c r="U468" s="31" t="str">
        <f t="shared" si="69"/>
        <v/>
      </c>
      <c r="W468" s="21" t="str">
        <f t="shared" si="70"/>
        <v/>
      </c>
      <c r="Y468" s="21" t="str">
        <f>IF($O468="", "", IF($O468&lt;'Intro &amp; Setup'!$C$32, "X", ""))</f>
        <v/>
      </c>
      <c r="AA468" s="21" t="str">
        <f t="shared" si="71"/>
        <v/>
      </c>
    </row>
    <row r="469" spans="1:27" x14ac:dyDescent="0.25">
      <c r="A469" s="13"/>
      <c r="B469" s="51"/>
      <c r="C469" s="52"/>
      <c r="D469" s="53"/>
      <c r="E469" s="54"/>
      <c r="F469" s="13"/>
      <c r="G469" s="16" t="str">
        <f t="shared" si="64"/>
        <v/>
      </c>
      <c r="H469" s="17" t="str">
        <f t="shared" si="65"/>
        <v/>
      </c>
      <c r="I469" s="13"/>
      <c r="J469" s="21" t="str">
        <f t="shared" ca="1" si="66"/>
        <v/>
      </c>
      <c r="K469" s="13"/>
      <c r="L469" s="28" t="str">
        <f t="shared" si="67"/>
        <v/>
      </c>
      <c r="M469" s="13"/>
      <c r="O469" s="28" t="str">
        <f t="shared" si="68"/>
        <v/>
      </c>
      <c r="P469" s="17" t="str">
        <f t="array" aca="1" ref="P469" ca="1">IFERROR(INDEX('Intro &amp; Setup'!$W$19:$W$32,MATCH(1,('Intro &amp; Setup'!$M$19:$M$32&gt;=$O469)*('Intro &amp; Setup'!$C$19:$C$32&lt;=$O469),0)), "")</f>
        <v/>
      </c>
      <c r="R469" s="21" t="str">
        <f>IF($T469="", "", IF($T469&gt;'Intro &amp; Setup'!$C$19, "X", ""))</f>
        <v/>
      </c>
      <c r="T469" s="28" t="str">
        <f t="shared" si="72"/>
        <v/>
      </c>
      <c r="U469" s="31" t="str">
        <f t="shared" si="69"/>
        <v/>
      </c>
      <c r="W469" s="21" t="str">
        <f t="shared" si="70"/>
        <v/>
      </c>
      <c r="Y469" s="21" t="str">
        <f>IF($O469="", "", IF($O469&lt;'Intro &amp; Setup'!$C$32, "X", ""))</f>
        <v/>
      </c>
      <c r="AA469" s="21" t="str">
        <f t="shared" si="71"/>
        <v/>
      </c>
    </row>
    <row r="470" spans="1:27" x14ac:dyDescent="0.25">
      <c r="A470" s="13"/>
      <c r="B470" s="51"/>
      <c r="C470" s="52"/>
      <c r="D470" s="53"/>
      <c r="E470" s="54"/>
      <c r="F470" s="13"/>
      <c r="G470" s="16" t="str">
        <f t="shared" si="64"/>
        <v/>
      </c>
      <c r="H470" s="17" t="str">
        <f t="shared" si="65"/>
        <v/>
      </c>
      <c r="I470" s="13"/>
      <c r="J470" s="21" t="str">
        <f t="shared" ca="1" si="66"/>
        <v/>
      </c>
      <c r="K470" s="13"/>
      <c r="L470" s="28" t="str">
        <f t="shared" si="67"/>
        <v/>
      </c>
      <c r="M470" s="13"/>
      <c r="O470" s="28" t="str">
        <f t="shared" si="68"/>
        <v/>
      </c>
      <c r="P470" s="17" t="str">
        <f t="array" aca="1" ref="P470" ca="1">IFERROR(INDEX('Intro &amp; Setup'!$W$19:$W$32,MATCH(1,('Intro &amp; Setup'!$M$19:$M$32&gt;=$O470)*('Intro &amp; Setup'!$C$19:$C$32&lt;=$O470),0)), "")</f>
        <v/>
      </c>
      <c r="R470" s="21" t="str">
        <f>IF($T470="", "", IF($T470&gt;'Intro &amp; Setup'!$C$19, "X", ""))</f>
        <v/>
      </c>
      <c r="T470" s="28" t="str">
        <f t="shared" si="72"/>
        <v/>
      </c>
      <c r="U470" s="31" t="str">
        <f t="shared" si="69"/>
        <v/>
      </c>
      <c r="W470" s="21" t="str">
        <f t="shared" si="70"/>
        <v/>
      </c>
      <c r="Y470" s="21" t="str">
        <f>IF($O470="", "", IF($O470&lt;'Intro &amp; Setup'!$C$32, "X", ""))</f>
        <v/>
      </c>
      <c r="AA470" s="21" t="str">
        <f t="shared" si="71"/>
        <v/>
      </c>
    </row>
    <row r="471" spans="1:27" x14ac:dyDescent="0.25">
      <c r="A471" s="13"/>
      <c r="B471" s="51"/>
      <c r="C471" s="52"/>
      <c r="D471" s="53"/>
      <c r="E471" s="54"/>
      <c r="F471" s="13"/>
      <c r="G471" s="16" t="str">
        <f t="shared" si="64"/>
        <v/>
      </c>
      <c r="H471" s="17" t="str">
        <f t="shared" si="65"/>
        <v/>
      </c>
      <c r="I471" s="13"/>
      <c r="J471" s="21" t="str">
        <f t="shared" ca="1" si="66"/>
        <v/>
      </c>
      <c r="K471" s="13"/>
      <c r="L471" s="28" t="str">
        <f t="shared" si="67"/>
        <v/>
      </c>
      <c r="M471" s="13"/>
      <c r="O471" s="28" t="str">
        <f t="shared" si="68"/>
        <v/>
      </c>
      <c r="P471" s="17" t="str">
        <f t="array" aca="1" ref="P471" ca="1">IFERROR(INDEX('Intro &amp; Setup'!$W$19:$W$32,MATCH(1,('Intro &amp; Setup'!$M$19:$M$32&gt;=$O471)*('Intro &amp; Setup'!$C$19:$C$32&lt;=$O471),0)), "")</f>
        <v/>
      </c>
      <c r="R471" s="21" t="str">
        <f>IF($T471="", "", IF($T471&gt;'Intro &amp; Setup'!$C$19, "X", ""))</f>
        <v/>
      </c>
      <c r="T471" s="28" t="str">
        <f t="shared" si="72"/>
        <v/>
      </c>
      <c r="U471" s="31" t="str">
        <f t="shared" si="69"/>
        <v/>
      </c>
      <c r="W471" s="21" t="str">
        <f t="shared" si="70"/>
        <v/>
      </c>
      <c r="Y471" s="21" t="str">
        <f>IF($O471="", "", IF($O471&lt;'Intro &amp; Setup'!$C$32, "X", ""))</f>
        <v/>
      </c>
      <c r="AA471" s="21" t="str">
        <f t="shared" si="71"/>
        <v/>
      </c>
    </row>
    <row r="472" spans="1:27" x14ac:dyDescent="0.25">
      <c r="A472" s="13"/>
      <c r="B472" s="51"/>
      <c r="C472" s="52"/>
      <c r="D472" s="53"/>
      <c r="E472" s="54"/>
      <c r="F472" s="13"/>
      <c r="G472" s="16" t="str">
        <f t="shared" si="64"/>
        <v/>
      </c>
      <c r="H472" s="17" t="str">
        <f t="shared" si="65"/>
        <v/>
      </c>
      <c r="I472" s="13"/>
      <c r="J472" s="21" t="str">
        <f t="shared" ca="1" si="66"/>
        <v/>
      </c>
      <c r="K472" s="13"/>
      <c r="L472" s="28" t="str">
        <f t="shared" si="67"/>
        <v/>
      </c>
      <c r="M472" s="13"/>
      <c r="O472" s="28" t="str">
        <f t="shared" si="68"/>
        <v/>
      </c>
      <c r="P472" s="17" t="str">
        <f t="array" aca="1" ref="P472" ca="1">IFERROR(INDEX('Intro &amp; Setup'!$W$19:$W$32,MATCH(1,('Intro &amp; Setup'!$M$19:$M$32&gt;=$O472)*('Intro &amp; Setup'!$C$19:$C$32&lt;=$O472),0)), "")</f>
        <v/>
      </c>
      <c r="R472" s="21" t="str">
        <f>IF($T472="", "", IF($T472&gt;'Intro &amp; Setup'!$C$19, "X", ""))</f>
        <v/>
      </c>
      <c r="T472" s="28" t="str">
        <f t="shared" si="72"/>
        <v/>
      </c>
      <c r="U472" s="31" t="str">
        <f t="shared" si="69"/>
        <v/>
      </c>
      <c r="W472" s="21" t="str">
        <f t="shared" si="70"/>
        <v/>
      </c>
      <c r="Y472" s="21" t="str">
        <f>IF($O472="", "", IF($O472&lt;'Intro &amp; Setup'!$C$32, "X", ""))</f>
        <v/>
      </c>
      <c r="AA472" s="21" t="str">
        <f t="shared" si="71"/>
        <v/>
      </c>
    </row>
    <row r="473" spans="1:27" x14ac:dyDescent="0.25">
      <c r="A473" s="13"/>
      <c r="B473" s="51"/>
      <c r="C473" s="52"/>
      <c r="D473" s="53"/>
      <c r="E473" s="54"/>
      <c r="F473" s="13"/>
      <c r="G473" s="16" t="str">
        <f t="shared" si="64"/>
        <v/>
      </c>
      <c r="H473" s="17" t="str">
        <f t="shared" si="65"/>
        <v/>
      </c>
      <c r="I473" s="13"/>
      <c r="J473" s="21" t="str">
        <f t="shared" ca="1" si="66"/>
        <v/>
      </c>
      <c r="K473" s="13"/>
      <c r="L473" s="28" t="str">
        <f t="shared" si="67"/>
        <v/>
      </c>
      <c r="M473" s="13"/>
      <c r="O473" s="28" t="str">
        <f t="shared" si="68"/>
        <v/>
      </c>
      <c r="P473" s="17" t="str">
        <f t="array" aca="1" ref="P473" ca="1">IFERROR(INDEX('Intro &amp; Setup'!$W$19:$W$32,MATCH(1,('Intro &amp; Setup'!$M$19:$M$32&gt;=$O473)*('Intro &amp; Setup'!$C$19:$C$32&lt;=$O473),0)), "")</f>
        <v/>
      </c>
      <c r="R473" s="21" t="str">
        <f>IF($T473="", "", IF($T473&gt;'Intro &amp; Setup'!$C$19, "X", ""))</f>
        <v/>
      </c>
      <c r="T473" s="28" t="str">
        <f t="shared" si="72"/>
        <v/>
      </c>
      <c r="U473" s="31" t="str">
        <f t="shared" si="69"/>
        <v/>
      </c>
      <c r="W473" s="21" t="str">
        <f t="shared" si="70"/>
        <v/>
      </c>
      <c r="Y473" s="21" t="str">
        <f>IF($O473="", "", IF($O473&lt;'Intro &amp; Setup'!$C$32, "X", ""))</f>
        <v/>
      </c>
      <c r="AA473" s="21" t="str">
        <f t="shared" si="71"/>
        <v/>
      </c>
    </row>
    <row r="474" spans="1:27" x14ac:dyDescent="0.25">
      <c r="A474" s="13"/>
      <c r="B474" s="51"/>
      <c r="C474" s="52"/>
      <c r="D474" s="53"/>
      <c r="E474" s="54"/>
      <c r="F474" s="13"/>
      <c r="G474" s="16" t="str">
        <f t="shared" si="64"/>
        <v/>
      </c>
      <c r="H474" s="17" t="str">
        <f t="shared" si="65"/>
        <v/>
      </c>
      <c r="I474" s="13"/>
      <c r="J474" s="21" t="str">
        <f t="shared" ca="1" si="66"/>
        <v/>
      </c>
      <c r="K474" s="13"/>
      <c r="L474" s="28" t="str">
        <f t="shared" si="67"/>
        <v/>
      </c>
      <c r="M474" s="13"/>
      <c r="O474" s="28" t="str">
        <f t="shared" si="68"/>
        <v/>
      </c>
      <c r="P474" s="17" t="str">
        <f t="array" aca="1" ref="P474" ca="1">IFERROR(INDEX('Intro &amp; Setup'!$W$19:$W$32,MATCH(1,('Intro &amp; Setup'!$M$19:$M$32&gt;=$O474)*('Intro &amp; Setup'!$C$19:$C$32&lt;=$O474),0)), "")</f>
        <v/>
      </c>
      <c r="R474" s="21" t="str">
        <f>IF($T474="", "", IF($T474&gt;'Intro &amp; Setup'!$C$19, "X", ""))</f>
        <v/>
      </c>
      <c r="T474" s="28" t="str">
        <f t="shared" si="72"/>
        <v/>
      </c>
      <c r="U474" s="31" t="str">
        <f t="shared" si="69"/>
        <v/>
      </c>
      <c r="W474" s="21" t="str">
        <f t="shared" si="70"/>
        <v/>
      </c>
      <c r="Y474" s="21" t="str">
        <f>IF($O474="", "", IF($O474&lt;'Intro &amp; Setup'!$C$32, "X", ""))</f>
        <v/>
      </c>
      <c r="AA474" s="21" t="str">
        <f t="shared" si="71"/>
        <v/>
      </c>
    </row>
    <row r="475" spans="1:27" x14ac:dyDescent="0.25">
      <c r="A475" s="13"/>
      <c r="B475" s="51"/>
      <c r="C475" s="52"/>
      <c r="D475" s="53"/>
      <c r="E475" s="54"/>
      <c r="F475" s="13"/>
      <c r="G475" s="16" t="str">
        <f t="shared" si="64"/>
        <v/>
      </c>
      <c r="H475" s="17" t="str">
        <f t="shared" si="65"/>
        <v/>
      </c>
      <c r="I475" s="13"/>
      <c r="J475" s="21" t="str">
        <f t="shared" ca="1" si="66"/>
        <v/>
      </c>
      <c r="K475" s="13"/>
      <c r="L475" s="28" t="str">
        <f t="shared" si="67"/>
        <v/>
      </c>
      <c r="M475" s="13"/>
      <c r="O475" s="28" t="str">
        <f t="shared" si="68"/>
        <v/>
      </c>
      <c r="P475" s="17" t="str">
        <f t="array" aca="1" ref="P475" ca="1">IFERROR(INDEX('Intro &amp; Setup'!$W$19:$W$32,MATCH(1,('Intro &amp; Setup'!$M$19:$M$32&gt;=$O475)*('Intro &amp; Setup'!$C$19:$C$32&lt;=$O475),0)), "")</f>
        <v/>
      </c>
      <c r="R475" s="21" t="str">
        <f>IF($T475="", "", IF($T475&gt;'Intro &amp; Setup'!$C$19, "X", ""))</f>
        <v/>
      </c>
      <c r="T475" s="28" t="str">
        <f t="shared" si="72"/>
        <v/>
      </c>
      <c r="U475" s="31" t="str">
        <f t="shared" si="69"/>
        <v/>
      </c>
      <c r="W475" s="21" t="str">
        <f t="shared" si="70"/>
        <v/>
      </c>
      <c r="Y475" s="21" t="str">
        <f>IF($O475="", "", IF($O475&lt;'Intro &amp; Setup'!$C$32, "X", ""))</f>
        <v/>
      </c>
      <c r="AA475" s="21" t="str">
        <f t="shared" si="71"/>
        <v/>
      </c>
    </row>
    <row r="476" spans="1:27" x14ac:dyDescent="0.25">
      <c r="A476" s="13"/>
      <c r="B476" s="51"/>
      <c r="C476" s="52"/>
      <c r="D476" s="53"/>
      <c r="E476" s="54"/>
      <c r="F476" s="13"/>
      <c r="G476" s="16" t="str">
        <f t="shared" si="64"/>
        <v/>
      </c>
      <c r="H476" s="17" t="str">
        <f t="shared" si="65"/>
        <v/>
      </c>
      <c r="I476" s="13"/>
      <c r="J476" s="21" t="str">
        <f t="shared" ca="1" si="66"/>
        <v/>
      </c>
      <c r="K476" s="13"/>
      <c r="L476" s="28" t="str">
        <f t="shared" si="67"/>
        <v/>
      </c>
      <c r="M476" s="13"/>
      <c r="O476" s="28" t="str">
        <f t="shared" si="68"/>
        <v/>
      </c>
      <c r="P476" s="17" t="str">
        <f t="array" aca="1" ref="P476" ca="1">IFERROR(INDEX('Intro &amp; Setup'!$W$19:$W$32,MATCH(1,('Intro &amp; Setup'!$M$19:$M$32&gt;=$O476)*('Intro &amp; Setup'!$C$19:$C$32&lt;=$O476),0)), "")</f>
        <v/>
      </c>
      <c r="R476" s="21" t="str">
        <f>IF($T476="", "", IF($T476&gt;'Intro &amp; Setup'!$C$19, "X", ""))</f>
        <v/>
      </c>
      <c r="T476" s="28" t="str">
        <f t="shared" si="72"/>
        <v/>
      </c>
      <c r="U476" s="31" t="str">
        <f t="shared" si="69"/>
        <v/>
      </c>
      <c r="W476" s="21" t="str">
        <f t="shared" si="70"/>
        <v/>
      </c>
      <c r="Y476" s="21" t="str">
        <f>IF($O476="", "", IF($O476&lt;'Intro &amp; Setup'!$C$32, "X", ""))</f>
        <v/>
      </c>
      <c r="AA476" s="21" t="str">
        <f t="shared" si="71"/>
        <v/>
      </c>
    </row>
    <row r="477" spans="1:27" x14ac:dyDescent="0.25">
      <c r="A477" s="13"/>
      <c r="B477" s="51"/>
      <c r="C477" s="52"/>
      <c r="D477" s="53"/>
      <c r="E477" s="54"/>
      <c r="F477" s="13"/>
      <c r="G477" s="16" t="str">
        <f t="shared" si="64"/>
        <v/>
      </c>
      <c r="H477" s="17" t="str">
        <f t="shared" si="65"/>
        <v/>
      </c>
      <c r="I477" s="13"/>
      <c r="J477" s="21" t="str">
        <f t="shared" ca="1" si="66"/>
        <v/>
      </c>
      <c r="K477" s="13"/>
      <c r="L477" s="28" t="str">
        <f t="shared" si="67"/>
        <v/>
      </c>
      <c r="M477" s="13"/>
      <c r="O477" s="28" t="str">
        <f t="shared" si="68"/>
        <v/>
      </c>
      <c r="P477" s="17" t="str">
        <f t="array" aca="1" ref="P477" ca="1">IFERROR(INDEX('Intro &amp; Setup'!$W$19:$W$32,MATCH(1,('Intro &amp; Setup'!$M$19:$M$32&gt;=$O477)*('Intro &amp; Setup'!$C$19:$C$32&lt;=$O477),0)), "")</f>
        <v/>
      </c>
      <c r="R477" s="21" t="str">
        <f>IF($T477="", "", IF($T477&gt;'Intro &amp; Setup'!$C$19, "X", ""))</f>
        <v/>
      </c>
      <c r="T477" s="28" t="str">
        <f t="shared" si="72"/>
        <v/>
      </c>
      <c r="U477" s="31" t="str">
        <f t="shared" si="69"/>
        <v/>
      </c>
      <c r="W477" s="21" t="str">
        <f t="shared" si="70"/>
        <v/>
      </c>
      <c r="Y477" s="21" t="str">
        <f>IF($O477="", "", IF($O477&lt;'Intro &amp; Setup'!$C$32, "X", ""))</f>
        <v/>
      </c>
      <c r="AA477" s="21" t="str">
        <f t="shared" si="71"/>
        <v/>
      </c>
    </row>
    <row r="478" spans="1:27" x14ac:dyDescent="0.25">
      <c r="A478" s="13"/>
      <c r="B478" s="51"/>
      <c r="C478" s="52"/>
      <c r="D478" s="53"/>
      <c r="E478" s="54"/>
      <c r="F478" s="13"/>
      <c r="G478" s="16" t="str">
        <f t="shared" si="64"/>
        <v/>
      </c>
      <c r="H478" s="17" t="str">
        <f t="shared" si="65"/>
        <v/>
      </c>
      <c r="I478" s="13"/>
      <c r="J478" s="21" t="str">
        <f t="shared" ca="1" si="66"/>
        <v/>
      </c>
      <c r="K478" s="13"/>
      <c r="L478" s="28" t="str">
        <f t="shared" si="67"/>
        <v/>
      </c>
      <c r="M478" s="13"/>
      <c r="O478" s="28" t="str">
        <f t="shared" si="68"/>
        <v/>
      </c>
      <c r="P478" s="17" t="str">
        <f t="array" aca="1" ref="P478" ca="1">IFERROR(INDEX('Intro &amp; Setup'!$W$19:$W$32,MATCH(1,('Intro &amp; Setup'!$M$19:$M$32&gt;=$O478)*('Intro &amp; Setup'!$C$19:$C$32&lt;=$O478),0)), "")</f>
        <v/>
      </c>
      <c r="R478" s="21" t="str">
        <f>IF($T478="", "", IF($T478&gt;'Intro &amp; Setup'!$C$19, "X", ""))</f>
        <v/>
      </c>
      <c r="T478" s="28" t="str">
        <f t="shared" si="72"/>
        <v/>
      </c>
      <c r="U478" s="31" t="str">
        <f t="shared" si="69"/>
        <v/>
      </c>
      <c r="W478" s="21" t="str">
        <f t="shared" si="70"/>
        <v/>
      </c>
      <c r="Y478" s="21" t="str">
        <f>IF($O478="", "", IF($O478&lt;'Intro &amp; Setup'!$C$32, "X", ""))</f>
        <v/>
      </c>
      <c r="AA478" s="21" t="str">
        <f t="shared" si="71"/>
        <v/>
      </c>
    </row>
    <row r="479" spans="1:27" x14ac:dyDescent="0.25">
      <c r="A479" s="13"/>
      <c r="B479" s="51"/>
      <c r="C479" s="52"/>
      <c r="D479" s="53"/>
      <c r="E479" s="54"/>
      <c r="F479" s="13"/>
      <c r="G479" s="16" t="str">
        <f t="shared" si="64"/>
        <v/>
      </c>
      <c r="H479" s="17" t="str">
        <f t="shared" si="65"/>
        <v/>
      </c>
      <c r="I479" s="13"/>
      <c r="J479" s="21" t="str">
        <f t="shared" ca="1" si="66"/>
        <v/>
      </c>
      <c r="K479" s="13"/>
      <c r="L479" s="28" t="str">
        <f t="shared" si="67"/>
        <v/>
      </c>
      <c r="M479" s="13"/>
      <c r="O479" s="28" t="str">
        <f t="shared" si="68"/>
        <v/>
      </c>
      <c r="P479" s="17" t="str">
        <f t="array" aca="1" ref="P479" ca="1">IFERROR(INDEX('Intro &amp; Setup'!$W$19:$W$32,MATCH(1,('Intro &amp; Setup'!$M$19:$M$32&gt;=$O479)*('Intro &amp; Setup'!$C$19:$C$32&lt;=$O479),0)), "")</f>
        <v/>
      </c>
      <c r="R479" s="21" t="str">
        <f>IF($T479="", "", IF($T479&gt;'Intro &amp; Setup'!$C$19, "X", ""))</f>
        <v/>
      </c>
      <c r="T479" s="28" t="str">
        <f t="shared" si="72"/>
        <v/>
      </c>
      <c r="U479" s="31" t="str">
        <f t="shared" si="69"/>
        <v/>
      </c>
      <c r="W479" s="21" t="str">
        <f t="shared" si="70"/>
        <v/>
      </c>
      <c r="Y479" s="21" t="str">
        <f>IF($O479="", "", IF($O479&lt;'Intro &amp; Setup'!$C$32, "X", ""))</f>
        <v/>
      </c>
      <c r="AA479" s="21" t="str">
        <f t="shared" si="71"/>
        <v/>
      </c>
    </row>
    <row r="480" spans="1:27" x14ac:dyDescent="0.25">
      <c r="A480" s="13"/>
      <c r="B480" s="51"/>
      <c r="C480" s="52"/>
      <c r="D480" s="53"/>
      <c r="E480" s="54"/>
      <c r="F480" s="13"/>
      <c r="G480" s="16" t="str">
        <f t="shared" si="64"/>
        <v/>
      </c>
      <c r="H480" s="17" t="str">
        <f t="shared" si="65"/>
        <v/>
      </c>
      <c r="I480" s="13"/>
      <c r="J480" s="21" t="str">
        <f t="shared" ca="1" si="66"/>
        <v/>
      </c>
      <c r="K480" s="13"/>
      <c r="L480" s="28" t="str">
        <f t="shared" si="67"/>
        <v/>
      </c>
      <c r="M480" s="13"/>
      <c r="O480" s="28" t="str">
        <f t="shared" si="68"/>
        <v/>
      </c>
      <c r="P480" s="17" t="str">
        <f t="array" aca="1" ref="P480" ca="1">IFERROR(INDEX('Intro &amp; Setup'!$W$19:$W$32,MATCH(1,('Intro &amp; Setup'!$M$19:$M$32&gt;=$O480)*('Intro &amp; Setup'!$C$19:$C$32&lt;=$O480),0)), "")</f>
        <v/>
      </c>
      <c r="R480" s="21" t="str">
        <f>IF($T480="", "", IF($T480&gt;'Intro &amp; Setup'!$C$19, "X", ""))</f>
        <v/>
      </c>
      <c r="T480" s="28" t="str">
        <f t="shared" si="72"/>
        <v/>
      </c>
      <c r="U480" s="31" t="str">
        <f t="shared" si="69"/>
        <v/>
      </c>
      <c r="W480" s="21" t="str">
        <f t="shared" si="70"/>
        <v/>
      </c>
      <c r="Y480" s="21" t="str">
        <f>IF($O480="", "", IF($O480&lt;'Intro &amp; Setup'!$C$32, "X", ""))</f>
        <v/>
      </c>
      <c r="AA480" s="21" t="str">
        <f t="shared" si="71"/>
        <v/>
      </c>
    </row>
    <row r="481" spans="1:27" x14ac:dyDescent="0.25">
      <c r="A481" s="13"/>
      <c r="B481" s="51"/>
      <c r="C481" s="52"/>
      <c r="D481" s="53"/>
      <c r="E481" s="54"/>
      <c r="F481" s="13"/>
      <c r="G481" s="16" t="str">
        <f t="shared" si="64"/>
        <v/>
      </c>
      <c r="H481" s="17" t="str">
        <f t="shared" si="65"/>
        <v/>
      </c>
      <c r="I481" s="13"/>
      <c r="J481" s="21" t="str">
        <f t="shared" ca="1" si="66"/>
        <v/>
      </c>
      <c r="K481" s="13"/>
      <c r="L481" s="28" t="str">
        <f t="shared" si="67"/>
        <v/>
      </c>
      <c r="M481" s="13"/>
      <c r="O481" s="28" t="str">
        <f t="shared" si="68"/>
        <v/>
      </c>
      <c r="P481" s="17" t="str">
        <f t="array" aca="1" ref="P481" ca="1">IFERROR(INDEX('Intro &amp; Setup'!$W$19:$W$32,MATCH(1,('Intro &amp; Setup'!$M$19:$M$32&gt;=$O481)*('Intro &amp; Setup'!$C$19:$C$32&lt;=$O481),0)), "")</f>
        <v/>
      </c>
      <c r="R481" s="21" t="str">
        <f>IF($T481="", "", IF($T481&gt;'Intro &amp; Setup'!$C$19, "X", ""))</f>
        <v/>
      </c>
      <c r="T481" s="28" t="str">
        <f t="shared" si="72"/>
        <v/>
      </c>
      <c r="U481" s="31" t="str">
        <f t="shared" si="69"/>
        <v/>
      </c>
      <c r="W481" s="21" t="str">
        <f t="shared" si="70"/>
        <v/>
      </c>
      <c r="Y481" s="21" t="str">
        <f>IF($O481="", "", IF($O481&lt;'Intro &amp; Setup'!$C$32, "X", ""))</f>
        <v/>
      </c>
      <c r="AA481" s="21" t="str">
        <f t="shared" si="71"/>
        <v/>
      </c>
    </row>
    <row r="482" spans="1:27" x14ac:dyDescent="0.25">
      <c r="A482" s="13"/>
      <c r="B482" s="51"/>
      <c r="C482" s="52"/>
      <c r="D482" s="53"/>
      <c r="E482" s="54"/>
      <c r="F482" s="13"/>
      <c r="G482" s="16" t="str">
        <f t="shared" si="64"/>
        <v/>
      </c>
      <c r="H482" s="17" t="str">
        <f t="shared" si="65"/>
        <v/>
      </c>
      <c r="I482" s="13"/>
      <c r="J482" s="21" t="str">
        <f t="shared" ca="1" si="66"/>
        <v/>
      </c>
      <c r="K482" s="13"/>
      <c r="L482" s="28" t="str">
        <f t="shared" si="67"/>
        <v/>
      </c>
      <c r="M482" s="13"/>
      <c r="O482" s="28" t="str">
        <f t="shared" si="68"/>
        <v/>
      </c>
      <c r="P482" s="17" t="str">
        <f t="array" aca="1" ref="P482" ca="1">IFERROR(INDEX('Intro &amp; Setup'!$W$19:$W$32,MATCH(1,('Intro &amp; Setup'!$M$19:$M$32&gt;=$O482)*('Intro &amp; Setup'!$C$19:$C$32&lt;=$O482),0)), "")</f>
        <v/>
      </c>
      <c r="R482" s="21" t="str">
        <f>IF($T482="", "", IF($T482&gt;'Intro &amp; Setup'!$C$19, "X", ""))</f>
        <v/>
      </c>
      <c r="T482" s="28" t="str">
        <f t="shared" si="72"/>
        <v/>
      </c>
      <c r="U482" s="31" t="str">
        <f t="shared" si="69"/>
        <v/>
      </c>
      <c r="W482" s="21" t="str">
        <f t="shared" si="70"/>
        <v/>
      </c>
      <c r="Y482" s="21" t="str">
        <f>IF($O482="", "", IF($O482&lt;'Intro &amp; Setup'!$C$32, "X", ""))</f>
        <v/>
      </c>
      <c r="AA482" s="21" t="str">
        <f t="shared" si="71"/>
        <v/>
      </c>
    </row>
    <row r="483" spans="1:27" x14ac:dyDescent="0.25">
      <c r="A483" s="13"/>
      <c r="B483" s="51"/>
      <c r="C483" s="52"/>
      <c r="D483" s="53"/>
      <c r="E483" s="54"/>
      <c r="F483" s="13"/>
      <c r="G483" s="16" t="str">
        <f t="shared" si="64"/>
        <v/>
      </c>
      <c r="H483" s="17" t="str">
        <f t="shared" si="65"/>
        <v/>
      </c>
      <c r="I483" s="13"/>
      <c r="J483" s="21" t="str">
        <f t="shared" ca="1" si="66"/>
        <v/>
      </c>
      <c r="K483" s="13"/>
      <c r="L483" s="28" t="str">
        <f t="shared" si="67"/>
        <v/>
      </c>
      <c r="M483" s="13"/>
      <c r="O483" s="28" t="str">
        <f t="shared" si="68"/>
        <v/>
      </c>
      <c r="P483" s="17" t="str">
        <f t="array" aca="1" ref="P483" ca="1">IFERROR(INDEX('Intro &amp; Setup'!$W$19:$W$32,MATCH(1,('Intro &amp; Setup'!$M$19:$M$32&gt;=$O483)*('Intro &amp; Setup'!$C$19:$C$32&lt;=$O483),0)), "")</f>
        <v/>
      </c>
      <c r="R483" s="21" t="str">
        <f>IF($T483="", "", IF($T483&gt;'Intro &amp; Setup'!$C$19, "X", ""))</f>
        <v/>
      </c>
      <c r="T483" s="28" t="str">
        <f t="shared" si="72"/>
        <v/>
      </c>
      <c r="U483" s="31" t="str">
        <f t="shared" si="69"/>
        <v/>
      </c>
      <c r="W483" s="21" t="str">
        <f t="shared" si="70"/>
        <v/>
      </c>
      <c r="Y483" s="21" t="str">
        <f>IF($O483="", "", IF($O483&lt;'Intro &amp; Setup'!$C$32, "X", ""))</f>
        <v/>
      </c>
      <c r="AA483" s="21" t="str">
        <f t="shared" si="71"/>
        <v/>
      </c>
    </row>
    <row r="484" spans="1:27" x14ac:dyDescent="0.25">
      <c r="A484" s="13"/>
      <c r="B484" s="51"/>
      <c r="C484" s="52"/>
      <c r="D484" s="53"/>
      <c r="E484" s="54"/>
      <c r="F484" s="13"/>
      <c r="G484" s="16" t="str">
        <f t="shared" si="64"/>
        <v/>
      </c>
      <c r="H484" s="17" t="str">
        <f t="shared" si="65"/>
        <v/>
      </c>
      <c r="I484" s="13"/>
      <c r="J484" s="21" t="str">
        <f t="shared" ca="1" si="66"/>
        <v/>
      </c>
      <c r="K484" s="13"/>
      <c r="L484" s="28" t="str">
        <f t="shared" si="67"/>
        <v/>
      </c>
      <c r="M484" s="13"/>
      <c r="O484" s="28" t="str">
        <f t="shared" si="68"/>
        <v/>
      </c>
      <c r="P484" s="17" t="str">
        <f t="array" aca="1" ref="P484" ca="1">IFERROR(INDEX('Intro &amp; Setup'!$W$19:$W$32,MATCH(1,('Intro &amp; Setup'!$M$19:$M$32&gt;=$O484)*('Intro &amp; Setup'!$C$19:$C$32&lt;=$O484),0)), "")</f>
        <v/>
      </c>
      <c r="R484" s="21" t="str">
        <f>IF($T484="", "", IF($T484&gt;'Intro &amp; Setup'!$C$19, "X", ""))</f>
        <v/>
      </c>
      <c r="T484" s="28" t="str">
        <f t="shared" si="72"/>
        <v/>
      </c>
      <c r="U484" s="31" t="str">
        <f t="shared" si="69"/>
        <v/>
      </c>
      <c r="W484" s="21" t="str">
        <f t="shared" si="70"/>
        <v/>
      </c>
      <c r="Y484" s="21" t="str">
        <f>IF($O484="", "", IF($O484&lt;'Intro &amp; Setup'!$C$32, "X", ""))</f>
        <v/>
      </c>
      <c r="AA484" s="21" t="str">
        <f t="shared" si="71"/>
        <v/>
      </c>
    </row>
    <row r="485" spans="1:27" x14ac:dyDescent="0.25">
      <c r="A485" s="13"/>
      <c r="B485" s="51"/>
      <c r="C485" s="52"/>
      <c r="D485" s="53"/>
      <c r="E485" s="54"/>
      <c r="F485" s="13"/>
      <c r="G485" s="16" t="str">
        <f t="shared" si="64"/>
        <v/>
      </c>
      <c r="H485" s="17" t="str">
        <f t="shared" si="65"/>
        <v/>
      </c>
      <c r="I485" s="13"/>
      <c r="J485" s="21" t="str">
        <f t="shared" ca="1" si="66"/>
        <v/>
      </c>
      <c r="K485" s="13"/>
      <c r="L485" s="28" t="str">
        <f t="shared" si="67"/>
        <v/>
      </c>
      <c r="M485" s="13"/>
      <c r="O485" s="28" t="str">
        <f t="shared" si="68"/>
        <v/>
      </c>
      <c r="P485" s="17" t="str">
        <f t="array" aca="1" ref="P485" ca="1">IFERROR(INDEX('Intro &amp; Setup'!$W$19:$W$32,MATCH(1,('Intro &amp; Setup'!$M$19:$M$32&gt;=$O485)*('Intro &amp; Setup'!$C$19:$C$32&lt;=$O485),0)), "")</f>
        <v/>
      </c>
      <c r="R485" s="21" t="str">
        <f>IF($T485="", "", IF($T485&gt;'Intro &amp; Setup'!$C$19, "X", ""))</f>
        <v/>
      </c>
      <c r="T485" s="28" t="str">
        <f t="shared" si="72"/>
        <v/>
      </c>
      <c r="U485" s="31" t="str">
        <f t="shared" si="69"/>
        <v/>
      </c>
      <c r="W485" s="21" t="str">
        <f t="shared" si="70"/>
        <v/>
      </c>
      <c r="Y485" s="21" t="str">
        <f>IF($O485="", "", IF($O485&lt;'Intro &amp; Setup'!$C$32, "X", ""))</f>
        <v/>
      </c>
      <c r="AA485" s="21" t="str">
        <f t="shared" si="71"/>
        <v/>
      </c>
    </row>
    <row r="486" spans="1:27" x14ac:dyDescent="0.25">
      <c r="A486" s="13"/>
      <c r="B486" s="51"/>
      <c r="C486" s="52"/>
      <c r="D486" s="53"/>
      <c r="E486" s="54"/>
      <c r="F486" s="13"/>
      <c r="G486" s="16" t="str">
        <f t="shared" si="64"/>
        <v/>
      </c>
      <c r="H486" s="17" t="str">
        <f t="shared" si="65"/>
        <v/>
      </c>
      <c r="I486" s="13"/>
      <c r="J486" s="21" t="str">
        <f t="shared" ca="1" si="66"/>
        <v/>
      </c>
      <c r="K486" s="13"/>
      <c r="L486" s="28" t="str">
        <f t="shared" si="67"/>
        <v/>
      </c>
      <c r="M486" s="13"/>
      <c r="O486" s="28" t="str">
        <f t="shared" si="68"/>
        <v/>
      </c>
      <c r="P486" s="17" t="str">
        <f t="array" aca="1" ref="P486" ca="1">IFERROR(INDEX('Intro &amp; Setup'!$W$19:$W$32,MATCH(1,('Intro &amp; Setup'!$M$19:$M$32&gt;=$O486)*('Intro &amp; Setup'!$C$19:$C$32&lt;=$O486),0)), "")</f>
        <v/>
      </c>
      <c r="R486" s="21" t="str">
        <f>IF($T486="", "", IF($T486&gt;'Intro &amp; Setup'!$C$19, "X", ""))</f>
        <v/>
      </c>
      <c r="T486" s="28" t="str">
        <f t="shared" si="72"/>
        <v/>
      </c>
      <c r="U486" s="31" t="str">
        <f t="shared" si="69"/>
        <v/>
      </c>
      <c r="W486" s="21" t="str">
        <f t="shared" si="70"/>
        <v/>
      </c>
      <c r="Y486" s="21" t="str">
        <f>IF($O486="", "", IF($O486&lt;'Intro &amp; Setup'!$C$32, "X", ""))</f>
        <v/>
      </c>
      <c r="AA486" s="21" t="str">
        <f t="shared" si="71"/>
        <v/>
      </c>
    </row>
    <row r="487" spans="1:27" x14ac:dyDescent="0.25">
      <c r="A487" s="13"/>
      <c r="B487" s="51"/>
      <c r="C487" s="52"/>
      <c r="D487" s="53"/>
      <c r="E487" s="54"/>
      <c r="F487" s="13"/>
      <c r="G487" s="16" t="str">
        <f t="shared" si="64"/>
        <v/>
      </c>
      <c r="H487" s="17" t="str">
        <f t="shared" si="65"/>
        <v/>
      </c>
      <c r="I487" s="13"/>
      <c r="J487" s="21" t="str">
        <f t="shared" ca="1" si="66"/>
        <v/>
      </c>
      <c r="K487" s="13"/>
      <c r="L487" s="28" t="str">
        <f t="shared" si="67"/>
        <v/>
      </c>
      <c r="M487" s="13"/>
      <c r="O487" s="28" t="str">
        <f t="shared" si="68"/>
        <v/>
      </c>
      <c r="P487" s="17" t="str">
        <f t="array" aca="1" ref="P487" ca="1">IFERROR(INDEX('Intro &amp; Setup'!$W$19:$W$32,MATCH(1,('Intro &amp; Setup'!$M$19:$M$32&gt;=$O487)*('Intro &amp; Setup'!$C$19:$C$32&lt;=$O487),0)), "")</f>
        <v/>
      </c>
      <c r="R487" s="21" t="str">
        <f>IF($T487="", "", IF($T487&gt;'Intro &amp; Setup'!$C$19, "X", ""))</f>
        <v/>
      </c>
      <c r="T487" s="28" t="str">
        <f t="shared" si="72"/>
        <v/>
      </c>
      <c r="U487" s="31" t="str">
        <f t="shared" si="69"/>
        <v/>
      </c>
      <c r="W487" s="21" t="str">
        <f t="shared" si="70"/>
        <v/>
      </c>
      <c r="Y487" s="21" t="str">
        <f>IF($O487="", "", IF($O487&lt;'Intro &amp; Setup'!$C$32, "X", ""))</f>
        <v/>
      </c>
      <c r="AA487" s="21" t="str">
        <f t="shared" si="71"/>
        <v/>
      </c>
    </row>
    <row r="488" spans="1:27" x14ac:dyDescent="0.25">
      <c r="A488" s="13"/>
      <c r="B488" s="51"/>
      <c r="C488" s="52"/>
      <c r="D488" s="53"/>
      <c r="E488" s="54"/>
      <c r="F488" s="13"/>
      <c r="G488" s="16" t="str">
        <f t="shared" si="64"/>
        <v/>
      </c>
      <c r="H488" s="17" t="str">
        <f t="shared" si="65"/>
        <v/>
      </c>
      <c r="I488" s="13"/>
      <c r="J488" s="21" t="str">
        <f t="shared" ca="1" si="66"/>
        <v/>
      </c>
      <c r="K488" s="13"/>
      <c r="L488" s="28" t="str">
        <f t="shared" si="67"/>
        <v/>
      </c>
      <c r="M488" s="13"/>
      <c r="O488" s="28" t="str">
        <f t="shared" si="68"/>
        <v/>
      </c>
      <c r="P488" s="17" t="str">
        <f t="array" aca="1" ref="P488" ca="1">IFERROR(INDEX('Intro &amp; Setup'!$W$19:$W$32,MATCH(1,('Intro &amp; Setup'!$M$19:$M$32&gt;=$O488)*('Intro &amp; Setup'!$C$19:$C$32&lt;=$O488),0)), "")</f>
        <v/>
      </c>
      <c r="R488" s="21" t="str">
        <f>IF($T488="", "", IF($T488&gt;'Intro &amp; Setup'!$C$19, "X", ""))</f>
        <v/>
      </c>
      <c r="T488" s="28" t="str">
        <f t="shared" si="72"/>
        <v/>
      </c>
      <c r="U488" s="31" t="str">
        <f t="shared" si="69"/>
        <v/>
      </c>
      <c r="W488" s="21" t="str">
        <f t="shared" si="70"/>
        <v/>
      </c>
      <c r="Y488" s="21" t="str">
        <f>IF($O488="", "", IF($O488&lt;'Intro &amp; Setup'!$C$32, "X", ""))</f>
        <v/>
      </c>
      <c r="AA488" s="21" t="str">
        <f t="shared" si="71"/>
        <v/>
      </c>
    </row>
    <row r="489" spans="1:27" x14ac:dyDescent="0.25">
      <c r="A489" s="13"/>
      <c r="B489" s="51"/>
      <c r="C489" s="52"/>
      <c r="D489" s="53"/>
      <c r="E489" s="54"/>
      <c r="F489" s="13"/>
      <c r="G489" s="16" t="str">
        <f t="shared" si="64"/>
        <v/>
      </c>
      <c r="H489" s="17" t="str">
        <f t="shared" si="65"/>
        <v/>
      </c>
      <c r="I489" s="13"/>
      <c r="J489" s="21" t="str">
        <f t="shared" ca="1" si="66"/>
        <v/>
      </c>
      <c r="K489" s="13"/>
      <c r="L489" s="28" t="str">
        <f t="shared" si="67"/>
        <v/>
      </c>
      <c r="M489" s="13"/>
      <c r="O489" s="28" t="str">
        <f t="shared" si="68"/>
        <v/>
      </c>
      <c r="P489" s="17" t="str">
        <f t="array" aca="1" ref="P489" ca="1">IFERROR(INDEX('Intro &amp; Setup'!$W$19:$W$32,MATCH(1,('Intro &amp; Setup'!$M$19:$M$32&gt;=$O489)*('Intro &amp; Setup'!$C$19:$C$32&lt;=$O489),0)), "")</f>
        <v/>
      </c>
      <c r="R489" s="21" t="str">
        <f>IF($T489="", "", IF($T489&gt;'Intro &amp; Setup'!$C$19, "X", ""))</f>
        <v/>
      </c>
      <c r="T489" s="28" t="str">
        <f t="shared" si="72"/>
        <v/>
      </c>
      <c r="U489" s="31" t="str">
        <f t="shared" si="69"/>
        <v/>
      </c>
      <c r="W489" s="21" t="str">
        <f t="shared" si="70"/>
        <v/>
      </c>
      <c r="Y489" s="21" t="str">
        <f>IF($O489="", "", IF($O489&lt;'Intro &amp; Setup'!$C$32, "X", ""))</f>
        <v/>
      </c>
      <c r="AA489" s="21" t="str">
        <f t="shared" si="71"/>
        <v/>
      </c>
    </row>
    <row r="490" spans="1:27" x14ac:dyDescent="0.25">
      <c r="A490" s="13"/>
      <c r="B490" s="51"/>
      <c r="C490" s="52"/>
      <c r="D490" s="53"/>
      <c r="E490" s="54"/>
      <c r="F490" s="13"/>
      <c r="G490" s="16" t="str">
        <f t="shared" si="64"/>
        <v/>
      </c>
      <c r="H490" s="17" t="str">
        <f t="shared" si="65"/>
        <v/>
      </c>
      <c r="I490" s="13"/>
      <c r="J490" s="21" t="str">
        <f t="shared" ca="1" si="66"/>
        <v/>
      </c>
      <c r="K490" s="13"/>
      <c r="L490" s="28" t="str">
        <f t="shared" si="67"/>
        <v/>
      </c>
      <c r="M490" s="13"/>
      <c r="O490" s="28" t="str">
        <f t="shared" si="68"/>
        <v/>
      </c>
      <c r="P490" s="17" t="str">
        <f t="array" aca="1" ref="P490" ca="1">IFERROR(INDEX('Intro &amp; Setup'!$W$19:$W$32,MATCH(1,('Intro &amp; Setup'!$M$19:$M$32&gt;=$O490)*('Intro &amp; Setup'!$C$19:$C$32&lt;=$O490),0)), "")</f>
        <v/>
      </c>
      <c r="R490" s="21" t="str">
        <f>IF($T490="", "", IF($T490&gt;'Intro &amp; Setup'!$C$19, "X", ""))</f>
        <v/>
      </c>
      <c r="T490" s="28" t="str">
        <f t="shared" si="72"/>
        <v/>
      </c>
      <c r="U490" s="31" t="str">
        <f t="shared" si="69"/>
        <v/>
      </c>
      <c r="W490" s="21" t="str">
        <f t="shared" si="70"/>
        <v/>
      </c>
      <c r="Y490" s="21" t="str">
        <f>IF($O490="", "", IF($O490&lt;'Intro &amp; Setup'!$C$32, "X", ""))</f>
        <v/>
      </c>
      <c r="AA490" s="21" t="str">
        <f t="shared" si="71"/>
        <v/>
      </c>
    </row>
    <row r="491" spans="1:27" x14ac:dyDescent="0.25">
      <c r="A491" s="13"/>
      <c r="B491" s="51"/>
      <c r="C491" s="52"/>
      <c r="D491" s="53"/>
      <c r="E491" s="54"/>
      <c r="F491" s="13"/>
      <c r="G491" s="16" t="str">
        <f t="shared" si="64"/>
        <v/>
      </c>
      <c r="H491" s="17" t="str">
        <f t="shared" si="65"/>
        <v/>
      </c>
      <c r="I491" s="13"/>
      <c r="J491" s="21" t="str">
        <f t="shared" ca="1" si="66"/>
        <v/>
      </c>
      <c r="K491" s="13"/>
      <c r="L491" s="28" t="str">
        <f t="shared" si="67"/>
        <v/>
      </c>
      <c r="M491" s="13"/>
      <c r="O491" s="28" t="str">
        <f t="shared" si="68"/>
        <v/>
      </c>
      <c r="P491" s="17" t="str">
        <f t="array" aca="1" ref="P491" ca="1">IFERROR(INDEX('Intro &amp; Setup'!$W$19:$W$32,MATCH(1,('Intro &amp; Setup'!$M$19:$M$32&gt;=$O491)*('Intro &amp; Setup'!$C$19:$C$32&lt;=$O491),0)), "")</f>
        <v/>
      </c>
      <c r="R491" s="21" t="str">
        <f>IF($T491="", "", IF($T491&gt;'Intro &amp; Setup'!$C$19, "X", ""))</f>
        <v/>
      </c>
      <c r="T491" s="28" t="str">
        <f t="shared" si="72"/>
        <v/>
      </c>
      <c r="U491" s="31" t="str">
        <f t="shared" si="69"/>
        <v/>
      </c>
      <c r="W491" s="21" t="str">
        <f t="shared" si="70"/>
        <v/>
      </c>
      <c r="Y491" s="21" t="str">
        <f>IF($O491="", "", IF($O491&lt;'Intro &amp; Setup'!$C$32, "X", ""))</f>
        <v/>
      </c>
      <c r="AA491" s="21" t="str">
        <f t="shared" si="71"/>
        <v/>
      </c>
    </row>
    <row r="492" spans="1:27" x14ac:dyDescent="0.25">
      <c r="A492" s="13"/>
      <c r="B492" s="51"/>
      <c r="C492" s="52"/>
      <c r="D492" s="53"/>
      <c r="E492" s="54"/>
      <c r="F492" s="13"/>
      <c r="G492" s="16" t="str">
        <f t="shared" si="64"/>
        <v/>
      </c>
      <c r="H492" s="17" t="str">
        <f t="shared" si="65"/>
        <v/>
      </c>
      <c r="I492" s="13"/>
      <c r="J492" s="21" t="str">
        <f t="shared" ca="1" si="66"/>
        <v/>
      </c>
      <c r="K492" s="13"/>
      <c r="L492" s="28" t="str">
        <f t="shared" si="67"/>
        <v/>
      </c>
      <c r="M492" s="13"/>
      <c r="O492" s="28" t="str">
        <f t="shared" si="68"/>
        <v/>
      </c>
      <c r="P492" s="17" t="str">
        <f t="array" aca="1" ref="P492" ca="1">IFERROR(INDEX('Intro &amp; Setup'!$W$19:$W$32,MATCH(1,('Intro &amp; Setup'!$M$19:$M$32&gt;=$O492)*('Intro &amp; Setup'!$C$19:$C$32&lt;=$O492),0)), "")</f>
        <v/>
      </c>
      <c r="R492" s="21" t="str">
        <f>IF($T492="", "", IF($T492&gt;'Intro &amp; Setup'!$C$19, "X", ""))</f>
        <v/>
      </c>
      <c r="T492" s="28" t="str">
        <f t="shared" si="72"/>
        <v/>
      </c>
      <c r="U492" s="31" t="str">
        <f t="shared" si="69"/>
        <v/>
      </c>
      <c r="W492" s="21" t="str">
        <f t="shared" si="70"/>
        <v/>
      </c>
      <c r="Y492" s="21" t="str">
        <f>IF($O492="", "", IF($O492&lt;'Intro &amp; Setup'!$C$32, "X", ""))</f>
        <v/>
      </c>
      <c r="AA492" s="21" t="str">
        <f t="shared" si="71"/>
        <v/>
      </c>
    </row>
    <row r="493" spans="1:27" x14ac:dyDescent="0.25">
      <c r="A493" s="13"/>
      <c r="B493" s="51"/>
      <c r="C493" s="52"/>
      <c r="D493" s="53"/>
      <c r="E493" s="54"/>
      <c r="F493" s="13"/>
      <c r="G493" s="16" t="str">
        <f t="shared" si="64"/>
        <v/>
      </c>
      <c r="H493" s="17" t="str">
        <f t="shared" si="65"/>
        <v/>
      </c>
      <c r="I493" s="13"/>
      <c r="J493" s="21" t="str">
        <f t="shared" ca="1" si="66"/>
        <v/>
      </c>
      <c r="K493" s="13"/>
      <c r="L493" s="28" t="str">
        <f t="shared" si="67"/>
        <v/>
      </c>
      <c r="M493" s="13"/>
      <c r="O493" s="28" t="str">
        <f t="shared" si="68"/>
        <v/>
      </c>
      <c r="P493" s="17" t="str">
        <f t="array" aca="1" ref="P493" ca="1">IFERROR(INDEX('Intro &amp; Setup'!$W$19:$W$32,MATCH(1,('Intro &amp; Setup'!$M$19:$M$32&gt;=$O493)*('Intro &amp; Setup'!$C$19:$C$32&lt;=$O493),0)), "")</f>
        <v/>
      </c>
      <c r="R493" s="21" t="str">
        <f>IF($T493="", "", IF($T493&gt;'Intro &amp; Setup'!$C$19, "X", ""))</f>
        <v/>
      </c>
      <c r="T493" s="28" t="str">
        <f t="shared" si="72"/>
        <v/>
      </c>
      <c r="U493" s="31" t="str">
        <f t="shared" si="69"/>
        <v/>
      </c>
      <c r="W493" s="21" t="str">
        <f t="shared" si="70"/>
        <v/>
      </c>
      <c r="Y493" s="21" t="str">
        <f>IF($O493="", "", IF($O493&lt;'Intro &amp; Setup'!$C$32, "X", ""))</f>
        <v/>
      </c>
      <c r="AA493" s="21" t="str">
        <f t="shared" si="71"/>
        <v/>
      </c>
    </row>
    <row r="494" spans="1:27" x14ac:dyDescent="0.25">
      <c r="A494" s="13"/>
      <c r="B494" s="51"/>
      <c r="C494" s="52"/>
      <c r="D494" s="53"/>
      <c r="E494" s="54"/>
      <c r="F494" s="13"/>
      <c r="G494" s="16" t="str">
        <f t="shared" si="64"/>
        <v/>
      </c>
      <c r="H494" s="17" t="str">
        <f t="shared" si="65"/>
        <v/>
      </c>
      <c r="I494" s="13"/>
      <c r="J494" s="21" t="str">
        <f t="shared" ca="1" si="66"/>
        <v/>
      </c>
      <c r="K494" s="13"/>
      <c r="L494" s="28" t="str">
        <f t="shared" si="67"/>
        <v/>
      </c>
      <c r="M494" s="13"/>
      <c r="O494" s="28" t="str">
        <f t="shared" si="68"/>
        <v/>
      </c>
      <c r="P494" s="17" t="str">
        <f t="array" aca="1" ref="P494" ca="1">IFERROR(INDEX('Intro &amp; Setup'!$W$19:$W$32,MATCH(1,('Intro &amp; Setup'!$M$19:$M$32&gt;=$O494)*('Intro &amp; Setup'!$C$19:$C$32&lt;=$O494),0)), "")</f>
        <v/>
      </c>
      <c r="R494" s="21" t="str">
        <f>IF($T494="", "", IF($T494&gt;'Intro &amp; Setup'!$C$19, "X", ""))</f>
        <v/>
      </c>
      <c r="T494" s="28" t="str">
        <f t="shared" si="72"/>
        <v/>
      </c>
      <c r="U494" s="31" t="str">
        <f t="shared" si="69"/>
        <v/>
      </c>
      <c r="W494" s="21" t="str">
        <f t="shared" si="70"/>
        <v/>
      </c>
      <c r="Y494" s="21" t="str">
        <f>IF($O494="", "", IF($O494&lt;'Intro &amp; Setup'!$C$32, "X", ""))</f>
        <v/>
      </c>
      <c r="AA494" s="21" t="str">
        <f t="shared" si="71"/>
        <v/>
      </c>
    </row>
    <row r="495" spans="1:27" x14ac:dyDescent="0.25">
      <c r="A495" s="13"/>
      <c r="B495" s="51"/>
      <c r="C495" s="52"/>
      <c r="D495" s="53"/>
      <c r="E495" s="54"/>
      <c r="F495" s="13"/>
      <c r="G495" s="16" t="str">
        <f t="shared" si="64"/>
        <v/>
      </c>
      <c r="H495" s="17" t="str">
        <f t="shared" si="65"/>
        <v/>
      </c>
      <c r="I495" s="13"/>
      <c r="J495" s="21" t="str">
        <f t="shared" ca="1" si="66"/>
        <v/>
      </c>
      <c r="K495" s="13"/>
      <c r="L495" s="28" t="str">
        <f t="shared" si="67"/>
        <v/>
      </c>
      <c r="M495" s="13"/>
      <c r="O495" s="28" t="str">
        <f t="shared" si="68"/>
        <v/>
      </c>
      <c r="P495" s="17" t="str">
        <f t="array" aca="1" ref="P495" ca="1">IFERROR(INDEX('Intro &amp; Setup'!$W$19:$W$32,MATCH(1,('Intro &amp; Setup'!$M$19:$M$32&gt;=$O495)*('Intro &amp; Setup'!$C$19:$C$32&lt;=$O495),0)), "")</f>
        <v/>
      </c>
      <c r="R495" s="21" t="str">
        <f>IF($T495="", "", IF($T495&gt;'Intro &amp; Setup'!$C$19, "X", ""))</f>
        <v/>
      </c>
      <c r="T495" s="28" t="str">
        <f t="shared" si="72"/>
        <v/>
      </c>
      <c r="U495" s="31" t="str">
        <f t="shared" si="69"/>
        <v/>
      </c>
      <c r="W495" s="21" t="str">
        <f t="shared" si="70"/>
        <v/>
      </c>
      <c r="Y495" s="21" t="str">
        <f>IF($O495="", "", IF($O495&lt;'Intro &amp; Setup'!$C$32, "X", ""))</f>
        <v/>
      </c>
      <c r="AA495" s="21" t="str">
        <f t="shared" si="71"/>
        <v/>
      </c>
    </row>
    <row r="496" spans="1:27" x14ac:dyDescent="0.25">
      <c r="A496" s="13"/>
      <c r="B496" s="51"/>
      <c r="C496" s="52"/>
      <c r="D496" s="53"/>
      <c r="E496" s="54"/>
      <c r="F496" s="13"/>
      <c r="G496" s="16" t="str">
        <f t="shared" si="64"/>
        <v/>
      </c>
      <c r="H496" s="17" t="str">
        <f t="shared" si="65"/>
        <v/>
      </c>
      <c r="I496" s="13"/>
      <c r="J496" s="21" t="str">
        <f t="shared" ca="1" si="66"/>
        <v/>
      </c>
      <c r="K496" s="13"/>
      <c r="L496" s="28" t="str">
        <f t="shared" si="67"/>
        <v/>
      </c>
      <c r="M496" s="13"/>
      <c r="O496" s="28" t="str">
        <f t="shared" si="68"/>
        <v/>
      </c>
      <c r="P496" s="17" t="str">
        <f t="array" aca="1" ref="P496" ca="1">IFERROR(INDEX('Intro &amp; Setup'!$W$19:$W$32,MATCH(1,('Intro &amp; Setup'!$M$19:$M$32&gt;=$O496)*('Intro &amp; Setup'!$C$19:$C$32&lt;=$O496),0)), "")</f>
        <v/>
      </c>
      <c r="R496" s="21" t="str">
        <f>IF($T496="", "", IF($T496&gt;'Intro &amp; Setup'!$C$19, "X", ""))</f>
        <v/>
      </c>
      <c r="T496" s="28" t="str">
        <f t="shared" si="72"/>
        <v/>
      </c>
      <c r="U496" s="31" t="str">
        <f t="shared" si="69"/>
        <v/>
      </c>
      <c r="W496" s="21" t="str">
        <f t="shared" si="70"/>
        <v/>
      </c>
      <c r="Y496" s="21" t="str">
        <f>IF($O496="", "", IF($O496&lt;'Intro &amp; Setup'!$C$32, "X", ""))</f>
        <v/>
      </c>
      <c r="AA496" s="21" t="str">
        <f t="shared" si="71"/>
        <v/>
      </c>
    </row>
    <row r="497" spans="1:27" x14ac:dyDescent="0.25">
      <c r="A497" s="13"/>
      <c r="B497" s="51"/>
      <c r="C497" s="52"/>
      <c r="D497" s="53"/>
      <c r="E497" s="54"/>
      <c r="F497" s="13"/>
      <c r="G497" s="16" t="str">
        <f t="shared" si="64"/>
        <v/>
      </c>
      <c r="H497" s="17" t="str">
        <f t="shared" si="65"/>
        <v/>
      </c>
      <c r="I497" s="13"/>
      <c r="J497" s="21" t="str">
        <f t="shared" ca="1" si="66"/>
        <v/>
      </c>
      <c r="K497" s="13"/>
      <c r="L497" s="28" t="str">
        <f t="shared" si="67"/>
        <v/>
      </c>
      <c r="M497" s="13"/>
      <c r="O497" s="28" t="str">
        <f t="shared" si="68"/>
        <v/>
      </c>
      <c r="P497" s="17" t="str">
        <f t="array" aca="1" ref="P497" ca="1">IFERROR(INDEX('Intro &amp; Setup'!$W$19:$W$32,MATCH(1,('Intro &amp; Setup'!$M$19:$M$32&gt;=$O497)*('Intro &amp; Setup'!$C$19:$C$32&lt;=$O497),0)), "")</f>
        <v/>
      </c>
      <c r="R497" s="21" t="str">
        <f>IF($T497="", "", IF($T497&gt;'Intro &amp; Setup'!$C$19, "X", ""))</f>
        <v/>
      </c>
      <c r="T497" s="28" t="str">
        <f t="shared" si="72"/>
        <v/>
      </c>
      <c r="U497" s="31" t="str">
        <f t="shared" si="69"/>
        <v/>
      </c>
      <c r="W497" s="21" t="str">
        <f t="shared" si="70"/>
        <v/>
      </c>
      <c r="Y497" s="21" t="str">
        <f>IF($O497="", "", IF($O497&lt;'Intro &amp; Setup'!$C$32, "X", ""))</f>
        <v/>
      </c>
      <c r="AA497" s="21" t="str">
        <f t="shared" si="71"/>
        <v/>
      </c>
    </row>
    <row r="498" spans="1:27" x14ac:dyDescent="0.25">
      <c r="A498" s="13"/>
      <c r="B498" s="51"/>
      <c r="C498" s="52"/>
      <c r="D498" s="53"/>
      <c r="E498" s="54"/>
      <c r="F498" s="13"/>
      <c r="G498" s="16" t="str">
        <f t="shared" si="64"/>
        <v/>
      </c>
      <c r="H498" s="17" t="str">
        <f t="shared" si="65"/>
        <v/>
      </c>
      <c r="I498" s="13"/>
      <c r="J498" s="21" t="str">
        <f t="shared" ca="1" si="66"/>
        <v/>
      </c>
      <c r="K498" s="13"/>
      <c r="L498" s="28" t="str">
        <f t="shared" si="67"/>
        <v/>
      </c>
      <c r="M498" s="13"/>
      <c r="O498" s="28" t="str">
        <f t="shared" si="68"/>
        <v/>
      </c>
      <c r="P498" s="17" t="str">
        <f t="array" aca="1" ref="P498" ca="1">IFERROR(INDEX('Intro &amp; Setup'!$W$19:$W$32,MATCH(1,('Intro &amp; Setup'!$M$19:$M$32&gt;=$O498)*('Intro &amp; Setup'!$C$19:$C$32&lt;=$O498),0)), "")</f>
        <v/>
      </c>
      <c r="R498" s="21" t="str">
        <f>IF($T498="", "", IF($T498&gt;'Intro &amp; Setup'!$C$19, "X", ""))</f>
        <v/>
      </c>
      <c r="T498" s="28" t="str">
        <f t="shared" si="72"/>
        <v/>
      </c>
      <c r="U498" s="31" t="str">
        <f t="shared" si="69"/>
        <v/>
      </c>
      <c r="W498" s="21" t="str">
        <f t="shared" si="70"/>
        <v/>
      </c>
      <c r="Y498" s="21" t="str">
        <f>IF($O498="", "", IF($O498&lt;'Intro &amp; Setup'!$C$32, "X", ""))</f>
        <v/>
      </c>
      <c r="AA498" s="21" t="str">
        <f t="shared" si="71"/>
        <v/>
      </c>
    </row>
    <row r="499" spans="1:27" x14ac:dyDescent="0.25">
      <c r="A499" s="13"/>
      <c r="B499" s="51"/>
      <c r="C499" s="52"/>
      <c r="D499" s="53"/>
      <c r="E499" s="54"/>
      <c r="F499" s="13"/>
      <c r="G499" s="16" t="str">
        <f t="shared" si="64"/>
        <v/>
      </c>
      <c r="H499" s="17" t="str">
        <f t="shared" si="65"/>
        <v/>
      </c>
      <c r="I499" s="13"/>
      <c r="J499" s="21" t="str">
        <f t="shared" ca="1" si="66"/>
        <v/>
      </c>
      <c r="K499" s="13"/>
      <c r="L499" s="28" t="str">
        <f t="shared" si="67"/>
        <v/>
      </c>
      <c r="M499" s="13"/>
      <c r="O499" s="28" t="str">
        <f t="shared" si="68"/>
        <v/>
      </c>
      <c r="P499" s="17" t="str">
        <f t="array" aca="1" ref="P499" ca="1">IFERROR(INDEX('Intro &amp; Setup'!$W$19:$W$32,MATCH(1,('Intro &amp; Setup'!$M$19:$M$32&gt;=$O499)*('Intro &amp; Setup'!$C$19:$C$32&lt;=$O499),0)), "")</f>
        <v/>
      </c>
      <c r="R499" s="21" t="str">
        <f>IF($T499="", "", IF($T499&gt;'Intro &amp; Setup'!$C$19, "X", ""))</f>
        <v/>
      </c>
      <c r="T499" s="28" t="str">
        <f t="shared" si="72"/>
        <v/>
      </c>
      <c r="U499" s="31" t="str">
        <f t="shared" si="69"/>
        <v/>
      </c>
      <c r="W499" s="21" t="str">
        <f t="shared" si="70"/>
        <v/>
      </c>
      <c r="Y499" s="21" t="str">
        <f>IF($O499="", "", IF($O499&lt;'Intro &amp; Setup'!$C$32, "X", ""))</f>
        <v/>
      </c>
      <c r="AA499" s="21" t="str">
        <f t="shared" si="71"/>
        <v/>
      </c>
    </row>
    <row r="500" spans="1:27" x14ac:dyDescent="0.25">
      <c r="A500" s="13"/>
      <c r="B500" s="51"/>
      <c r="C500" s="52"/>
      <c r="D500" s="53"/>
      <c r="E500" s="54"/>
      <c r="F500" s="13"/>
      <c r="G500" s="16" t="str">
        <f t="shared" si="64"/>
        <v/>
      </c>
      <c r="H500" s="17" t="str">
        <f t="shared" si="65"/>
        <v/>
      </c>
      <c r="I500" s="13"/>
      <c r="J500" s="21" t="str">
        <f t="shared" ca="1" si="66"/>
        <v/>
      </c>
      <c r="K500" s="13"/>
      <c r="L500" s="28" t="str">
        <f t="shared" si="67"/>
        <v/>
      </c>
      <c r="M500" s="13"/>
      <c r="O500" s="28" t="str">
        <f t="shared" si="68"/>
        <v/>
      </c>
      <c r="P500" s="17" t="str">
        <f t="array" aca="1" ref="P500" ca="1">IFERROR(INDEX('Intro &amp; Setup'!$W$19:$W$32,MATCH(1,('Intro &amp; Setup'!$M$19:$M$32&gt;=$O500)*('Intro &amp; Setup'!$C$19:$C$32&lt;=$O500),0)), "")</f>
        <v/>
      </c>
      <c r="R500" s="21" t="str">
        <f>IF($T500="", "", IF($T500&gt;'Intro &amp; Setup'!$C$19, "X", ""))</f>
        <v/>
      </c>
      <c r="T500" s="28" t="str">
        <f t="shared" si="72"/>
        <v/>
      </c>
      <c r="U500" s="31" t="str">
        <f t="shared" si="69"/>
        <v/>
      </c>
      <c r="W500" s="21" t="str">
        <f t="shared" si="70"/>
        <v/>
      </c>
      <c r="Y500" s="21" t="str">
        <f>IF($O500="", "", IF($O500&lt;'Intro &amp; Setup'!$C$32, "X", ""))</f>
        <v/>
      </c>
      <c r="AA500" s="21" t="str">
        <f t="shared" si="71"/>
        <v/>
      </c>
    </row>
    <row r="501" spans="1:27" x14ac:dyDescent="0.25">
      <c r="A501" s="13"/>
      <c r="B501" s="51"/>
      <c r="C501" s="52"/>
      <c r="D501" s="53"/>
      <c r="E501" s="54"/>
      <c r="F501" s="13"/>
      <c r="G501" s="16" t="str">
        <f t="shared" si="64"/>
        <v/>
      </c>
      <c r="H501" s="17" t="str">
        <f t="shared" si="65"/>
        <v/>
      </c>
      <c r="I501" s="13"/>
      <c r="J501" s="21" t="str">
        <f t="shared" ca="1" si="66"/>
        <v/>
      </c>
      <c r="K501" s="13"/>
      <c r="L501" s="28" t="str">
        <f t="shared" si="67"/>
        <v/>
      </c>
      <c r="M501" s="13"/>
      <c r="O501" s="28" t="str">
        <f t="shared" si="68"/>
        <v/>
      </c>
      <c r="P501" s="17" t="str">
        <f t="array" aca="1" ref="P501" ca="1">IFERROR(INDEX('Intro &amp; Setup'!$W$19:$W$32,MATCH(1,('Intro &amp; Setup'!$M$19:$M$32&gt;=$O501)*('Intro &amp; Setup'!$C$19:$C$32&lt;=$O501),0)), "")</f>
        <v/>
      </c>
      <c r="R501" s="21" t="str">
        <f>IF($T501="", "", IF($T501&gt;'Intro &amp; Setup'!$C$19, "X", ""))</f>
        <v/>
      </c>
      <c r="T501" s="28" t="str">
        <f t="shared" si="72"/>
        <v/>
      </c>
      <c r="U501" s="31" t="str">
        <f t="shared" si="69"/>
        <v/>
      </c>
      <c r="W501" s="21" t="str">
        <f t="shared" si="70"/>
        <v/>
      </c>
      <c r="Y501" s="21" t="str">
        <f>IF($O501="", "", IF($O501&lt;'Intro &amp; Setup'!$C$32, "X", ""))</f>
        <v/>
      </c>
      <c r="AA501" s="21" t="str">
        <f t="shared" si="71"/>
        <v/>
      </c>
    </row>
    <row r="502" spans="1:27" x14ac:dyDescent="0.25">
      <c r="A502" s="13"/>
      <c r="B502" s="51"/>
      <c r="C502" s="52"/>
      <c r="D502" s="53"/>
      <c r="E502" s="54"/>
      <c r="F502" s="13"/>
      <c r="G502" s="16" t="str">
        <f t="shared" si="64"/>
        <v/>
      </c>
      <c r="H502" s="17" t="str">
        <f t="shared" si="65"/>
        <v/>
      </c>
      <c r="I502" s="13"/>
      <c r="J502" s="21" t="str">
        <f t="shared" ca="1" si="66"/>
        <v/>
      </c>
      <c r="K502" s="13"/>
      <c r="L502" s="28" t="str">
        <f t="shared" si="67"/>
        <v/>
      </c>
      <c r="M502" s="13"/>
      <c r="O502" s="28" t="str">
        <f t="shared" si="68"/>
        <v/>
      </c>
      <c r="P502" s="17" t="str">
        <f t="array" aca="1" ref="P502" ca="1">IFERROR(INDEX('Intro &amp; Setup'!$W$19:$W$32,MATCH(1,('Intro &amp; Setup'!$M$19:$M$32&gt;=$O502)*('Intro &amp; Setup'!$C$19:$C$32&lt;=$O502),0)), "")</f>
        <v/>
      </c>
      <c r="R502" s="21" t="str">
        <f>IF($T502="", "", IF($T502&gt;'Intro &amp; Setup'!$C$19, "X", ""))</f>
        <v/>
      </c>
      <c r="T502" s="28" t="str">
        <f t="shared" si="72"/>
        <v/>
      </c>
      <c r="U502" s="31" t="str">
        <f t="shared" si="69"/>
        <v/>
      </c>
      <c r="W502" s="21" t="str">
        <f t="shared" si="70"/>
        <v/>
      </c>
      <c r="Y502" s="21" t="str">
        <f>IF($O502="", "", IF($O502&lt;'Intro &amp; Setup'!$C$32, "X", ""))</f>
        <v/>
      </c>
      <c r="AA502" s="21" t="str">
        <f t="shared" si="71"/>
        <v/>
      </c>
    </row>
    <row r="503" spans="1:27" x14ac:dyDescent="0.25">
      <c r="A503" s="13"/>
      <c r="B503" s="51"/>
      <c r="C503" s="52"/>
      <c r="D503" s="53"/>
      <c r="E503" s="54"/>
      <c r="F503" s="13"/>
      <c r="G503" s="16" t="str">
        <f t="shared" si="64"/>
        <v/>
      </c>
      <c r="H503" s="17" t="str">
        <f t="shared" si="65"/>
        <v/>
      </c>
      <c r="I503" s="13"/>
      <c r="J503" s="21" t="str">
        <f t="shared" ca="1" si="66"/>
        <v/>
      </c>
      <c r="K503" s="13"/>
      <c r="L503" s="28" t="str">
        <f t="shared" si="67"/>
        <v/>
      </c>
      <c r="M503" s="13"/>
      <c r="O503" s="28" t="str">
        <f t="shared" si="68"/>
        <v/>
      </c>
      <c r="P503" s="17" t="str">
        <f t="array" aca="1" ref="P503" ca="1">IFERROR(INDEX('Intro &amp; Setup'!$W$19:$W$32,MATCH(1,('Intro &amp; Setup'!$M$19:$M$32&gt;=$O503)*('Intro &amp; Setup'!$C$19:$C$32&lt;=$O503),0)), "")</f>
        <v/>
      </c>
      <c r="R503" s="21" t="str">
        <f>IF($T503="", "", IF($T503&gt;'Intro &amp; Setup'!$C$19, "X", ""))</f>
        <v/>
      </c>
      <c r="T503" s="28" t="str">
        <f t="shared" si="72"/>
        <v/>
      </c>
      <c r="U503" s="31" t="str">
        <f t="shared" si="69"/>
        <v/>
      </c>
      <c r="W503" s="21" t="str">
        <f t="shared" si="70"/>
        <v/>
      </c>
      <c r="Y503" s="21" t="str">
        <f>IF($O503="", "", IF($O503&lt;'Intro &amp; Setup'!$C$32, "X", ""))</f>
        <v/>
      </c>
      <c r="AA503" s="21" t="str">
        <f t="shared" si="71"/>
        <v/>
      </c>
    </row>
    <row r="504" spans="1:27" x14ac:dyDescent="0.25">
      <c r="A504" s="13"/>
      <c r="B504" s="51"/>
      <c r="C504" s="52"/>
      <c r="D504" s="53"/>
      <c r="E504" s="54"/>
      <c r="F504" s="13"/>
      <c r="G504" s="16" t="str">
        <f t="shared" si="64"/>
        <v/>
      </c>
      <c r="H504" s="17" t="str">
        <f t="shared" si="65"/>
        <v/>
      </c>
      <c r="I504" s="13"/>
      <c r="J504" s="21" t="str">
        <f t="shared" ca="1" si="66"/>
        <v/>
      </c>
      <c r="K504" s="13"/>
      <c r="L504" s="28" t="str">
        <f t="shared" si="67"/>
        <v/>
      </c>
      <c r="M504" s="13"/>
      <c r="O504" s="28" t="str">
        <f t="shared" si="68"/>
        <v/>
      </c>
      <c r="P504" s="17" t="str">
        <f t="array" aca="1" ref="P504" ca="1">IFERROR(INDEX('Intro &amp; Setup'!$W$19:$W$32,MATCH(1,('Intro &amp; Setup'!$M$19:$M$32&gt;=$O504)*('Intro &amp; Setup'!$C$19:$C$32&lt;=$O504),0)), "")</f>
        <v/>
      </c>
      <c r="R504" s="21" t="str">
        <f>IF($T504="", "", IF($T504&gt;'Intro &amp; Setup'!$C$19, "X", ""))</f>
        <v/>
      </c>
      <c r="T504" s="28" t="str">
        <f t="shared" si="72"/>
        <v/>
      </c>
      <c r="U504" s="31" t="str">
        <f t="shared" si="69"/>
        <v/>
      </c>
      <c r="W504" s="21" t="str">
        <f t="shared" si="70"/>
        <v/>
      </c>
      <c r="Y504" s="21" t="str">
        <f>IF($O504="", "", IF($O504&lt;'Intro &amp; Setup'!$C$32, "X", ""))</f>
        <v/>
      </c>
      <c r="AA504" s="21" t="str">
        <f t="shared" si="71"/>
        <v/>
      </c>
    </row>
    <row r="505" spans="1:27" x14ac:dyDescent="0.25">
      <c r="A505" s="13"/>
      <c r="B505" s="51"/>
      <c r="C505" s="52"/>
      <c r="D505" s="53"/>
      <c r="E505" s="54"/>
      <c r="F505" s="13"/>
      <c r="G505" s="16" t="str">
        <f t="shared" si="64"/>
        <v/>
      </c>
      <c r="H505" s="17" t="str">
        <f t="shared" si="65"/>
        <v/>
      </c>
      <c r="I505" s="13"/>
      <c r="J505" s="21" t="str">
        <f t="shared" ca="1" si="66"/>
        <v/>
      </c>
      <c r="K505" s="13"/>
      <c r="L505" s="28" t="str">
        <f t="shared" si="67"/>
        <v/>
      </c>
      <c r="M505" s="13"/>
      <c r="O505" s="28" t="str">
        <f t="shared" si="68"/>
        <v/>
      </c>
      <c r="P505" s="17" t="str">
        <f t="array" aca="1" ref="P505" ca="1">IFERROR(INDEX('Intro &amp; Setup'!$W$19:$W$32,MATCH(1,('Intro &amp; Setup'!$M$19:$M$32&gt;=$O505)*('Intro &amp; Setup'!$C$19:$C$32&lt;=$O505),0)), "")</f>
        <v/>
      </c>
      <c r="R505" s="21" t="str">
        <f>IF($T505="", "", IF($T505&gt;'Intro &amp; Setup'!$C$19, "X", ""))</f>
        <v/>
      </c>
      <c r="T505" s="28" t="str">
        <f t="shared" si="72"/>
        <v/>
      </c>
      <c r="U505" s="31" t="str">
        <f t="shared" si="69"/>
        <v/>
      </c>
      <c r="W505" s="21" t="str">
        <f t="shared" si="70"/>
        <v/>
      </c>
      <c r="Y505" s="21" t="str">
        <f>IF($O505="", "", IF($O505&lt;'Intro &amp; Setup'!$C$32, "X", ""))</f>
        <v/>
      </c>
      <c r="AA505" s="21" t="str">
        <f t="shared" si="71"/>
        <v/>
      </c>
    </row>
    <row r="506" spans="1:27" x14ac:dyDescent="0.25">
      <c r="A506" s="13"/>
      <c r="B506" s="51"/>
      <c r="C506" s="52"/>
      <c r="D506" s="53"/>
      <c r="E506" s="54"/>
      <c r="F506" s="13"/>
      <c r="G506" s="16" t="str">
        <f t="shared" si="64"/>
        <v/>
      </c>
      <c r="H506" s="17" t="str">
        <f t="shared" si="65"/>
        <v/>
      </c>
      <c r="I506" s="13"/>
      <c r="J506" s="21" t="str">
        <f t="shared" ca="1" si="66"/>
        <v/>
      </c>
      <c r="K506" s="13"/>
      <c r="L506" s="28" t="str">
        <f t="shared" si="67"/>
        <v/>
      </c>
      <c r="M506" s="13"/>
      <c r="O506" s="28" t="str">
        <f t="shared" si="68"/>
        <v/>
      </c>
      <c r="P506" s="17" t="str">
        <f t="array" aca="1" ref="P506" ca="1">IFERROR(INDEX('Intro &amp; Setup'!$W$19:$W$32,MATCH(1,('Intro &amp; Setup'!$M$19:$M$32&gt;=$O506)*('Intro &amp; Setup'!$C$19:$C$32&lt;=$O506),0)), "")</f>
        <v/>
      </c>
      <c r="R506" s="21" t="str">
        <f>IF($T506="", "", IF($T506&gt;'Intro &amp; Setup'!$C$19, "X", ""))</f>
        <v/>
      </c>
      <c r="T506" s="28" t="str">
        <f t="shared" si="72"/>
        <v/>
      </c>
      <c r="U506" s="31" t="str">
        <f t="shared" si="69"/>
        <v/>
      </c>
      <c r="W506" s="21" t="str">
        <f t="shared" si="70"/>
        <v/>
      </c>
      <c r="Y506" s="21" t="str">
        <f>IF($O506="", "", IF($O506&lt;'Intro &amp; Setup'!$C$32, "X", ""))</f>
        <v/>
      </c>
      <c r="AA506" s="21" t="str">
        <f t="shared" si="71"/>
        <v/>
      </c>
    </row>
    <row r="507" spans="1:27" x14ac:dyDescent="0.25">
      <c r="A507" s="13"/>
      <c r="B507" s="51"/>
      <c r="C507" s="52"/>
      <c r="D507" s="53"/>
      <c r="E507" s="54"/>
      <c r="F507" s="13"/>
      <c r="G507" s="16" t="str">
        <f t="shared" si="64"/>
        <v/>
      </c>
      <c r="H507" s="17" t="str">
        <f t="shared" si="65"/>
        <v/>
      </c>
      <c r="I507" s="13"/>
      <c r="J507" s="21" t="str">
        <f t="shared" ca="1" si="66"/>
        <v/>
      </c>
      <c r="K507" s="13"/>
      <c r="L507" s="28" t="str">
        <f t="shared" si="67"/>
        <v/>
      </c>
      <c r="M507" s="13"/>
      <c r="O507" s="28" t="str">
        <f t="shared" si="68"/>
        <v/>
      </c>
      <c r="P507" s="17" t="str">
        <f t="array" aca="1" ref="P507" ca="1">IFERROR(INDEX('Intro &amp; Setup'!$W$19:$W$32,MATCH(1,('Intro &amp; Setup'!$M$19:$M$32&gt;=$O507)*('Intro &amp; Setup'!$C$19:$C$32&lt;=$O507),0)), "")</f>
        <v/>
      </c>
      <c r="R507" s="21" t="str">
        <f>IF($T507="", "", IF($T507&gt;'Intro &amp; Setup'!$C$19, "X", ""))</f>
        <v/>
      </c>
      <c r="T507" s="28" t="str">
        <f t="shared" si="72"/>
        <v/>
      </c>
      <c r="U507" s="31" t="str">
        <f t="shared" si="69"/>
        <v/>
      </c>
      <c r="W507" s="21" t="str">
        <f t="shared" si="70"/>
        <v/>
      </c>
      <c r="Y507" s="21" t="str">
        <f>IF($O507="", "", IF($O507&lt;'Intro &amp; Setup'!$C$32, "X", ""))</f>
        <v/>
      </c>
      <c r="AA507" s="21" t="str">
        <f t="shared" si="71"/>
        <v/>
      </c>
    </row>
    <row r="508" spans="1:27" x14ac:dyDescent="0.25">
      <c r="A508" s="13"/>
      <c r="B508" s="51"/>
      <c r="C508" s="52"/>
      <c r="D508" s="53"/>
      <c r="E508" s="54"/>
      <c r="F508" s="13"/>
      <c r="G508" s="16" t="str">
        <f t="shared" si="64"/>
        <v/>
      </c>
      <c r="H508" s="17" t="str">
        <f t="shared" si="65"/>
        <v/>
      </c>
      <c r="I508" s="13"/>
      <c r="J508" s="21" t="str">
        <f t="shared" ca="1" si="66"/>
        <v/>
      </c>
      <c r="K508" s="13"/>
      <c r="L508" s="28" t="str">
        <f t="shared" si="67"/>
        <v/>
      </c>
      <c r="M508" s="13"/>
      <c r="O508" s="28" t="str">
        <f t="shared" si="68"/>
        <v/>
      </c>
      <c r="P508" s="17" t="str">
        <f t="array" aca="1" ref="P508" ca="1">IFERROR(INDEX('Intro &amp; Setup'!$W$19:$W$32,MATCH(1,('Intro &amp; Setup'!$M$19:$M$32&gt;=$O508)*('Intro &amp; Setup'!$C$19:$C$32&lt;=$O508),0)), "")</f>
        <v/>
      </c>
      <c r="R508" s="21" t="str">
        <f>IF($T508="", "", IF($T508&gt;'Intro &amp; Setup'!$C$19, "X", ""))</f>
        <v/>
      </c>
      <c r="T508" s="28" t="str">
        <f t="shared" si="72"/>
        <v/>
      </c>
      <c r="U508" s="31" t="str">
        <f t="shared" si="69"/>
        <v/>
      </c>
      <c r="W508" s="21" t="str">
        <f t="shared" si="70"/>
        <v/>
      </c>
      <c r="Y508" s="21" t="str">
        <f>IF($O508="", "", IF($O508&lt;'Intro &amp; Setup'!$C$32, "X", ""))</f>
        <v/>
      </c>
      <c r="AA508" s="21" t="str">
        <f t="shared" si="71"/>
        <v/>
      </c>
    </row>
    <row r="509" spans="1:27" x14ac:dyDescent="0.25">
      <c r="A509" s="13"/>
      <c r="B509" s="51"/>
      <c r="C509" s="52"/>
      <c r="D509" s="53"/>
      <c r="E509" s="54"/>
      <c r="F509" s="13"/>
      <c r="G509" s="16" t="str">
        <f t="shared" si="64"/>
        <v/>
      </c>
      <c r="H509" s="17" t="str">
        <f t="shared" si="65"/>
        <v/>
      </c>
      <c r="I509" s="13"/>
      <c r="J509" s="21" t="str">
        <f t="shared" ca="1" si="66"/>
        <v/>
      </c>
      <c r="K509" s="13"/>
      <c r="L509" s="28" t="str">
        <f t="shared" si="67"/>
        <v/>
      </c>
      <c r="M509" s="13"/>
      <c r="O509" s="28" t="str">
        <f t="shared" si="68"/>
        <v/>
      </c>
      <c r="P509" s="17" t="str">
        <f t="array" aca="1" ref="P509" ca="1">IFERROR(INDEX('Intro &amp; Setup'!$W$19:$W$32,MATCH(1,('Intro &amp; Setup'!$M$19:$M$32&gt;=$O509)*('Intro &amp; Setup'!$C$19:$C$32&lt;=$O509),0)), "")</f>
        <v/>
      </c>
      <c r="R509" s="21" t="str">
        <f>IF($T509="", "", IF($T509&gt;'Intro &amp; Setup'!$C$19, "X", ""))</f>
        <v/>
      </c>
      <c r="T509" s="28" t="str">
        <f t="shared" si="72"/>
        <v/>
      </c>
      <c r="U509" s="31" t="str">
        <f t="shared" si="69"/>
        <v/>
      </c>
      <c r="W509" s="21" t="str">
        <f t="shared" si="70"/>
        <v/>
      </c>
      <c r="Y509" s="21" t="str">
        <f>IF($O509="", "", IF($O509&lt;'Intro &amp; Setup'!$C$32, "X", ""))</f>
        <v/>
      </c>
      <c r="AA509" s="21" t="str">
        <f t="shared" si="71"/>
        <v/>
      </c>
    </row>
    <row r="510" spans="1:27" x14ac:dyDescent="0.25">
      <c r="A510" s="13"/>
      <c r="B510" s="51"/>
      <c r="C510" s="52"/>
      <c r="D510" s="53"/>
      <c r="E510" s="54"/>
      <c r="F510" s="13"/>
      <c r="G510" s="16" t="str">
        <f t="shared" si="64"/>
        <v/>
      </c>
      <c r="H510" s="17" t="str">
        <f t="shared" si="65"/>
        <v/>
      </c>
      <c r="I510" s="13"/>
      <c r="J510" s="21" t="str">
        <f t="shared" ca="1" si="66"/>
        <v/>
      </c>
      <c r="K510" s="13"/>
      <c r="L510" s="28" t="str">
        <f t="shared" si="67"/>
        <v/>
      </c>
      <c r="M510" s="13"/>
      <c r="O510" s="28" t="str">
        <f t="shared" si="68"/>
        <v/>
      </c>
      <c r="P510" s="17" t="str">
        <f t="array" aca="1" ref="P510" ca="1">IFERROR(INDEX('Intro &amp; Setup'!$W$19:$W$32,MATCH(1,('Intro &amp; Setup'!$M$19:$M$32&gt;=$O510)*('Intro &amp; Setup'!$C$19:$C$32&lt;=$O510),0)), "")</f>
        <v/>
      </c>
      <c r="R510" s="21" t="str">
        <f>IF($T510="", "", IF($T510&gt;'Intro &amp; Setup'!$C$19, "X", ""))</f>
        <v/>
      </c>
      <c r="T510" s="28" t="str">
        <f t="shared" si="72"/>
        <v/>
      </c>
      <c r="U510" s="31" t="str">
        <f t="shared" si="69"/>
        <v/>
      </c>
      <c r="W510" s="21" t="str">
        <f t="shared" si="70"/>
        <v/>
      </c>
      <c r="Y510" s="21" t="str">
        <f>IF($O510="", "", IF($O510&lt;'Intro &amp; Setup'!$C$32, "X", ""))</f>
        <v/>
      </c>
      <c r="AA510" s="21" t="str">
        <f t="shared" si="71"/>
        <v/>
      </c>
    </row>
    <row r="511" spans="1:27" x14ac:dyDescent="0.25">
      <c r="A511" s="13"/>
      <c r="B511" s="51"/>
      <c r="C511" s="52"/>
      <c r="D511" s="53"/>
      <c r="E511" s="54"/>
      <c r="F511" s="13"/>
      <c r="G511" s="16" t="str">
        <f t="shared" si="64"/>
        <v/>
      </c>
      <c r="H511" s="17" t="str">
        <f t="shared" si="65"/>
        <v/>
      </c>
      <c r="I511" s="13"/>
      <c r="J511" s="21" t="str">
        <f t="shared" ca="1" si="66"/>
        <v/>
      </c>
      <c r="K511" s="13"/>
      <c r="L511" s="28" t="str">
        <f t="shared" si="67"/>
        <v/>
      </c>
      <c r="M511" s="13"/>
      <c r="O511" s="28" t="str">
        <f t="shared" si="68"/>
        <v/>
      </c>
      <c r="P511" s="17" t="str">
        <f t="array" aca="1" ref="P511" ca="1">IFERROR(INDEX('Intro &amp; Setup'!$W$19:$W$32,MATCH(1,('Intro &amp; Setup'!$M$19:$M$32&gt;=$O511)*('Intro &amp; Setup'!$C$19:$C$32&lt;=$O511),0)), "")</f>
        <v/>
      </c>
      <c r="R511" s="21" t="str">
        <f>IF($T511="", "", IF($T511&gt;'Intro &amp; Setup'!$C$19, "X", ""))</f>
        <v/>
      </c>
      <c r="T511" s="28" t="str">
        <f t="shared" si="72"/>
        <v/>
      </c>
      <c r="U511" s="31" t="str">
        <f t="shared" si="69"/>
        <v/>
      </c>
      <c r="W511" s="21" t="str">
        <f t="shared" si="70"/>
        <v/>
      </c>
      <c r="Y511" s="21" t="str">
        <f>IF($O511="", "", IF($O511&lt;'Intro &amp; Setup'!$C$32, "X", ""))</f>
        <v/>
      </c>
      <c r="AA511" s="21" t="str">
        <f t="shared" si="71"/>
        <v/>
      </c>
    </row>
    <row r="512" spans="1:27" x14ac:dyDescent="0.25">
      <c r="A512" s="13"/>
      <c r="B512" s="51"/>
      <c r="C512" s="52"/>
      <c r="D512" s="53"/>
      <c r="E512" s="54"/>
      <c r="F512" s="13"/>
      <c r="G512" s="16" t="str">
        <f t="shared" si="64"/>
        <v/>
      </c>
      <c r="H512" s="17" t="str">
        <f t="shared" si="65"/>
        <v/>
      </c>
      <c r="I512" s="13"/>
      <c r="J512" s="21" t="str">
        <f t="shared" ca="1" si="66"/>
        <v/>
      </c>
      <c r="K512" s="13"/>
      <c r="L512" s="28" t="str">
        <f t="shared" si="67"/>
        <v/>
      </c>
      <c r="M512" s="13"/>
      <c r="O512" s="28" t="str">
        <f t="shared" si="68"/>
        <v/>
      </c>
      <c r="P512" s="17" t="str">
        <f t="array" aca="1" ref="P512" ca="1">IFERROR(INDEX('Intro &amp; Setup'!$W$19:$W$32,MATCH(1,('Intro &amp; Setup'!$M$19:$M$32&gt;=$O512)*('Intro &amp; Setup'!$C$19:$C$32&lt;=$O512),0)), "")</f>
        <v/>
      </c>
      <c r="R512" s="21" t="str">
        <f>IF($T512="", "", IF($T512&gt;'Intro &amp; Setup'!$C$19, "X", ""))</f>
        <v/>
      </c>
      <c r="T512" s="28" t="str">
        <f t="shared" si="72"/>
        <v/>
      </c>
      <c r="U512" s="31" t="str">
        <f t="shared" si="69"/>
        <v/>
      </c>
      <c r="W512" s="21" t="str">
        <f t="shared" si="70"/>
        <v/>
      </c>
      <c r="Y512" s="21" t="str">
        <f>IF($O512="", "", IF($O512&lt;'Intro &amp; Setup'!$C$32, "X", ""))</f>
        <v/>
      </c>
      <c r="AA512" s="21" t="str">
        <f t="shared" si="71"/>
        <v/>
      </c>
    </row>
    <row r="513" spans="1:27" x14ac:dyDescent="0.25">
      <c r="A513" s="13"/>
      <c r="B513" s="51"/>
      <c r="C513" s="52"/>
      <c r="D513" s="53"/>
      <c r="E513" s="54"/>
      <c r="F513" s="13"/>
      <c r="G513" s="16" t="str">
        <f t="shared" si="64"/>
        <v/>
      </c>
      <c r="H513" s="17" t="str">
        <f t="shared" si="65"/>
        <v/>
      </c>
      <c r="I513" s="13"/>
      <c r="J513" s="21" t="str">
        <f t="shared" ca="1" si="66"/>
        <v/>
      </c>
      <c r="K513" s="13"/>
      <c r="L513" s="28" t="str">
        <f t="shared" si="67"/>
        <v/>
      </c>
      <c r="M513" s="13"/>
      <c r="O513" s="28" t="str">
        <f t="shared" si="68"/>
        <v/>
      </c>
      <c r="P513" s="17" t="str">
        <f t="array" aca="1" ref="P513" ca="1">IFERROR(INDEX('Intro &amp; Setup'!$W$19:$W$32,MATCH(1,('Intro &amp; Setup'!$M$19:$M$32&gt;=$O513)*('Intro &amp; Setup'!$C$19:$C$32&lt;=$O513),0)), "")</f>
        <v/>
      </c>
      <c r="R513" s="21" t="str">
        <f>IF($T513="", "", IF($T513&gt;'Intro &amp; Setup'!$C$19, "X", ""))</f>
        <v/>
      </c>
      <c r="T513" s="28" t="str">
        <f t="shared" si="72"/>
        <v/>
      </c>
      <c r="U513" s="31" t="str">
        <f t="shared" si="69"/>
        <v/>
      </c>
      <c r="W513" s="21" t="str">
        <f t="shared" si="70"/>
        <v/>
      </c>
      <c r="Y513" s="21" t="str">
        <f>IF($O513="", "", IF($O513&lt;'Intro &amp; Setup'!$C$32, "X", ""))</f>
        <v/>
      </c>
      <c r="AA513" s="21" t="str">
        <f t="shared" si="71"/>
        <v/>
      </c>
    </row>
    <row r="514" spans="1:27" x14ac:dyDescent="0.25">
      <c r="A514" s="13"/>
      <c r="B514" s="51"/>
      <c r="C514" s="52"/>
      <c r="D514" s="53"/>
      <c r="E514" s="54"/>
      <c r="F514" s="13"/>
      <c r="G514" s="16" t="str">
        <f t="shared" si="64"/>
        <v/>
      </c>
      <c r="H514" s="17" t="str">
        <f t="shared" si="65"/>
        <v/>
      </c>
      <c r="I514" s="13"/>
      <c r="J514" s="21" t="str">
        <f t="shared" ca="1" si="66"/>
        <v/>
      </c>
      <c r="K514" s="13"/>
      <c r="L514" s="28" t="str">
        <f t="shared" si="67"/>
        <v/>
      </c>
      <c r="M514" s="13"/>
      <c r="O514" s="28" t="str">
        <f t="shared" si="68"/>
        <v/>
      </c>
      <c r="P514" s="17" t="str">
        <f t="array" aca="1" ref="P514" ca="1">IFERROR(INDEX('Intro &amp; Setup'!$W$19:$W$32,MATCH(1,('Intro &amp; Setup'!$M$19:$M$32&gt;=$O514)*('Intro &amp; Setup'!$C$19:$C$32&lt;=$O514),0)), "")</f>
        <v/>
      </c>
      <c r="R514" s="21" t="str">
        <f>IF($T514="", "", IF($T514&gt;'Intro &amp; Setup'!$C$19, "X", ""))</f>
        <v/>
      </c>
      <c r="T514" s="28" t="str">
        <f t="shared" si="72"/>
        <v/>
      </c>
      <c r="U514" s="31" t="str">
        <f t="shared" si="69"/>
        <v/>
      </c>
      <c r="W514" s="21" t="str">
        <f t="shared" si="70"/>
        <v/>
      </c>
      <c r="Y514" s="21" t="str">
        <f>IF($O514="", "", IF($O514&lt;'Intro &amp; Setup'!$C$32, "X", ""))</f>
        <v/>
      </c>
      <c r="AA514" s="21" t="str">
        <f t="shared" si="71"/>
        <v/>
      </c>
    </row>
    <row r="515" spans="1:27" x14ac:dyDescent="0.25">
      <c r="A515" s="13"/>
      <c r="B515" s="51"/>
      <c r="C515" s="52"/>
      <c r="D515" s="53"/>
      <c r="E515" s="54"/>
      <c r="F515" s="13"/>
      <c r="G515" s="16" t="str">
        <f t="shared" si="64"/>
        <v/>
      </c>
      <c r="H515" s="17" t="str">
        <f t="shared" si="65"/>
        <v/>
      </c>
      <c r="I515" s="13"/>
      <c r="J515" s="21" t="str">
        <f t="shared" ca="1" si="66"/>
        <v/>
      </c>
      <c r="K515" s="13"/>
      <c r="L515" s="28" t="str">
        <f t="shared" si="67"/>
        <v/>
      </c>
      <c r="M515" s="13"/>
      <c r="O515" s="28" t="str">
        <f t="shared" si="68"/>
        <v/>
      </c>
      <c r="P515" s="17" t="str">
        <f t="array" aca="1" ref="P515" ca="1">IFERROR(INDEX('Intro &amp; Setup'!$W$19:$W$32,MATCH(1,('Intro &amp; Setup'!$M$19:$M$32&gt;=$O515)*('Intro &amp; Setup'!$C$19:$C$32&lt;=$O515),0)), "")</f>
        <v/>
      </c>
      <c r="R515" s="21" t="str">
        <f>IF($T515="", "", IF($T515&gt;'Intro &amp; Setup'!$C$19, "X", ""))</f>
        <v/>
      </c>
      <c r="T515" s="28" t="str">
        <f t="shared" si="72"/>
        <v/>
      </c>
      <c r="U515" s="31" t="str">
        <f t="shared" si="69"/>
        <v/>
      </c>
      <c r="W515" s="21" t="str">
        <f t="shared" si="70"/>
        <v/>
      </c>
      <c r="Y515" s="21" t="str">
        <f>IF($O515="", "", IF($O515&lt;'Intro &amp; Setup'!$C$32, "X", ""))</f>
        <v/>
      </c>
      <c r="AA515" s="21" t="str">
        <f t="shared" si="71"/>
        <v/>
      </c>
    </row>
    <row r="516" spans="1:27" x14ac:dyDescent="0.25">
      <c r="A516" s="13"/>
      <c r="B516" s="51"/>
      <c r="C516" s="52"/>
      <c r="D516" s="53"/>
      <c r="E516" s="54"/>
      <c r="F516" s="13"/>
      <c r="G516" s="16" t="str">
        <f t="shared" si="64"/>
        <v/>
      </c>
      <c r="H516" s="17" t="str">
        <f t="shared" si="65"/>
        <v/>
      </c>
      <c r="I516" s="13"/>
      <c r="J516" s="21" t="str">
        <f t="shared" ca="1" si="66"/>
        <v/>
      </c>
      <c r="K516" s="13"/>
      <c r="L516" s="28" t="str">
        <f t="shared" si="67"/>
        <v/>
      </c>
      <c r="M516" s="13"/>
      <c r="O516" s="28" t="str">
        <f t="shared" si="68"/>
        <v/>
      </c>
      <c r="P516" s="17" t="str">
        <f t="array" aca="1" ref="P516" ca="1">IFERROR(INDEX('Intro &amp; Setup'!$W$19:$W$32,MATCH(1,('Intro &amp; Setup'!$M$19:$M$32&gt;=$O516)*('Intro &amp; Setup'!$C$19:$C$32&lt;=$O516),0)), "")</f>
        <v/>
      </c>
      <c r="R516" s="21" t="str">
        <f>IF($T516="", "", IF($T516&gt;'Intro &amp; Setup'!$C$19, "X", ""))</f>
        <v/>
      </c>
      <c r="T516" s="28" t="str">
        <f t="shared" si="72"/>
        <v/>
      </c>
      <c r="U516" s="31" t="str">
        <f t="shared" si="69"/>
        <v/>
      </c>
      <c r="W516" s="21" t="str">
        <f t="shared" si="70"/>
        <v/>
      </c>
      <c r="Y516" s="21" t="str">
        <f>IF($O516="", "", IF($O516&lt;'Intro &amp; Setup'!$C$32, "X", ""))</f>
        <v/>
      </c>
      <c r="AA516" s="21" t="str">
        <f t="shared" si="71"/>
        <v/>
      </c>
    </row>
    <row r="517" spans="1:27" x14ac:dyDescent="0.25">
      <c r="A517" s="13"/>
      <c r="B517" s="51"/>
      <c r="C517" s="52"/>
      <c r="D517" s="53"/>
      <c r="E517" s="54"/>
      <c r="F517" s="13"/>
      <c r="G517" s="16" t="str">
        <f t="shared" si="64"/>
        <v/>
      </c>
      <c r="H517" s="17" t="str">
        <f t="shared" si="65"/>
        <v/>
      </c>
      <c r="I517" s="13"/>
      <c r="J517" s="21" t="str">
        <f t="shared" ca="1" si="66"/>
        <v/>
      </c>
      <c r="K517" s="13"/>
      <c r="L517" s="28" t="str">
        <f t="shared" si="67"/>
        <v/>
      </c>
      <c r="M517" s="13"/>
      <c r="O517" s="28" t="str">
        <f t="shared" si="68"/>
        <v/>
      </c>
      <c r="P517" s="17" t="str">
        <f t="array" aca="1" ref="P517" ca="1">IFERROR(INDEX('Intro &amp; Setup'!$W$19:$W$32,MATCH(1,('Intro &amp; Setup'!$M$19:$M$32&gt;=$O517)*('Intro &amp; Setup'!$C$19:$C$32&lt;=$O517),0)), "")</f>
        <v/>
      </c>
      <c r="R517" s="21" t="str">
        <f>IF($T517="", "", IF($T517&gt;'Intro &amp; Setup'!$C$19, "X", ""))</f>
        <v/>
      </c>
      <c r="T517" s="28" t="str">
        <f t="shared" si="72"/>
        <v/>
      </c>
      <c r="U517" s="31" t="str">
        <f t="shared" si="69"/>
        <v/>
      </c>
      <c r="W517" s="21" t="str">
        <f t="shared" si="70"/>
        <v/>
      </c>
      <c r="Y517" s="21" t="str">
        <f>IF($O517="", "", IF($O517&lt;'Intro &amp; Setup'!$C$32, "X", ""))</f>
        <v/>
      </c>
      <c r="AA517" s="21" t="str">
        <f t="shared" si="71"/>
        <v/>
      </c>
    </row>
    <row r="518" spans="1:27" x14ac:dyDescent="0.25">
      <c r="A518" s="13"/>
      <c r="B518" s="51"/>
      <c r="C518" s="52"/>
      <c r="D518" s="53"/>
      <c r="E518" s="54"/>
      <c r="F518" s="13"/>
      <c r="G518" s="16" t="str">
        <f t="shared" si="64"/>
        <v/>
      </c>
      <c r="H518" s="17" t="str">
        <f t="shared" si="65"/>
        <v/>
      </c>
      <c r="I518" s="13"/>
      <c r="J518" s="21" t="str">
        <f t="shared" ca="1" si="66"/>
        <v/>
      </c>
      <c r="K518" s="13"/>
      <c r="L518" s="28" t="str">
        <f t="shared" si="67"/>
        <v/>
      </c>
      <c r="M518" s="13"/>
      <c r="O518" s="28" t="str">
        <f t="shared" si="68"/>
        <v/>
      </c>
      <c r="P518" s="17" t="str">
        <f t="array" aca="1" ref="P518" ca="1">IFERROR(INDEX('Intro &amp; Setup'!$W$19:$W$32,MATCH(1,('Intro &amp; Setup'!$M$19:$M$32&gt;=$O518)*('Intro &amp; Setup'!$C$19:$C$32&lt;=$O518),0)), "")</f>
        <v/>
      </c>
      <c r="R518" s="21" t="str">
        <f>IF($T518="", "", IF($T518&gt;'Intro &amp; Setup'!$C$19, "X", ""))</f>
        <v/>
      </c>
      <c r="T518" s="28" t="str">
        <f t="shared" si="72"/>
        <v/>
      </c>
      <c r="U518" s="31" t="str">
        <f t="shared" si="69"/>
        <v/>
      </c>
      <c r="W518" s="21" t="str">
        <f t="shared" si="70"/>
        <v/>
      </c>
      <c r="Y518" s="21" t="str">
        <f>IF($O518="", "", IF($O518&lt;'Intro &amp; Setup'!$C$32, "X", ""))</f>
        <v/>
      </c>
      <c r="AA518" s="21" t="str">
        <f t="shared" si="71"/>
        <v/>
      </c>
    </row>
    <row r="519" spans="1:27" x14ac:dyDescent="0.25">
      <c r="A519" s="13"/>
      <c r="B519" s="51"/>
      <c r="C519" s="52"/>
      <c r="D519" s="53"/>
      <c r="E519" s="54"/>
      <c r="F519" s="13"/>
      <c r="G519" s="16" t="str">
        <f t="shared" si="64"/>
        <v/>
      </c>
      <c r="H519" s="17" t="str">
        <f t="shared" si="65"/>
        <v/>
      </c>
      <c r="I519" s="13"/>
      <c r="J519" s="21" t="str">
        <f t="shared" ca="1" si="66"/>
        <v/>
      </c>
      <c r="K519" s="13"/>
      <c r="L519" s="28" t="str">
        <f t="shared" si="67"/>
        <v/>
      </c>
      <c r="M519" s="13"/>
      <c r="O519" s="28" t="str">
        <f t="shared" si="68"/>
        <v/>
      </c>
      <c r="P519" s="17" t="str">
        <f t="array" aca="1" ref="P519" ca="1">IFERROR(INDEX('Intro &amp; Setup'!$W$19:$W$32,MATCH(1,('Intro &amp; Setup'!$M$19:$M$32&gt;=$O519)*('Intro &amp; Setup'!$C$19:$C$32&lt;=$O519),0)), "")</f>
        <v/>
      </c>
      <c r="R519" s="21" t="str">
        <f>IF($T519="", "", IF($T519&gt;'Intro &amp; Setup'!$C$19, "X", ""))</f>
        <v/>
      </c>
      <c r="T519" s="28" t="str">
        <f t="shared" si="72"/>
        <v/>
      </c>
      <c r="U519" s="31" t="str">
        <f t="shared" si="69"/>
        <v/>
      </c>
      <c r="W519" s="21" t="str">
        <f t="shared" si="70"/>
        <v/>
      </c>
      <c r="Y519" s="21" t="str">
        <f>IF($O519="", "", IF($O519&lt;'Intro &amp; Setup'!$C$32, "X", ""))</f>
        <v/>
      </c>
      <c r="AA519" s="21" t="str">
        <f t="shared" si="71"/>
        <v/>
      </c>
    </row>
    <row r="520" spans="1:27" x14ac:dyDescent="0.25">
      <c r="A520" s="13"/>
      <c r="B520" s="51"/>
      <c r="C520" s="52"/>
      <c r="D520" s="53"/>
      <c r="E520" s="54"/>
      <c r="F520" s="13"/>
      <c r="G520" s="16" t="str">
        <f t="shared" si="64"/>
        <v/>
      </c>
      <c r="H520" s="17" t="str">
        <f t="shared" si="65"/>
        <v/>
      </c>
      <c r="I520" s="13"/>
      <c r="J520" s="21" t="str">
        <f t="shared" ca="1" si="66"/>
        <v/>
      </c>
      <c r="K520" s="13"/>
      <c r="L520" s="28" t="str">
        <f t="shared" si="67"/>
        <v/>
      </c>
      <c r="M520" s="13"/>
      <c r="O520" s="28" t="str">
        <f t="shared" si="68"/>
        <v/>
      </c>
      <c r="P520" s="17" t="str">
        <f t="array" aca="1" ref="P520" ca="1">IFERROR(INDEX('Intro &amp; Setup'!$W$19:$W$32,MATCH(1,('Intro &amp; Setup'!$M$19:$M$32&gt;=$O520)*('Intro &amp; Setup'!$C$19:$C$32&lt;=$O520),0)), "")</f>
        <v/>
      </c>
      <c r="R520" s="21" t="str">
        <f>IF($T520="", "", IF($T520&gt;'Intro &amp; Setup'!$C$19, "X", ""))</f>
        <v/>
      </c>
      <c r="T520" s="28" t="str">
        <f t="shared" si="72"/>
        <v/>
      </c>
      <c r="U520" s="31" t="str">
        <f t="shared" si="69"/>
        <v/>
      </c>
      <c r="W520" s="21" t="str">
        <f t="shared" si="70"/>
        <v/>
      </c>
      <c r="Y520" s="21" t="str">
        <f>IF($O520="", "", IF($O520&lt;'Intro &amp; Setup'!$C$32, "X", ""))</f>
        <v/>
      </c>
      <c r="AA520" s="21" t="str">
        <f t="shared" si="71"/>
        <v/>
      </c>
    </row>
    <row r="521" spans="1:27" x14ac:dyDescent="0.25">
      <c r="A521" s="13"/>
      <c r="B521" s="51"/>
      <c r="C521" s="52"/>
      <c r="D521" s="53"/>
      <c r="E521" s="54"/>
      <c r="F521" s="13"/>
      <c r="G521" s="16" t="str">
        <f t="shared" si="64"/>
        <v/>
      </c>
      <c r="H521" s="17" t="str">
        <f t="shared" si="65"/>
        <v/>
      </c>
      <c r="I521" s="13"/>
      <c r="J521" s="21" t="str">
        <f t="shared" ca="1" si="66"/>
        <v/>
      </c>
      <c r="K521" s="13"/>
      <c r="L521" s="28" t="str">
        <f t="shared" si="67"/>
        <v/>
      </c>
      <c r="M521" s="13"/>
      <c r="O521" s="28" t="str">
        <f t="shared" si="68"/>
        <v/>
      </c>
      <c r="P521" s="17" t="str">
        <f t="array" aca="1" ref="P521" ca="1">IFERROR(INDEX('Intro &amp; Setup'!$W$19:$W$32,MATCH(1,('Intro &amp; Setup'!$M$19:$M$32&gt;=$O521)*('Intro &amp; Setup'!$C$19:$C$32&lt;=$O521),0)), "")</f>
        <v/>
      </c>
      <c r="R521" s="21" t="str">
        <f>IF($T521="", "", IF($T521&gt;'Intro &amp; Setup'!$C$19, "X", ""))</f>
        <v/>
      </c>
      <c r="T521" s="28" t="str">
        <f t="shared" si="72"/>
        <v/>
      </c>
      <c r="U521" s="31" t="str">
        <f t="shared" si="69"/>
        <v/>
      </c>
      <c r="W521" s="21" t="str">
        <f t="shared" si="70"/>
        <v/>
      </c>
      <c r="Y521" s="21" t="str">
        <f>IF($O521="", "", IF($O521&lt;'Intro &amp; Setup'!$C$32, "X", ""))</f>
        <v/>
      </c>
      <c r="AA521" s="21" t="str">
        <f t="shared" si="71"/>
        <v/>
      </c>
    </row>
    <row r="522" spans="1:27" x14ac:dyDescent="0.25">
      <c r="A522" s="13"/>
      <c r="B522" s="51"/>
      <c r="C522" s="52"/>
      <c r="D522" s="53"/>
      <c r="E522" s="54"/>
      <c r="F522" s="13"/>
      <c r="G522" s="16" t="str">
        <f t="shared" si="64"/>
        <v/>
      </c>
      <c r="H522" s="17" t="str">
        <f t="shared" si="65"/>
        <v/>
      </c>
      <c r="I522" s="13"/>
      <c r="J522" s="21" t="str">
        <f t="shared" ca="1" si="66"/>
        <v/>
      </c>
      <c r="K522" s="13"/>
      <c r="L522" s="28" t="str">
        <f t="shared" si="67"/>
        <v/>
      </c>
      <c r="M522" s="13"/>
      <c r="O522" s="28" t="str">
        <f t="shared" si="68"/>
        <v/>
      </c>
      <c r="P522" s="17" t="str">
        <f t="array" aca="1" ref="P522" ca="1">IFERROR(INDEX('Intro &amp; Setup'!$W$19:$W$32,MATCH(1,('Intro &amp; Setup'!$M$19:$M$32&gt;=$O522)*('Intro &amp; Setup'!$C$19:$C$32&lt;=$O522),0)), "")</f>
        <v/>
      </c>
      <c r="R522" s="21" t="str">
        <f>IF($T522="", "", IF($T522&gt;'Intro &amp; Setup'!$C$19, "X", ""))</f>
        <v/>
      </c>
      <c r="T522" s="28" t="str">
        <f t="shared" si="72"/>
        <v/>
      </c>
      <c r="U522" s="31" t="str">
        <f t="shared" si="69"/>
        <v/>
      </c>
      <c r="W522" s="21" t="str">
        <f t="shared" si="70"/>
        <v/>
      </c>
      <c r="Y522" s="21" t="str">
        <f>IF($O522="", "", IF($O522&lt;'Intro &amp; Setup'!$C$32, "X", ""))</f>
        <v/>
      </c>
      <c r="AA522" s="21" t="str">
        <f t="shared" si="71"/>
        <v/>
      </c>
    </row>
    <row r="523" spans="1:27" x14ac:dyDescent="0.25">
      <c r="A523" s="13"/>
      <c r="B523" s="51"/>
      <c r="C523" s="52"/>
      <c r="D523" s="53"/>
      <c r="E523" s="54"/>
      <c r="F523" s="13"/>
      <c r="G523" s="16" t="str">
        <f t="shared" si="64"/>
        <v/>
      </c>
      <c r="H523" s="17" t="str">
        <f t="shared" si="65"/>
        <v/>
      </c>
      <c r="I523" s="13"/>
      <c r="J523" s="21" t="str">
        <f t="shared" ca="1" si="66"/>
        <v/>
      </c>
      <c r="K523" s="13"/>
      <c r="L523" s="28" t="str">
        <f t="shared" si="67"/>
        <v/>
      </c>
      <c r="M523" s="13"/>
      <c r="O523" s="28" t="str">
        <f t="shared" si="68"/>
        <v/>
      </c>
      <c r="P523" s="17" t="str">
        <f t="array" aca="1" ref="P523" ca="1">IFERROR(INDEX('Intro &amp; Setup'!$W$19:$W$32,MATCH(1,('Intro &amp; Setup'!$M$19:$M$32&gt;=$O523)*('Intro &amp; Setup'!$C$19:$C$32&lt;=$O523),0)), "")</f>
        <v/>
      </c>
      <c r="R523" s="21" t="str">
        <f>IF($T523="", "", IF($T523&gt;'Intro &amp; Setup'!$C$19, "X", ""))</f>
        <v/>
      </c>
      <c r="T523" s="28" t="str">
        <f t="shared" si="72"/>
        <v/>
      </c>
      <c r="U523" s="31" t="str">
        <f t="shared" si="69"/>
        <v/>
      </c>
      <c r="W523" s="21" t="str">
        <f t="shared" si="70"/>
        <v/>
      </c>
      <c r="Y523" s="21" t="str">
        <f>IF($O523="", "", IF($O523&lt;'Intro &amp; Setup'!$C$32, "X", ""))</f>
        <v/>
      </c>
      <c r="AA523" s="21" t="str">
        <f t="shared" si="71"/>
        <v/>
      </c>
    </row>
    <row r="524" spans="1:27" x14ac:dyDescent="0.25">
      <c r="A524" s="13"/>
      <c r="B524" s="51"/>
      <c r="C524" s="52"/>
      <c r="D524" s="53"/>
      <c r="E524" s="54"/>
      <c r="F524" s="13"/>
      <c r="G524" s="16" t="str">
        <f t="shared" ref="G524:G587" si="73">IF($C524="", "", DATEDIF($C524, $P$4, "Y"))</f>
        <v/>
      </c>
      <c r="H524" s="17" t="str">
        <f t="shared" ref="H524:H587" si="74">IF($C524="", "", DATEDIF($C524, $P$4, "YM"))</f>
        <v/>
      </c>
      <c r="I524" s="13"/>
      <c r="J524" s="21" t="str">
        <f t="shared" ref="J524:J587" ca="1" si="75">IF($P524="", "", $P524)</f>
        <v/>
      </c>
      <c r="K524" s="13"/>
      <c r="L524" s="28" t="str">
        <f t="shared" ref="L524:L587" si="76">IF($R524="X", $U524, "")</f>
        <v/>
      </c>
      <c r="M524" s="13"/>
      <c r="O524" s="28" t="str">
        <f t="shared" ref="O524:O587" si="77">IFERROR(IF($C524="", "", DATE(YEAR($C524)+$D524, MONTH($C524), DAY($C524))), "")</f>
        <v/>
      </c>
      <c r="P524" s="17" t="str">
        <f t="array" aca="1" ref="P524" ca="1">IFERROR(INDEX('Intro &amp; Setup'!$W$19:$W$32,MATCH(1,('Intro &amp; Setup'!$M$19:$M$32&gt;=$O524)*('Intro &amp; Setup'!$C$19:$C$32&lt;=$O524),0)), "")</f>
        <v/>
      </c>
      <c r="R524" s="21" t="str">
        <f>IF($T524="", "", IF($T524&gt;'Intro &amp; Setup'!$C$19, "X", ""))</f>
        <v/>
      </c>
      <c r="T524" s="28" t="str">
        <f t="shared" si="72"/>
        <v/>
      </c>
      <c r="U524" s="31" t="str">
        <f t="shared" ref="U524:U587" si="78">IF($T524="", "", DATE(YEAR($T524)+5, 9, 1))</f>
        <v/>
      </c>
      <c r="W524" s="21" t="str">
        <f t="shared" ref="W524:W587" si="79">IF($B524="", "", IF(COUNTIF($B$11:$B$1010, $B524)&gt;1, "X", ""))</f>
        <v/>
      </c>
      <c r="Y524" s="21" t="str">
        <f>IF($O524="", "", IF($O524&lt;'Intro &amp; Setup'!$C$32, "X", ""))</f>
        <v/>
      </c>
      <c r="AA524" s="21" t="str">
        <f t="shared" ref="AA524:AA587" si="80">IF($C524="", "", DATEDIF($C524, $P$4, "M"))</f>
        <v/>
      </c>
    </row>
    <row r="525" spans="1:27" x14ac:dyDescent="0.25">
      <c r="A525" s="13"/>
      <c r="B525" s="51"/>
      <c r="C525" s="52"/>
      <c r="D525" s="53"/>
      <c r="E525" s="54"/>
      <c r="F525" s="13"/>
      <c r="G525" s="16" t="str">
        <f t="shared" si="73"/>
        <v/>
      </c>
      <c r="H525" s="17" t="str">
        <f t="shared" si="74"/>
        <v/>
      </c>
      <c r="I525" s="13"/>
      <c r="J525" s="21" t="str">
        <f t="shared" ca="1" si="75"/>
        <v/>
      </c>
      <c r="K525" s="13"/>
      <c r="L525" s="28" t="str">
        <f t="shared" si="76"/>
        <v/>
      </c>
      <c r="M525" s="13"/>
      <c r="O525" s="28" t="str">
        <f t="shared" si="77"/>
        <v/>
      </c>
      <c r="P525" s="17" t="str">
        <f t="array" aca="1" ref="P525" ca="1">IFERROR(INDEX('Intro &amp; Setup'!$W$19:$W$32,MATCH(1,('Intro &amp; Setup'!$M$19:$M$32&gt;=$O525)*('Intro &amp; Setup'!$C$19:$C$32&lt;=$O525),0)), "")</f>
        <v/>
      </c>
      <c r="R525" s="21" t="str">
        <f>IF($T525="", "", IF($T525&gt;'Intro &amp; Setup'!$C$19, "X", ""))</f>
        <v/>
      </c>
      <c r="T525" s="28" t="str">
        <f t="shared" si="72"/>
        <v/>
      </c>
      <c r="U525" s="31" t="str">
        <f t="shared" si="78"/>
        <v/>
      </c>
      <c r="W525" s="21" t="str">
        <f t="shared" si="79"/>
        <v/>
      </c>
      <c r="Y525" s="21" t="str">
        <f>IF($O525="", "", IF($O525&lt;'Intro &amp; Setup'!$C$32, "X", ""))</f>
        <v/>
      </c>
      <c r="AA525" s="21" t="str">
        <f t="shared" si="80"/>
        <v/>
      </c>
    </row>
    <row r="526" spans="1:27" x14ac:dyDescent="0.25">
      <c r="A526" s="13"/>
      <c r="B526" s="51"/>
      <c r="C526" s="52"/>
      <c r="D526" s="53"/>
      <c r="E526" s="54"/>
      <c r="F526" s="13"/>
      <c r="G526" s="16" t="str">
        <f t="shared" si="73"/>
        <v/>
      </c>
      <c r="H526" s="17" t="str">
        <f t="shared" si="74"/>
        <v/>
      </c>
      <c r="I526" s="13"/>
      <c r="J526" s="21" t="str">
        <f t="shared" ca="1" si="75"/>
        <v/>
      </c>
      <c r="K526" s="13"/>
      <c r="L526" s="28" t="str">
        <f t="shared" si="76"/>
        <v/>
      </c>
      <c r="M526" s="13"/>
      <c r="O526" s="28" t="str">
        <f t="shared" si="77"/>
        <v/>
      </c>
      <c r="P526" s="17" t="str">
        <f t="array" aca="1" ref="P526" ca="1">IFERROR(INDEX('Intro &amp; Setup'!$W$19:$W$32,MATCH(1,('Intro &amp; Setup'!$M$19:$M$32&gt;=$O526)*('Intro &amp; Setup'!$C$19:$C$32&lt;=$O526),0)), "")</f>
        <v/>
      </c>
      <c r="R526" s="21" t="str">
        <f>IF($T526="", "", IF($T526&gt;'Intro &amp; Setup'!$C$19, "X", ""))</f>
        <v/>
      </c>
      <c r="T526" s="28" t="str">
        <f t="shared" si="72"/>
        <v/>
      </c>
      <c r="U526" s="31" t="str">
        <f t="shared" si="78"/>
        <v/>
      </c>
      <c r="W526" s="21" t="str">
        <f t="shared" si="79"/>
        <v/>
      </c>
      <c r="Y526" s="21" t="str">
        <f>IF($O526="", "", IF($O526&lt;'Intro &amp; Setup'!$C$32, "X", ""))</f>
        <v/>
      </c>
      <c r="AA526" s="21" t="str">
        <f t="shared" si="80"/>
        <v/>
      </c>
    </row>
    <row r="527" spans="1:27" x14ac:dyDescent="0.25">
      <c r="A527" s="13"/>
      <c r="B527" s="51"/>
      <c r="C527" s="52"/>
      <c r="D527" s="53"/>
      <c r="E527" s="54"/>
      <c r="F527" s="13"/>
      <c r="G527" s="16" t="str">
        <f t="shared" si="73"/>
        <v/>
      </c>
      <c r="H527" s="17" t="str">
        <f t="shared" si="74"/>
        <v/>
      </c>
      <c r="I527" s="13"/>
      <c r="J527" s="21" t="str">
        <f t="shared" ca="1" si="75"/>
        <v/>
      </c>
      <c r="K527" s="13"/>
      <c r="L527" s="28" t="str">
        <f t="shared" si="76"/>
        <v/>
      </c>
      <c r="M527" s="13"/>
      <c r="O527" s="28" t="str">
        <f t="shared" si="77"/>
        <v/>
      </c>
      <c r="P527" s="17" t="str">
        <f t="array" aca="1" ref="P527" ca="1">IFERROR(INDEX('Intro &amp; Setup'!$W$19:$W$32,MATCH(1,('Intro &amp; Setup'!$M$19:$M$32&gt;=$O527)*('Intro &amp; Setup'!$C$19:$C$32&lt;=$O527),0)), "")</f>
        <v/>
      </c>
      <c r="R527" s="21" t="str">
        <f>IF($T527="", "", IF($T527&gt;'Intro &amp; Setup'!$C$19, "X", ""))</f>
        <v/>
      </c>
      <c r="T527" s="28" t="str">
        <f t="shared" si="72"/>
        <v/>
      </c>
      <c r="U527" s="31" t="str">
        <f t="shared" si="78"/>
        <v/>
      </c>
      <c r="W527" s="21" t="str">
        <f t="shared" si="79"/>
        <v/>
      </c>
      <c r="Y527" s="21" t="str">
        <f>IF($O527="", "", IF($O527&lt;'Intro &amp; Setup'!$C$32, "X", ""))</f>
        <v/>
      </c>
      <c r="AA527" s="21" t="str">
        <f t="shared" si="80"/>
        <v/>
      </c>
    </row>
    <row r="528" spans="1:27" x14ac:dyDescent="0.25">
      <c r="A528" s="13"/>
      <c r="B528" s="51"/>
      <c r="C528" s="52"/>
      <c r="D528" s="53"/>
      <c r="E528" s="54"/>
      <c r="F528" s="13"/>
      <c r="G528" s="16" t="str">
        <f t="shared" si="73"/>
        <v/>
      </c>
      <c r="H528" s="17" t="str">
        <f t="shared" si="74"/>
        <v/>
      </c>
      <c r="I528" s="13"/>
      <c r="J528" s="21" t="str">
        <f t="shared" ca="1" si="75"/>
        <v/>
      </c>
      <c r="K528" s="13"/>
      <c r="L528" s="28" t="str">
        <f t="shared" si="76"/>
        <v/>
      </c>
      <c r="M528" s="13"/>
      <c r="O528" s="28" t="str">
        <f t="shared" si="77"/>
        <v/>
      </c>
      <c r="P528" s="17" t="str">
        <f t="array" aca="1" ref="P528" ca="1">IFERROR(INDEX('Intro &amp; Setup'!$W$19:$W$32,MATCH(1,('Intro &amp; Setup'!$M$19:$M$32&gt;=$O528)*('Intro &amp; Setup'!$C$19:$C$32&lt;=$O528),0)), "")</f>
        <v/>
      </c>
      <c r="R528" s="21" t="str">
        <f>IF($T528="", "", IF($T528&gt;'Intro &amp; Setup'!$C$19, "X", ""))</f>
        <v/>
      </c>
      <c r="T528" s="28" t="str">
        <f t="shared" si="72"/>
        <v/>
      </c>
      <c r="U528" s="31" t="str">
        <f t="shared" si="78"/>
        <v/>
      </c>
      <c r="W528" s="21" t="str">
        <f t="shared" si="79"/>
        <v/>
      </c>
      <c r="Y528" s="21" t="str">
        <f>IF($O528="", "", IF($O528&lt;'Intro &amp; Setup'!$C$32, "X", ""))</f>
        <v/>
      </c>
      <c r="AA528" s="21" t="str">
        <f t="shared" si="80"/>
        <v/>
      </c>
    </row>
    <row r="529" spans="1:27" x14ac:dyDescent="0.25">
      <c r="A529" s="13"/>
      <c r="B529" s="51"/>
      <c r="C529" s="52"/>
      <c r="D529" s="53"/>
      <c r="E529" s="54"/>
      <c r="F529" s="13"/>
      <c r="G529" s="16" t="str">
        <f t="shared" si="73"/>
        <v/>
      </c>
      <c r="H529" s="17" t="str">
        <f t="shared" si="74"/>
        <v/>
      </c>
      <c r="I529" s="13"/>
      <c r="J529" s="21" t="str">
        <f t="shared" ca="1" si="75"/>
        <v/>
      </c>
      <c r="K529" s="13"/>
      <c r="L529" s="28" t="str">
        <f t="shared" si="76"/>
        <v/>
      </c>
      <c r="M529" s="13"/>
      <c r="O529" s="28" t="str">
        <f t="shared" si="77"/>
        <v/>
      </c>
      <c r="P529" s="17" t="str">
        <f t="array" aca="1" ref="P529" ca="1">IFERROR(INDEX('Intro &amp; Setup'!$W$19:$W$32,MATCH(1,('Intro &amp; Setup'!$M$19:$M$32&gt;=$O529)*('Intro &amp; Setup'!$C$19:$C$32&lt;=$O529),0)), "")</f>
        <v/>
      </c>
      <c r="R529" s="21" t="str">
        <f>IF($T529="", "", IF($T529&gt;'Intro &amp; Setup'!$C$19, "X", ""))</f>
        <v/>
      </c>
      <c r="T529" s="28" t="str">
        <f t="shared" si="72"/>
        <v/>
      </c>
      <c r="U529" s="31" t="str">
        <f t="shared" si="78"/>
        <v/>
      </c>
      <c r="W529" s="21" t="str">
        <f t="shared" si="79"/>
        <v/>
      </c>
      <c r="Y529" s="21" t="str">
        <f>IF($O529="", "", IF($O529&lt;'Intro &amp; Setup'!$C$32, "X", ""))</f>
        <v/>
      </c>
      <c r="AA529" s="21" t="str">
        <f t="shared" si="80"/>
        <v/>
      </c>
    </row>
    <row r="530" spans="1:27" x14ac:dyDescent="0.25">
      <c r="A530" s="13"/>
      <c r="B530" s="51"/>
      <c r="C530" s="52"/>
      <c r="D530" s="53"/>
      <c r="E530" s="54"/>
      <c r="F530" s="13"/>
      <c r="G530" s="16" t="str">
        <f t="shared" si="73"/>
        <v/>
      </c>
      <c r="H530" s="17" t="str">
        <f t="shared" si="74"/>
        <v/>
      </c>
      <c r="I530" s="13"/>
      <c r="J530" s="21" t="str">
        <f t="shared" ca="1" si="75"/>
        <v/>
      </c>
      <c r="K530" s="13"/>
      <c r="L530" s="28" t="str">
        <f t="shared" si="76"/>
        <v/>
      </c>
      <c r="M530" s="13"/>
      <c r="O530" s="28" t="str">
        <f t="shared" si="77"/>
        <v/>
      </c>
      <c r="P530" s="17" t="str">
        <f t="array" aca="1" ref="P530" ca="1">IFERROR(INDEX('Intro &amp; Setup'!$W$19:$W$32,MATCH(1,('Intro &amp; Setup'!$M$19:$M$32&gt;=$O530)*('Intro &amp; Setup'!$C$19:$C$32&lt;=$O530),0)), "")</f>
        <v/>
      </c>
      <c r="R530" s="21" t="str">
        <f>IF($T530="", "", IF($T530&gt;'Intro &amp; Setup'!$C$19, "X", ""))</f>
        <v/>
      </c>
      <c r="T530" s="28" t="str">
        <f t="shared" ref="T530:T593" si="81">IF($O530="","", IF(MONTH($O530)&lt;9, DATE(YEAR($O530)-1, 9, 1), DATE(YEAR($O530), 9, 1)))</f>
        <v/>
      </c>
      <c r="U530" s="31" t="str">
        <f t="shared" si="78"/>
        <v/>
      </c>
      <c r="W530" s="21" t="str">
        <f t="shared" si="79"/>
        <v/>
      </c>
      <c r="Y530" s="21" t="str">
        <f>IF($O530="", "", IF($O530&lt;'Intro &amp; Setup'!$C$32, "X", ""))</f>
        <v/>
      </c>
      <c r="AA530" s="21" t="str">
        <f t="shared" si="80"/>
        <v/>
      </c>
    </row>
    <row r="531" spans="1:27" x14ac:dyDescent="0.25">
      <c r="A531" s="13"/>
      <c r="B531" s="51"/>
      <c r="C531" s="52"/>
      <c r="D531" s="53"/>
      <c r="E531" s="54"/>
      <c r="F531" s="13"/>
      <c r="G531" s="16" t="str">
        <f t="shared" si="73"/>
        <v/>
      </c>
      <c r="H531" s="17" t="str">
        <f t="shared" si="74"/>
        <v/>
      </c>
      <c r="I531" s="13"/>
      <c r="J531" s="21" t="str">
        <f t="shared" ca="1" si="75"/>
        <v/>
      </c>
      <c r="K531" s="13"/>
      <c r="L531" s="28" t="str">
        <f t="shared" si="76"/>
        <v/>
      </c>
      <c r="M531" s="13"/>
      <c r="O531" s="28" t="str">
        <f t="shared" si="77"/>
        <v/>
      </c>
      <c r="P531" s="17" t="str">
        <f t="array" aca="1" ref="P531" ca="1">IFERROR(INDEX('Intro &amp; Setup'!$W$19:$W$32,MATCH(1,('Intro &amp; Setup'!$M$19:$M$32&gt;=$O531)*('Intro &amp; Setup'!$C$19:$C$32&lt;=$O531),0)), "")</f>
        <v/>
      </c>
      <c r="R531" s="21" t="str">
        <f>IF($T531="", "", IF($T531&gt;'Intro &amp; Setup'!$C$19, "X", ""))</f>
        <v/>
      </c>
      <c r="T531" s="28" t="str">
        <f t="shared" si="81"/>
        <v/>
      </c>
      <c r="U531" s="31" t="str">
        <f t="shared" si="78"/>
        <v/>
      </c>
      <c r="W531" s="21" t="str">
        <f t="shared" si="79"/>
        <v/>
      </c>
      <c r="Y531" s="21" t="str">
        <f>IF($O531="", "", IF($O531&lt;'Intro &amp; Setup'!$C$32, "X", ""))</f>
        <v/>
      </c>
      <c r="AA531" s="21" t="str">
        <f t="shared" si="80"/>
        <v/>
      </c>
    </row>
    <row r="532" spans="1:27" x14ac:dyDescent="0.25">
      <c r="A532" s="13"/>
      <c r="B532" s="51"/>
      <c r="C532" s="52"/>
      <c r="D532" s="53"/>
      <c r="E532" s="54"/>
      <c r="F532" s="13"/>
      <c r="G532" s="16" t="str">
        <f t="shared" si="73"/>
        <v/>
      </c>
      <c r="H532" s="17" t="str">
        <f t="shared" si="74"/>
        <v/>
      </c>
      <c r="I532" s="13"/>
      <c r="J532" s="21" t="str">
        <f t="shared" ca="1" si="75"/>
        <v/>
      </c>
      <c r="K532" s="13"/>
      <c r="L532" s="28" t="str">
        <f t="shared" si="76"/>
        <v/>
      </c>
      <c r="M532" s="13"/>
      <c r="O532" s="28" t="str">
        <f t="shared" si="77"/>
        <v/>
      </c>
      <c r="P532" s="17" t="str">
        <f t="array" aca="1" ref="P532" ca="1">IFERROR(INDEX('Intro &amp; Setup'!$W$19:$W$32,MATCH(1,('Intro &amp; Setup'!$M$19:$M$32&gt;=$O532)*('Intro &amp; Setup'!$C$19:$C$32&lt;=$O532),0)), "")</f>
        <v/>
      </c>
      <c r="R532" s="21" t="str">
        <f>IF($T532="", "", IF($T532&gt;'Intro &amp; Setup'!$C$19, "X", ""))</f>
        <v/>
      </c>
      <c r="T532" s="28" t="str">
        <f t="shared" si="81"/>
        <v/>
      </c>
      <c r="U532" s="31" t="str">
        <f t="shared" si="78"/>
        <v/>
      </c>
      <c r="W532" s="21" t="str">
        <f t="shared" si="79"/>
        <v/>
      </c>
      <c r="Y532" s="21" t="str">
        <f>IF($O532="", "", IF($O532&lt;'Intro &amp; Setup'!$C$32, "X", ""))</f>
        <v/>
      </c>
      <c r="AA532" s="21" t="str">
        <f t="shared" si="80"/>
        <v/>
      </c>
    </row>
    <row r="533" spans="1:27" x14ac:dyDescent="0.25">
      <c r="A533" s="13"/>
      <c r="B533" s="51"/>
      <c r="C533" s="52"/>
      <c r="D533" s="53"/>
      <c r="E533" s="54"/>
      <c r="F533" s="13"/>
      <c r="G533" s="16" t="str">
        <f t="shared" si="73"/>
        <v/>
      </c>
      <c r="H533" s="17" t="str">
        <f t="shared" si="74"/>
        <v/>
      </c>
      <c r="I533" s="13"/>
      <c r="J533" s="21" t="str">
        <f t="shared" ca="1" si="75"/>
        <v/>
      </c>
      <c r="K533" s="13"/>
      <c r="L533" s="28" t="str">
        <f t="shared" si="76"/>
        <v/>
      </c>
      <c r="M533" s="13"/>
      <c r="O533" s="28" t="str">
        <f t="shared" si="77"/>
        <v/>
      </c>
      <c r="P533" s="17" t="str">
        <f t="array" aca="1" ref="P533" ca="1">IFERROR(INDEX('Intro &amp; Setup'!$W$19:$W$32,MATCH(1,('Intro &amp; Setup'!$M$19:$M$32&gt;=$O533)*('Intro &amp; Setup'!$C$19:$C$32&lt;=$O533),0)), "")</f>
        <v/>
      </c>
      <c r="R533" s="21" t="str">
        <f>IF($T533="", "", IF($T533&gt;'Intro &amp; Setup'!$C$19, "X", ""))</f>
        <v/>
      </c>
      <c r="T533" s="28" t="str">
        <f t="shared" si="81"/>
        <v/>
      </c>
      <c r="U533" s="31" t="str">
        <f t="shared" si="78"/>
        <v/>
      </c>
      <c r="W533" s="21" t="str">
        <f t="shared" si="79"/>
        <v/>
      </c>
      <c r="Y533" s="21" t="str">
        <f>IF($O533="", "", IF($O533&lt;'Intro &amp; Setup'!$C$32, "X", ""))</f>
        <v/>
      </c>
      <c r="AA533" s="21" t="str">
        <f t="shared" si="80"/>
        <v/>
      </c>
    </row>
    <row r="534" spans="1:27" x14ac:dyDescent="0.25">
      <c r="A534" s="13"/>
      <c r="B534" s="51"/>
      <c r="C534" s="52"/>
      <c r="D534" s="53"/>
      <c r="E534" s="54"/>
      <c r="F534" s="13"/>
      <c r="G534" s="16" t="str">
        <f t="shared" si="73"/>
        <v/>
      </c>
      <c r="H534" s="17" t="str">
        <f t="shared" si="74"/>
        <v/>
      </c>
      <c r="I534" s="13"/>
      <c r="J534" s="21" t="str">
        <f t="shared" ca="1" si="75"/>
        <v/>
      </c>
      <c r="K534" s="13"/>
      <c r="L534" s="28" t="str">
        <f t="shared" si="76"/>
        <v/>
      </c>
      <c r="M534" s="13"/>
      <c r="O534" s="28" t="str">
        <f t="shared" si="77"/>
        <v/>
      </c>
      <c r="P534" s="17" t="str">
        <f t="array" aca="1" ref="P534" ca="1">IFERROR(INDEX('Intro &amp; Setup'!$W$19:$W$32,MATCH(1,('Intro &amp; Setup'!$M$19:$M$32&gt;=$O534)*('Intro &amp; Setup'!$C$19:$C$32&lt;=$O534),0)), "")</f>
        <v/>
      </c>
      <c r="R534" s="21" t="str">
        <f>IF($T534="", "", IF($T534&gt;'Intro &amp; Setup'!$C$19, "X", ""))</f>
        <v/>
      </c>
      <c r="T534" s="28" t="str">
        <f t="shared" si="81"/>
        <v/>
      </c>
      <c r="U534" s="31" t="str">
        <f t="shared" si="78"/>
        <v/>
      </c>
      <c r="W534" s="21" t="str">
        <f t="shared" si="79"/>
        <v/>
      </c>
      <c r="Y534" s="21" t="str">
        <f>IF($O534="", "", IF($O534&lt;'Intro &amp; Setup'!$C$32, "X", ""))</f>
        <v/>
      </c>
      <c r="AA534" s="21" t="str">
        <f t="shared" si="80"/>
        <v/>
      </c>
    </row>
    <row r="535" spans="1:27" x14ac:dyDescent="0.25">
      <c r="A535" s="13"/>
      <c r="B535" s="51"/>
      <c r="C535" s="52"/>
      <c r="D535" s="53"/>
      <c r="E535" s="54"/>
      <c r="F535" s="13"/>
      <c r="G535" s="16" t="str">
        <f t="shared" si="73"/>
        <v/>
      </c>
      <c r="H535" s="17" t="str">
        <f t="shared" si="74"/>
        <v/>
      </c>
      <c r="I535" s="13"/>
      <c r="J535" s="21" t="str">
        <f t="shared" ca="1" si="75"/>
        <v/>
      </c>
      <c r="K535" s="13"/>
      <c r="L535" s="28" t="str">
        <f t="shared" si="76"/>
        <v/>
      </c>
      <c r="M535" s="13"/>
      <c r="O535" s="28" t="str">
        <f t="shared" si="77"/>
        <v/>
      </c>
      <c r="P535" s="17" t="str">
        <f t="array" aca="1" ref="P535" ca="1">IFERROR(INDEX('Intro &amp; Setup'!$W$19:$W$32,MATCH(1,('Intro &amp; Setup'!$M$19:$M$32&gt;=$O535)*('Intro &amp; Setup'!$C$19:$C$32&lt;=$O535),0)), "")</f>
        <v/>
      </c>
      <c r="R535" s="21" t="str">
        <f>IF($T535="", "", IF($T535&gt;'Intro &amp; Setup'!$C$19, "X", ""))</f>
        <v/>
      </c>
      <c r="T535" s="28" t="str">
        <f t="shared" si="81"/>
        <v/>
      </c>
      <c r="U535" s="31" t="str">
        <f t="shared" si="78"/>
        <v/>
      </c>
      <c r="W535" s="21" t="str">
        <f t="shared" si="79"/>
        <v/>
      </c>
      <c r="Y535" s="21" t="str">
        <f>IF($O535="", "", IF($O535&lt;'Intro &amp; Setup'!$C$32, "X", ""))</f>
        <v/>
      </c>
      <c r="AA535" s="21" t="str">
        <f t="shared" si="80"/>
        <v/>
      </c>
    </row>
    <row r="536" spans="1:27" x14ac:dyDescent="0.25">
      <c r="A536" s="13"/>
      <c r="B536" s="51"/>
      <c r="C536" s="52"/>
      <c r="D536" s="53"/>
      <c r="E536" s="54"/>
      <c r="F536" s="13"/>
      <c r="G536" s="16" t="str">
        <f t="shared" si="73"/>
        <v/>
      </c>
      <c r="H536" s="17" t="str">
        <f t="shared" si="74"/>
        <v/>
      </c>
      <c r="I536" s="13"/>
      <c r="J536" s="21" t="str">
        <f t="shared" ca="1" si="75"/>
        <v/>
      </c>
      <c r="K536" s="13"/>
      <c r="L536" s="28" t="str">
        <f t="shared" si="76"/>
        <v/>
      </c>
      <c r="M536" s="13"/>
      <c r="O536" s="28" t="str">
        <f t="shared" si="77"/>
        <v/>
      </c>
      <c r="P536" s="17" t="str">
        <f t="array" aca="1" ref="P536" ca="1">IFERROR(INDEX('Intro &amp; Setup'!$W$19:$W$32,MATCH(1,('Intro &amp; Setup'!$M$19:$M$32&gt;=$O536)*('Intro &amp; Setup'!$C$19:$C$32&lt;=$O536),0)), "")</f>
        <v/>
      </c>
      <c r="R536" s="21" t="str">
        <f>IF($T536="", "", IF($T536&gt;'Intro &amp; Setup'!$C$19, "X", ""))</f>
        <v/>
      </c>
      <c r="T536" s="28" t="str">
        <f t="shared" si="81"/>
        <v/>
      </c>
      <c r="U536" s="31" t="str">
        <f t="shared" si="78"/>
        <v/>
      </c>
      <c r="W536" s="21" t="str">
        <f t="shared" si="79"/>
        <v/>
      </c>
      <c r="Y536" s="21" t="str">
        <f>IF($O536="", "", IF($O536&lt;'Intro &amp; Setup'!$C$32, "X", ""))</f>
        <v/>
      </c>
      <c r="AA536" s="21" t="str">
        <f t="shared" si="80"/>
        <v/>
      </c>
    </row>
    <row r="537" spans="1:27" x14ac:dyDescent="0.25">
      <c r="A537" s="13"/>
      <c r="B537" s="51"/>
      <c r="C537" s="52"/>
      <c r="D537" s="53"/>
      <c r="E537" s="54"/>
      <c r="F537" s="13"/>
      <c r="G537" s="16" t="str">
        <f t="shared" si="73"/>
        <v/>
      </c>
      <c r="H537" s="17" t="str">
        <f t="shared" si="74"/>
        <v/>
      </c>
      <c r="I537" s="13"/>
      <c r="J537" s="21" t="str">
        <f t="shared" ca="1" si="75"/>
        <v/>
      </c>
      <c r="K537" s="13"/>
      <c r="L537" s="28" t="str">
        <f t="shared" si="76"/>
        <v/>
      </c>
      <c r="M537" s="13"/>
      <c r="O537" s="28" t="str">
        <f t="shared" si="77"/>
        <v/>
      </c>
      <c r="P537" s="17" t="str">
        <f t="array" aca="1" ref="P537" ca="1">IFERROR(INDEX('Intro &amp; Setup'!$W$19:$W$32,MATCH(1,('Intro &amp; Setup'!$M$19:$M$32&gt;=$O537)*('Intro &amp; Setup'!$C$19:$C$32&lt;=$O537),0)), "")</f>
        <v/>
      </c>
      <c r="R537" s="21" t="str">
        <f>IF($T537="", "", IF($T537&gt;'Intro &amp; Setup'!$C$19, "X", ""))</f>
        <v/>
      </c>
      <c r="T537" s="28" t="str">
        <f t="shared" si="81"/>
        <v/>
      </c>
      <c r="U537" s="31" t="str">
        <f t="shared" si="78"/>
        <v/>
      </c>
      <c r="W537" s="21" t="str">
        <f t="shared" si="79"/>
        <v/>
      </c>
      <c r="Y537" s="21" t="str">
        <f>IF($O537="", "", IF($O537&lt;'Intro &amp; Setup'!$C$32, "X", ""))</f>
        <v/>
      </c>
      <c r="AA537" s="21" t="str">
        <f t="shared" si="80"/>
        <v/>
      </c>
    </row>
    <row r="538" spans="1:27" x14ac:dyDescent="0.25">
      <c r="A538" s="13"/>
      <c r="B538" s="51"/>
      <c r="C538" s="52"/>
      <c r="D538" s="53"/>
      <c r="E538" s="54"/>
      <c r="F538" s="13"/>
      <c r="G538" s="16" t="str">
        <f t="shared" si="73"/>
        <v/>
      </c>
      <c r="H538" s="17" t="str">
        <f t="shared" si="74"/>
        <v/>
      </c>
      <c r="I538" s="13"/>
      <c r="J538" s="21" t="str">
        <f t="shared" ca="1" si="75"/>
        <v/>
      </c>
      <c r="K538" s="13"/>
      <c r="L538" s="28" t="str">
        <f t="shared" si="76"/>
        <v/>
      </c>
      <c r="M538" s="13"/>
      <c r="O538" s="28" t="str">
        <f t="shared" si="77"/>
        <v/>
      </c>
      <c r="P538" s="17" t="str">
        <f t="array" aca="1" ref="P538" ca="1">IFERROR(INDEX('Intro &amp; Setup'!$W$19:$W$32,MATCH(1,('Intro &amp; Setup'!$M$19:$M$32&gt;=$O538)*('Intro &amp; Setup'!$C$19:$C$32&lt;=$O538),0)), "")</f>
        <v/>
      </c>
      <c r="R538" s="21" t="str">
        <f>IF($T538="", "", IF($T538&gt;'Intro &amp; Setup'!$C$19, "X", ""))</f>
        <v/>
      </c>
      <c r="T538" s="28" t="str">
        <f t="shared" si="81"/>
        <v/>
      </c>
      <c r="U538" s="31" t="str">
        <f t="shared" si="78"/>
        <v/>
      </c>
      <c r="W538" s="21" t="str">
        <f t="shared" si="79"/>
        <v/>
      </c>
      <c r="Y538" s="21" t="str">
        <f>IF($O538="", "", IF($O538&lt;'Intro &amp; Setup'!$C$32, "X", ""))</f>
        <v/>
      </c>
      <c r="AA538" s="21" t="str">
        <f t="shared" si="80"/>
        <v/>
      </c>
    </row>
    <row r="539" spans="1:27" x14ac:dyDescent="0.25">
      <c r="A539" s="13"/>
      <c r="B539" s="51"/>
      <c r="C539" s="52"/>
      <c r="D539" s="53"/>
      <c r="E539" s="54"/>
      <c r="F539" s="13"/>
      <c r="G539" s="16" t="str">
        <f t="shared" si="73"/>
        <v/>
      </c>
      <c r="H539" s="17" t="str">
        <f t="shared" si="74"/>
        <v/>
      </c>
      <c r="I539" s="13"/>
      <c r="J539" s="21" t="str">
        <f t="shared" ca="1" si="75"/>
        <v/>
      </c>
      <c r="K539" s="13"/>
      <c r="L539" s="28" t="str">
        <f t="shared" si="76"/>
        <v/>
      </c>
      <c r="M539" s="13"/>
      <c r="O539" s="28" t="str">
        <f t="shared" si="77"/>
        <v/>
      </c>
      <c r="P539" s="17" t="str">
        <f t="array" aca="1" ref="P539" ca="1">IFERROR(INDEX('Intro &amp; Setup'!$W$19:$W$32,MATCH(1,('Intro &amp; Setup'!$M$19:$M$32&gt;=$O539)*('Intro &amp; Setup'!$C$19:$C$32&lt;=$O539),0)), "")</f>
        <v/>
      </c>
      <c r="R539" s="21" t="str">
        <f>IF($T539="", "", IF($T539&gt;'Intro &amp; Setup'!$C$19, "X", ""))</f>
        <v/>
      </c>
      <c r="T539" s="28" t="str">
        <f t="shared" si="81"/>
        <v/>
      </c>
      <c r="U539" s="31" t="str">
        <f t="shared" si="78"/>
        <v/>
      </c>
      <c r="W539" s="21" t="str">
        <f t="shared" si="79"/>
        <v/>
      </c>
      <c r="Y539" s="21" t="str">
        <f>IF($O539="", "", IF($O539&lt;'Intro &amp; Setup'!$C$32, "X", ""))</f>
        <v/>
      </c>
      <c r="AA539" s="21" t="str">
        <f t="shared" si="80"/>
        <v/>
      </c>
    </row>
    <row r="540" spans="1:27" x14ac:dyDescent="0.25">
      <c r="A540" s="13"/>
      <c r="B540" s="51"/>
      <c r="C540" s="52"/>
      <c r="D540" s="53"/>
      <c r="E540" s="54"/>
      <c r="F540" s="13"/>
      <c r="G540" s="16" t="str">
        <f t="shared" si="73"/>
        <v/>
      </c>
      <c r="H540" s="17" t="str">
        <f t="shared" si="74"/>
        <v/>
      </c>
      <c r="I540" s="13"/>
      <c r="J540" s="21" t="str">
        <f t="shared" ca="1" si="75"/>
        <v/>
      </c>
      <c r="K540" s="13"/>
      <c r="L540" s="28" t="str">
        <f t="shared" si="76"/>
        <v/>
      </c>
      <c r="M540" s="13"/>
      <c r="O540" s="28" t="str">
        <f t="shared" si="77"/>
        <v/>
      </c>
      <c r="P540" s="17" t="str">
        <f t="array" aca="1" ref="P540" ca="1">IFERROR(INDEX('Intro &amp; Setup'!$W$19:$W$32,MATCH(1,('Intro &amp; Setup'!$M$19:$M$32&gt;=$O540)*('Intro &amp; Setup'!$C$19:$C$32&lt;=$O540),0)), "")</f>
        <v/>
      </c>
      <c r="R540" s="21" t="str">
        <f>IF($T540="", "", IF($T540&gt;'Intro &amp; Setup'!$C$19, "X", ""))</f>
        <v/>
      </c>
      <c r="T540" s="28" t="str">
        <f t="shared" si="81"/>
        <v/>
      </c>
      <c r="U540" s="31" t="str">
        <f t="shared" si="78"/>
        <v/>
      </c>
      <c r="W540" s="21" t="str">
        <f t="shared" si="79"/>
        <v/>
      </c>
      <c r="Y540" s="21" t="str">
        <f>IF($O540="", "", IF($O540&lt;'Intro &amp; Setup'!$C$32, "X", ""))</f>
        <v/>
      </c>
      <c r="AA540" s="21" t="str">
        <f t="shared" si="80"/>
        <v/>
      </c>
    </row>
    <row r="541" spans="1:27" x14ac:dyDescent="0.25">
      <c r="A541" s="13"/>
      <c r="B541" s="51"/>
      <c r="C541" s="52"/>
      <c r="D541" s="53"/>
      <c r="E541" s="54"/>
      <c r="F541" s="13"/>
      <c r="G541" s="16" t="str">
        <f t="shared" si="73"/>
        <v/>
      </c>
      <c r="H541" s="17" t="str">
        <f t="shared" si="74"/>
        <v/>
      </c>
      <c r="I541" s="13"/>
      <c r="J541" s="21" t="str">
        <f t="shared" ca="1" si="75"/>
        <v/>
      </c>
      <c r="K541" s="13"/>
      <c r="L541" s="28" t="str">
        <f t="shared" si="76"/>
        <v/>
      </c>
      <c r="M541" s="13"/>
      <c r="O541" s="28" t="str">
        <f t="shared" si="77"/>
        <v/>
      </c>
      <c r="P541" s="17" t="str">
        <f t="array" aca="1" ref="P541" ca="1">IFERROR(INDEX('Intro &amp; Setup'!$W$19:$W$32,MATCH(1,('Intro &amp; Setup'!$M$19:$M$32&gt;=$O541)*('Intro &amp; Setup'!$C$19:$C$32&lt;=$O541),0)), "")</f>
        <v/>
      </c>
      <c r="R541" s="21" t="str">
        <f>IF($T541="", "", IF($T541&gt;'Intro &amp; Setup'!$C$19, "X", ""))</f>
        <v/>
      </c>
      <c r="T541" s="28" t="str">
        <f t="shared" si="81"/>
        <v/>
      </c>
      <c r="U541" s="31" t="str">
        <f t="shared" si="78"/>
        <v/>
      </c>
      <c r="W541" s="21" t="str">
        <f t="shared" si="79"/>
        <v/>
      </c>
      <c r="Y541" s="21" t="str">
        <f>IF($O541="", "", IF($O541&lt;'Intro &amp; Setup'!$C$32, "X", ""))</f>
        <v/>
      </c>
      <c r="AA541" s="21" t="str">
        <f t="shared" si="80"/>
        <v/>
      </c>
    </row>
    <row r="542" spans="1:27" x14ac:dyDescent="0.25">
      <c r="A542" s="13"/>
      <c r="B542" s="51"/>
      <c r="C542" s="52"/>
      <c r="D542" s="53"/>
      <c r="E542" s="54"/>
      <c r="F542" s="13"/>
      <c r="G542" s="16" t="str">
        <f t="shared" si="73"/>
        <v/>
      </c>
      <c r="H542" s="17" t="str">
        <f t="shared" si="74"/>
        <v/>
      </c>
      <c r="I542" s="13"/>
      <c r="J542" s="21" t="str">
        <f t="shared" ca="1" si="75"/>
        <v/>
      </c>
      <c r="K542" s="13"/>
      <c r="L542" s="28" t="str">
        <f t="shared" si="76"/>
        <v/>
      </c>
      <c r="M542" s="13"/>
      <c r="O542" s="28" t="str">
        <f t="shared" si="77"/>
        <v/>
      </c>
      <c r="P542" s="17" t="str">
        <f t="array" aca="1" ref="P542" ca="1">IFERROR(INDEX('Intro &amp; Setup'!$W$19:$W$32,MATCH(1,('Intro &amp; Setup'!$M$19:$M$32&gt;=$O542)*('Intro &amp; Setup'!$C$19:$C$32&lt;=$O542),0)), "")</f>
        <v/>
      </c>
      <c r="R542" s="21" t="str">
        <f>IF($T542="", "", IF($T542&gt;'Intro &amp; Setup'!$C$19, "X", ""))</f>
        <v/>
      </c>
      <c r="T542" s="28" t="str">
        <f t="shared" si="81"/>
        <v/>
      </c>
      <c r="U542" s="31" t="str">
        <f t="shared" si="78"/>
        <v/>
      </c>
      <c r="W542" s="21" t="str">
        <f t="shared" si="79"/>
        <v/>
      </c>
      <c r="Y542" s="21" t="str">
        <f>IF($O542="", "", IF($O542&lt;'Intro &amp; Setup'!$C$32, "X", ""))</f>
        <v/>
      </c>
      <c r="AA542" s="21" t="str">
        <f t="shared" si="80"/>
        <v/>
      </c>
    </row>
    <row r="543" spans="1:27" x14ac:dyDescent="0.25">
      <c r="A543" s="13"/>
      <c r="B543" s="51"/>
      <c r="C543" s="52"/>
      <c r="D543" s="53"/>
      <c r="E543" s="54"/>
      <c r="F543" s="13"/>
      <c r="G543" s="16" t="str">
        <f t="shared" si="73"/>
        <v/>
      </c>
      <c r="H543" s="17" t="str">
        <f t="shared" si="74"/>
        <v/>
      </c>
      <c r="I543" s="13"/>
      <c r="J543" s="21" t="str">
        <f t="shared" ca="1" si="75"/>
        <v/>
      </c>
      <c r="K543" s="13"/>
      <c r="L543" s="28" t="str">
        <f t="shared" si="76"/>
        <v/>
      </c>
      <c r="M543" s="13"/>
      <c r="O543" s="28" t="str">
        <f t="shared" si="77"/>
        <v/>
      </c>
      <c r="P543" s="17" t="str">
        <f t="array" aca="1" ref="P543" ca="1">IFERROR(INDEX('Intro &amp; Setup'!$W$19:$W$32,MATCH(1,('Intro &amp; Setup'!$M$19:$M$32&gt;=$O543)*('Intro &amp; Setup'!$C$19:$C$32&lt;=$O543),0)), "")</f>
        <v/>
      </c>
      <c r="R543" s="21" t="str">
        <f>IF($T543="", "", IF($T543&gt;'Intro &amp; Setup'!$C$19, "X", ""))</f>
        <v/>
      </c>
      <c r="T543" s="28" t="str">
        <f t="shared" si="81"/>
        <v/>
      </c>
      <c r="U543" s="31" t="str">
        <f t="shared" si="78"/>
        <v/>
      </c>
      <c r="W543" s="21" t="str">
        <f t="shared" si="79"/>
        <v/>
      </c>
      <c r="Y543" s="21" t="str">
        <f>IF($O543="", "", IF($O543&lt;'Intro &amp; Setup'!$C$32, "X", ""))</f>
        <v/>
      </c>
      <c r="AA543" s="21" t="str">
        <f t="shared" si="80"/>
        <v/>
      </c>
    </row>
    <row r="544" spans="1:27" x14ac:dyDescent="0.25">
      <c r="A544" s="13"/>
      <c r="B544" s="51"/>
      <c r="C544" s="52"/>
      <c r="D544" s="53"/>
      <c r="E544" s="54"/>
      <c r="F544" s="13"/>
      <c r="G544" s="16" t="str">
        <f t="shared" si="73"/>
        <v/>
      </c>
      <c r="H544" s="17" t="str">
        <f t="shared" si="74"/>
        <v/>
      </c>
      <c r="I544" s="13"/>
      <c r="J544" s="21" t="str">
        <f t="shared" ca="1" si="75"/>
        <v/>
      </c>
      <c r="K544" s="13"/>
      <c r="L544" s="28" t="str">
        <f t="shared" si="76"/>
        <v/>
      </c>
      <c r="M544" s="13"/>
      <c r="O544" s="28" t="str">
        <f t="shared" si="77"/>
        <v/>
      </c>
      <c r="P544" s="17" t="str">
        <f t="array" aca="1" ref="P544" ca="1">IFERROR(INDEX('Intro &amp; Setup'!$W$19:$W$32,MATCH(1,('Intro &amp; Setup'!$M$19:$M$32&gt;=$O544)*('Intro &amp; Setup'!$C$19:$C$32&lt;=$O544),0)), "")</f>
        <v/>
      </c>
      <c r="R544" s="21" t="str">
        <f>IF($T544="", "", IF($T544&gt;'Intro &amp; Setup'!$C$19, "X", ""))</f>
        <v/>
      </c>
      <c r="T544" s="28" t="str">
        <f t="shared" si="81"/>
        <v/>
      </c>
      <c r="U544" s="31" t="str">
        <f t="shared" si="78"/>
        <v/>
      </c>
      <c r="W544" s="21" t="str">
        <f t="shared" si="79"/>
        <v/>
      </c>
      <c r="Y544" s="21" t="str">
        <f>IF($O544="", "", IF($O544&lt;'Intro &amp; Setup'!$C$32, "X", ""))</f>
        <v/>
      </c>
      <c r="AA544" s="21" t="str">
        <f t="shared" si="80"/>
        <v/>
      </c>
    </row>
    <row r="545" spans="1:27" x14ac:dyDescent="0.25">
      <c r="A545" s="13"/>
      <c r="B545" s="51"/>
      <c r="C545" s="52"/>
      <c r="D545" s="53"/>
      <c r="E545" s="54"/>
      <c r="F545" s="13"/>
      <c r="G545" s="16" t="str">
        <f t="shared" si="73"/>
        <v/>
      </c>
      <c r="H545" s="17" t="str">
        <f t="shared" si="74"/>
        <v/>
      </c>
      <c r="I545" s="13"/>
      <c r="J545" s="21" t="str">
        <f t="shared" ca="1" si="75"/>
        <v/>
      </c>
      <c r="K545" s="13"/>
      <c r="L545" s="28" t="str">
        <f t="shared" si="76"/>
        <v/>
      </c>
      <c r="M545" s="13"/>
      <c r="O545" s="28" t="str">
        <f t="shared" si="77"/>
        <v/>
      </c>
      <c r="P545" s="17" t="str">
        <f t="array" aca="1" ref="P545" ca="1">IFERROR(INDEX('Intro &amp; Setup'!$W$19:$W$32,MATCH(1,('Intro &amp; Setup'!$M$19:$M$32&gt;=$O545)*('Intro &amp; Setup'!$C$19:$C$32&lt;=$O545),0)), "")</f>
        <v/>
      </c>
      <c r="R545" s="21" t="str">
        <f>IF($T545="", "", IF($T545&gt;'Intro &amp; Setup'!$C$19, "X", ""))</f>
        <v/>
      </c>
      <c r="T545" s="28" t="str">
        <f t="shared" si="81"/>
        <v/>
      </c>
      <c r="U545" s="31" t="str">
        <f t="shared" si="78"/>
        <v/>
      </c>
      <c r="W545" s="21" t="str">
        <f t="shared" si="79"/>
        <v/>
      </c>
      <c r="Y545" s="21" t="str">
        <f>IF($O545="", "", IF($O545&lt;'Intro &amp; Setup'!$C$32, "X", ""))</f>
        <v/>
      </c>
      <c r="AA545" s="21" t="str">
        <f t="shared" si="80"/>
        <v/>
      </c>
    </row>
    <row r="546" spans="1:27" x14ac:dyDescent="0.25">
      <c r="A546" s="13"/>
      <c r="B546" s="51"/>
      <c r="C546" s="52"/>
      <c r="D546" s="53"/>
      <c r="E546" s="54"/>
      <c r="F546" s="13"/>
      <c r="G546" s="16" t="str">
        <f t="shared" si="73"/>
        <v/>
      </c>
      <c r="H546" s="17" t="str">
        <f t="shared" si="74"/>
        <v/>
      </c>
      <c r="I546" s="13"/>
      <c r="J546" s="21" t="str">
        <f t="shared" ca="1" si="75"/>
        <v/>
      </c>
      <c r="K546" s="13"/>
      <c r="L546" s="28" t="str">
        <f t="shared" si="76"/>
        <v/>
      </c>
      <c r="M546" s="13"/>
      <c r="O546" s="28" t="str">
        <f t="shared" si="77"/>
        <v/>
      </c>
      <c r="P546" s="17" t="str">
        <f t="array" aca="1" ref="P546" ca="1">IFERROR(INDEX('Intro &amp; Setup'!$W$19:$W$32,MATCH(1,('Intro &amp; Setup'!$M$19:$M$32&gt;=$O546)*('Intro &amp; Setup'!$C$19:$C$32&lt;=$O546),0)), "")</f>
        <v/>
      </c>
      <c r="R546" s="21" t="str">
        <f>IF($T546="", "", IF($T546&gt;'Intro &amp; Setup'!$C$19, "X", ""))</f>
        <v/>
      </c>
      <c r="T546" s="28" t="str">
        <f t="shared" si="81"/>
        <v/>
      </c>
      <c r="U546" s="31" t="str">
        <f t="shared" si="78"/>
        <v/>
      </c>
      <c r="W546" s="21" t="str">
        <f t="shared" si="79"/>
        <v/>
      </c>
      <c r="Y546" s="21" t="str">
        <f>IF($O546="", "", IF($O546&lt;'Intro &amp; Setup'!$C$32, "X", ""))</f>
        <v/>
      </c>
      <c r="AA546" s="21" t="str">
        <f t="shared" si="80"/>
        <v/>
      </c>
    </row>
    <row r="547" spans="1:27" x14ac:dyDescent="0.25">
      <c r="A547" s="13"/>
      <c r="B547" s="51"/>
      <c r="C547" s="52"/>
      <c r="D547" s="53"/>
      <c r="E547" s="54"/>
      <c r="F547" s="13"/>
      <c r="G547" s="16" t="str">
        <f t="shared" si="73"/>
        <v/>
      </c>
      <c r="H547" s="17" t="str">
        <f t="shared" si="74"/>
        <v/>
      </c>
      <c r="I547" s="13"/>
      <c r="J547" s="21" t="str">
        <f t="shared" ca="1" si="75"/>
        <v/>
      </c>
      <c r="K547" s="13"/>
      <c r="L547" s="28" t="str">
        <f t="shared" si="76"/>
        <v/>
      </c>
      <c r="M547" s="13"/>
      <c r="O547" s="28" t="str">
        <f t="shared" si="77"/>
        <v/>
      </c>
      <c r="P547" s="17" t="str">
        <f t="array" aca="1" ref="P547" ca="1">IFERROR(INDEX('Intro &amp; Setup'!$W$19:$W$32,MATCH(1,('Intro &amp; Setup'!$M$19:$M$32&gt;=$O547)*('Intro &amp; Setup'!$C$19:$C$32&lt;=$O547),0)), "")</f>
        <v/>
      </c>
      <c r="R547" s="21" t="str">
        <f>IF($T547="", "", IF($T547&gt;'Intro &amp; Setup'!$C$19, "X", ""))</f>
        <v/>
      </c>
      <c r="T547" s="28" t="str">
        <f t="shared" si="81"/>
        <v/>
      </c>
      <c r="U547" s="31" t="str">
        <f t="shared" si="78"/>
        <v/>
      </c>
      <c r="W547" s="21" t="str">
        <f t="shared" si="79"/>
        <v/>
      </c>
      <c r="Y547" s="21" t="str">
        <f>IF($O547="", "", IF($O547&lt;'Intro &amp; Setup'!$C$32, "X", ""))</f>
        <v/>
      </c>
      <c r="AA547" s="21" t="str">
        <f t="shared" si="80"/>
        <v/>
      </c>
    </row>
    <row r="548" spans="1:27" x14ac:dyDescent="0.25">
      <c r="A548" s="13"/>
      <c r="B548" s="51"/>
      <c r="C548" s="52"/>
      <c r="D548" s="53"/>
      <c r="E548" s="54"/>
      <c r="F548" s="13"/>
      <c r="G548" s="16" t="str">
        <f t="shared" si="73"/>
        <v/>
      </c>
      <c r="H548" s="17" t="str">
        <f t="shared" si="74"/>
        <v/>
      </c>
      <c r="I548" s="13"/>
      <c r="J548" s="21" t="str">
        <f t="shared" ca="1" si="75"/>
        <v/>
      </c>
      <c r="K548" s="13"/>
      <c r="L548" s="28" t="str">
        <f t="shared" si="76"/>
        <v/>
      </c>
      <c r="M548" s="13"/>
      <c r="O548" s="28" t="str">
        <f t="shared" si="77"/>
        <v/>
      </c>
      <c r="P548" s="17" t="str">
        <f t="array" aca="1" ref="P548" ca="1">IFERROR(INDEX('Intro &amp; Setup'!$W$19:$W$32,MATCH(1,('Intro &amp; Setup'!$M$19:$M$32&gt;=$O548)*('Intro &amp; Setup'!$C$19:$C$32&lt;=$O548),0)), "")</f>
        <v/>
      </c>
      <c r="R548" s="21" t="str">
        <f>IF($T548="", "", IF($T548&gt;'Intro &amp; Setup'!$C$19, "X", ""))</f>
        <v/>
      </c>
      <c r="T548" s="28" t="str">
        <f t="shared" si="81"/>
        <v/>
      </c>
      <c r="U548" s="31" t="str">
        <f t="shared" si="78"/>
        <v/>
      </c>
      <c r="W548" s="21" t="str">
        <f t="shared" si="79"/>
        <v/>
      </c>
      <c r="Y548" s="21" t="str">
        <f>IF($O548="", "", IF($O548&lt;'Intro &amp; Setup'!$C$32, "X", ""))</f>
        <v/>
      </c>
      <c r="AA548" s="21" t="str">
        <f t="shared" si="80"/>
        <v/>
      </c>
    </row>
    <row r="549" spans="1:27" x14ac:dyDescent="0.25">
      <c r="A549" s="13"/>
      <c r="B549" s="51"/>
      <c r="C549" s="52"/>
      <c r="D549" s="53"/>
      <c r="E549" s="54"/>
      <c r="F549" s="13"/>
      <c r="G549" s="16" t="str">
        <f t="shared" si="73"/>
        <v/>
      </c>
      <c r="H549" s="17" t="str">
        <f t="shared" si="74"/>
        <v/>
      </c>
      <c r="I549" s="13"/>
      <c r="J549" s="21" t="str">
        <f t="shared" ca="1" si="75"/>
        <v/>
      </c>
      <c r="K549" s="13"/>
      <c r="L549" s="28" t="str">
        <f t="shared" si="76"/>
        <v/>
      </c>
      <c r="M549" s="13"/>
      <c r="O549" s="28" t="str">
        <f t="shared" si="77"/>
        <v/>
      </c>
      <c r="P549" s="17" t="str">
        <f t="array" aca="1" ref="P549" ca="1">IFERROR(INDEX('Intro &amp; Setup'!$W$19:$W$32,MATCH(1,('Intro &amp; Setup'!$M$19:$M$32&gt;=$O549)*('Intro &amp; Setup'!$C$19:$C$32&lt;=$O549),0)), "")</f>
        <v/>
      </c>
      <c r="R549" s="21" t="str">
        <f>IF($T549="", "", IF($T549&gt;'Intro &amp; Setup'!$C$19, "X", ""))</f>
        <v/>
      </c>
      <c r="T549" s="28" t="str">
        <f t="shared" si="81"/>
        <v/>
      </c>
      <c r="U549" s="31" t="str">
        <f t="shared" si="78"/>
        <v/>
      </c>
      <c r="W549" s="21" t="str">
        <f t="shared" si="79"/>
        <v/>
      </c>
      <c r="Y549" s="21" t="str">
        <f>IF($O549="", "", IF($O549&lt;'Intro &amp; Setup'!$C$32, "X", ""))</f>
        <v/>
      </c>
      <c r="AA549" s="21" t="str">
        <f t="shared" si="80"/>
        <v/>
      </c>
    </row>
    <row r="550" spans="1:27" x14ac:dyDescent="0.25">
      <c r="A550" s="13"/>
      <c r="B550" s="51"/>
      <c r="C550" s="52"/>
      <c r="D550" s="53"/>
      <c r="E550" s="54"/>
      <c r="F550" s="13"/>
      <c r="G550" s="16" t="str">
        <f t="shared" si="73"/>
        <v/>
      </c>
      <c r="H550" s="17" t="str">
        <f t="shared" si="74"/>
        <v/>
      </c>
      <c r="I550" s="13"/>
      <c r="J550" s="21" t="str">
        <f t="shared" ca="1" si="75"/>
        <v/>
      </c>
      <c r="K550" s="13"/>
      <c r="L550" s="28" t="str">
        <f t="shared" si="76"/>
        <v/>
      </c>
      <c r="M550" s="13"/>
      <c r="O550" s="28" t="str">
        <f t="shared" si="77"/>
        <v/>
      </c>
      <c r="P550" s="17" t="str">
        <f t="array" aca="1" ref="P550" ca="1">IFERROR(INDEX('Intro &amp; Setup'!$W$19:$W$32,MATCH(1,('Intro &amp; Setup'!$M$19:$M$32&gt;=$O550)*('Intro &amp; Setup'!$C$19:$C$32&lt;=$O550),0)), "")</f>
        <v/>
      </c>
      <c r="R550" s="21" t="str">
        <f>IF($T550="", "", IF($T550&gt;'Intro &amp; Setup'!$C$19, "X", ""))</f>
        <v/>
      </c>
      <c r="T550" s="28" t="str">
        <f t="shared" si="81"/>
        <v/>
      </c>
      <c r="U550" s="31" t="str">
        <f t="shared" si="78"/>
        <v/>
      </c>
      <c r="W550" s="21" t="str">
        <f t="shared" si="79"/>
        <v/>
      </c>
      <c r="Y550" s="21" t="str">
        <f>IF($O550="", "", IF($O550&lt;'Intro &amp; Setup'!$C$32, "X", ""))</f>
        <v/>
      </c>
      <c r="AA550" s="21" t="str">
        <f t="shared" si="80"/>
        <v/>
      </c>
    </row>
    <row r="551" spans="1:27" x14ac:dyDescent="0.25">
      <c r="A551" s="13"/>
      <c r="B551" s="51"/>
      <c r="C551" s="52"/>
      <c r="D551" s="53"/>
      <c r="E551" s="54"/>
      <c r="F551" s="13"/>
      <c r="G551" s="16" t="str">
        <f t="shared" si="73"/>
        <v/>
      </c>
      <c r="H551" s="17" t="str">
        <f t="shared" si="74"/>
        <v/>
      </c>
      <c r="I551" s="13"/>
      <c r="J551" s="21" t="str">
        <f t="shared" ca="1" si="75"/>
        <v/>
      </c>
      <c r="K551" s="13"/>
      <c r="L551" s="28" t="str">
        <f t="shared" si="76"/>
        <v/>
      </c>
      <c r="M551" s="13"/>
      <c r="O551" s="28" t="str">
        <f t="shared" si="77"/>
        <v/>
      </c>
      <c r="P551" s="17" t="str">
        <f t="array" aca="1" ref="P551" ca="1">IFERROR(INDEX('Intro &amp; Setup'!$W$19:$W$32,MATCH(1,('Intro &amp; Setup'!$M$19:$M$32&gt;=$O551)*('Intro &amp; Setup'!$C$19:$C$32&lt;=$O551),0)), "")</f>
        <v/>
      </c>
      <c r="R551" s="21" t="str">
        <f>IF($T551="", "", IF($T551&gt;'Intro &amp; Setup'!$C$19, "X", ""))</f>
        <v/>
      </c>
      <c r="T551" s="28" t="str">
        <f t="shared" si="81"/>
        <v/>
      </c>
      <c r="U551" s="31" t="str">
        <f t="shared" si="78"/>
        <v/>
      </c>
      <c r="W551" s="21" t="str">
        <f t="shared" si="79"/>
        <v/>
      </c>
      <c r="Y551" s="21" t="str">
        <f>IF($O551="", "", IF($O551&lt;'Intro &amp; Setup'!$C$32, "X", ""))</f>
        <v/>
      </c>
      <c r="AA551" s="21" t="str">
        <f t="shared" si="80"/>
        <v/>
      </c>
    </row>
    <row r="552" spans="1:27" x14ac:dyDescent="0.25">
      <c r="A552" s="13"/>
      <c r="B552" s="51"/>
      <c r="C552" s="52"/>
      <c r="D552" s="53"/>
      <c r="E552" s="54"/>
      <c r="F552" s="13"/>
      <c r="G552" s="16" t="str">
        <f t="shared" si="73"/>
        <v/>
      </c>
      <c r="H552" s="17" t="str">
        <f t="shared" si="74"/>
        <v/>
      </c>
      <c r="I552" s="13"/>
      <c r="J552" s="21" t="str">
        <f t="shared" ca="1" si="75"/>
        <v/>
      </c>
      <c r="K552" s="13"/>
      <c r="L552" s="28" t="str">
        <f t="shared" si="76"/>
        <v/>
      </c>
      <c r="M552" s="13"/>
      <c r="O552" s="28" t="str">
        <f t="shared" si="77"/>
        <v/>
      </c>
      <c r="P552" s="17" t="str">
        <f t="array" aca="1" ref="P552" ca="1">IFERROR(INDEX('Intro &amp; Setup'!$W$19:$W$32,MATCH(1,('Intro &amp; Setup'!$M$19:$M$32&gt;=$O552)*('Intro &amp; Setup'!$C$19:$C$32&lt;=$O552),0)), "")</f>
        <v/>
      </c>
      <c r="R552" s="21" t="str">
        <f>IF($T552="", "", IF($T552&gt;'Intro &amp; Setup'!$C$19, "X", ""))</f>
        <v/>
      </c>
      <c r="T552" s="28" t="str">
        <f t="shared" si="81"/>
        <v/>
      </c>
      <c r="U552" s="31" t="str">
        <f t="shared" si="78"/>
        <v/>
      </c>
      <c r="W552" s="21" t="str">
        <f t="shared" si="79"/>
        <v/>
      </c>
      <c r="Y552" s="21" t="str">
        <f>IF($O552="", "", IF($O552&lt;'Intro &amp; Setup'!$C$32, "X", ""))</f>
        <v/>
      </c>
      <c r="AA552" s="21" t="str">
        <f t="shared" si="80"/>
        <v/>
      </c>
    </row>
    <row r="553" spans="1:27" x14ac:dyDescent="0.25">
      <c r="A553" s="13"/>
      <c r="B553" s="51"/>
      <c r="C553" s="52"/>
      <c r="D553" s="53"/>
      <c r="E553" s="54"/>
      <c r="F553" s="13"/>
      <c r="G553" s="16" t="str">
        <f t="shared" si="73"/>
        <v/>
      </c>
      <c r="H553" s="17" t="str">
        <f t="shared" si="74"/>
        <v/>
      </c>
      <c r="I553" s="13"/>
      <c r="J553" s="21" t="str">
        <f t="shared" ca="1" si="75"/>
        <v/>
      </c>
      <c r="K553" s="13"/>
      <c r="L553" s="28" t="str">
        <f t="shared" si="76"/>
        <v/>
      </c>
      <c r="M553" s="13"/>
      <c r="O553" s="28" t="str">
        <f t="shared" si="77"/>
        <v/>
      </c>
      <c r="P553" s="17" t="str">
        <f t="array" aca="1" ref="P553" ca="1">IFERROR(INDEX('Intro &amp; Setup'!$W$19:$W$32,MATCH(1,('Intro &amp; Setup'!$M$19:$M$32&gt;=$O553)*('Intro &amp; Setup'!$C$19:$C$32&lt;=$O553),0)), "")</f>
        <v/>
      </c>
      <c r="R553" s="21" t="str">
        <f>IF($T553="", "", IF($T553&gt;'Intro &amp; Setup'!$C$19, "X", ""))</f>
        <v/>
      </c>
      <c r="T553" s="28" t="str">
        <f t="shared" si="81"/>
        <v/>
      </c>
      <c r="U553" s="31" t="str">
        <f t="shared" si="78"/>
        <v/>
      </c>
      <c r="W553" s="21" t="str">
        <f t="shared" si="79"/>
        <v/>
      </c>
      <c r="Y553" s="21" t="str">
        <f>IF($O553="", "", IF($O553&lt;'Intro &amp; Setup'!$C$32, "X", ""))</f>
        <v/>
      </c>
      <c r="AA553" s="21" t="str">
        <f t="shared" si="80"/>
        <v/>
      </c>
    </row>
    <row r="554" spans="1:27" x14ac:dyDescent="0.25">
      <c r="A554" s="13"/>
      <c r="B554" s="51"/>
      <c r="C554" s="52"/>
      <c r="D554" s="53"/>
      <c r="E554" s="54"/>
      <c r="F554" s="13"/>
      <c r="G554" s="16" t="str">
        <f t="shared" si="73"/>
        <v/>
      </c>
      <c r="H554" s="17" t="str">
        <f t="shared" si="74"/>
        <v/>
      </c>
      <c r="I554" s="13"/>
      <c r="J554" s="21" t="str">
        <f t="shared" ca="1" si="75"/>
        <v/>
      </c>
      <c r="K554" s="13"/>
      <c r="L554" s="28" t="str">
        <f t="shared" si="76"/>
        <v/>
      </c>
      <c r="M554" s="13"/>
      <c r="O554" s="28" t="str">
        <f t="shared" si="77"/>
        <v/>
      </c>
      <c r="P554" s="17" t="str">
        <f t="array" aca="1" ref="P554" ca="1">IFERROR(INDEX('Intro &amp; Setup'!$W$19:$W$32,MATCH(1,('Intro &amp; Setup'!$M$19:$M$32&gt;=$O554)*('Intro &amp; Setup'!$C$19:$C$32&lt;=$O554),0)), "")</f>
        <v/>
      </c>
      <c r="R554" s="21" t="str">
        <f>IF($T554="", "", IF($T554&gt;'Intro &amp; Setup'!$C$19, "X", ""))</f>
        <v/>
      </c>
      <c r="T554" s="28" t="str">
        <f t="shared" si="81"/>
        <v/>
      </c>
      <c r="U554" s="31" t="str">
        <f t="shared" si="78"/>
        <v/>
      </c>
      <c r="W554" s="21" t="str">
        <f t="shared" si="79"/>
        <v/>
      </c>
      <c r="Y554" s="21" t="str">
        <f>IF($O554="", "", IF($O554&lt;'Intro &amp; Setup'!$C$32, "X", ""))</f>
        <v/>
      </c>
      <c r="AA554" s="21" t="str">
        <f t="shared" si="80"/>
        <v/>
      </c>
    </row>
    <row r="555" spans="1:27" x14ac:dyDescent="0.25">
      <c r="A555" s="13"/>
      <c r="B555" s="51"/>
      <c r="C555" s="52"/>
      <c r="D555" s="53"/>
      <c r="E555" s="54"/>
      <c r="F555" s="13"/>
      <c r="G555" s="16" t="str">
        <f t="shared" si="73"/>
        <v/>
      </c>
      <c r="H555" s="17" t="str">
        <f t="shared" si="74"/>
        <v/>
      </c>
      <c r="I555" s="13"/>
      <c r="J555" s="21" t="str">
        <f t="shared" ca="1" si="75"/>
        <v/>
      </c>
      <c r="K555" s="13"/>
      <c r="L555" s="28" t="str">
        <f t="shared" si="76"/>
        <v/>
      </c>
      <c r="M555" s="13"/>
      <c r="O555" s="28" t="str">
        <f t="shared" si="77"/>
        <v/>
      </c>
      <c r="P555" s="17" t="str">
        <f t="array" aca="1" ref="P555" ca="1">IFERROR(INDEX('Intro &amp; Setup'!$W$19:$W$32,MATCH(1,('Intro &amp; Setup'!$M$19:$M$32&gt;=$O555)*('Intro &amp; Setup'!$C$19:$C$32&lt;=$O555),0)), "")</f>
        <v/>
      </c>
      <c r="R555" s="21" t="str">
        <f>IF($T555="", "", IF($T555&gt;'Intro &amp; Setup'!$C$19, "X", ""))</f>
        <v/>
      </c>
      <c r="T555" s="28" t="str">
        <f t="shared" si="81"/>
        <v/>
      </c>
      <c r="U555" s="31" t="str">
        <f t="shared" si="78"/>
        <v/>
      </c>
      <c r="W555" s="21" t="str">
        <f t="shared" si="79"/>
        <v/>
      </c>
      <c r="Y555" s="21" t="str">
        <f>IF($O555="", "", IF($O555&lt;'Intro &amp; Setup'!$C$32, "X", ""))</f>
        <v/>
      </c>
      <c r="AA555" s="21" t="str">
        <f t="shared" si="80"/>
        <v/>
      </c>
    </row>
    <row r="556" spans="1:27" x14ac:dyDescent="0.25">
      <c r="A556" s="13"/>
      <c r="B556" s="51"/>
      <c r="C556" s="52"/>
      <c r="D556" s="53"/>
      <c r="E556" s="54"/>
      <c r="F556" s="13"/>
      <c r="G556" s="16" t="str">
        <f t="shared" si="73"/>
        <v/>
      </c>
      <c r="H556" s="17" t="str">
        <f t="shared" si="74"/>
        <v/>
      </c>
      <c r="I556" s="13"/>
      <c r="J556" s="21" t="str">
        <f t="shared" ca="1" si="75"/>
        <v/>
      </c>
      <c r="K556" s="13"/>
      <c r="L556" s="28" t="str">
        <f t="shared" si="76"/>
        <v/>
      </c>
      <c r="M556" s="13"/>
      <c r="O556" s="28" t="str">
        <f t="shared" si="77"/>
        <v/>
      </c>
      <c r="P556" s="17" t="str">
        <f t="array" aca="1" ref="P556" ca="1">IFERROR(INDEX('Intro &amp; Setup'!$W$19:$W$32,MATCH(1,('Intro &amp; Setup'!$M$19:$M$32&gt;=$O556)*('Intro &amp; Setup'!$C$19:$C$32&lt;=$O556),0)), "")</f>
        <v/>
      </c>
      <c r="R556" s="21" t="str">
        <f>IF($T556="", "", IF($T556&gt;'Intro &amp; Setup'!$C$19, "X", ""))</f>
        <v/>
      </c>
      <c r="T556" s="28" t="str">
        <f t="shared" si="81"/>
        <v/>
      </c>
      <c r="U556" s="31" t="str">
        <f t="shared" si="78"/>
        <v/>
      </c>
      <c r="W556" s="21" t="str">
        <f t="shared" si="79"/>
        <v/>
      </c>
      <c r="Y556" s="21" t="str">
        <f>IF($O556="", "", IF($O556&lt;'Intro &amp; Setup'!$C$32, "X", ""))</f>
        <v/>
      </c>
      <c r="AA556" s="21" t="str">
        <f t="shared" si="80"/>
        <v/>
      </c>
    </row>
    <row r="557" spans="1:27" x14ac:dyDescent="0.25">
      <c r="A557" s="13"/>
      <c r="B557" s="51"/>
      <c r="C557" s="52"/>
      <c r="D557" s="53"/>
      <c r="E557" s="54"/>
      <c r="F557" s="13"/>
      <c r="G557" s="16" t="str">
        <f t="shared" si="73"/>
        <v/>
      </c>
      <c r="H557" s="17" t="str">
        <f t="shared" si="74"/>
        <v/>
      </c>
      <c r="I557" s="13"/>
      <c r="J557" s="21" t="str">
        <f t="shared" ca="1" si="75"/>
        <v/>
      </c>
      <c r="K557" s="13"/>
      <c r="L557" s="28" t="str">
        <f t="shared" si="76"/>
        <v/>
      </c>
      <c r="M557" s="13"/>
      <c r="O557" s="28" t="str">
        <f t="shared" si="77"/>
        <v/>
      </c>
      <c r="P557" s="17" t="str">
        <f t="array" aca="1" ref="P557" ca="1">IFERROR(INDEX('Intro &amp; Setup'!$W$19:$W$32,MATCH(1,('Intro &amp; Setup'!$M$19:$M$32&gt;=$O557)*('Intro &amp; Setup'!$C$19:$C$32&lt;=$O557),0)), "")</f>
        <v/>
      </c>
      <c r="R557" s="21" t="str">
        <f>IF($T557="", "", IF($T557&gt;'Intro &amp; Setup'!$C$19, "X", ""))</f>
        <v/>
      </c>
      <c r="T557" s="28" t="str">
        <f t="shared" si="81"/>
        <v/>
      </c>
      <c r="U557" s="31" t="str">
        <f t="shared" si="78"/>
        <v/>
      </c>
      <c r="W557" s="21" t="str">
        <f t="shared" si="79"/>
        <v/>
      </c>
      <c r="Y557" s="21" t="str">
        <f>IF($O557="", "", IF($O557&lt;'Intro &amp; Setup'!$C$32, "X", ""))</f>
        <v/>
      </c>
      <c r="AA557" s="21" t="str">
        <f t="shared" si="80"/>
        <v/>
      </c>
    </row>
    <row r="558" spans="1:27" x14ac:dyDescent="0.25">
      <c r="A558" s="13"/>
      <c r="B558" s="51"/>
      <c r="C558" s="52"/>
      <c r="D558" s="53"/>
      <c r="E558" s="54"/>
      <c r="F558" s="13"/>
      <c r="G558" s="16" t="str">
        <f t="shared" si="73"/>
        <v/>
      </c>
      <c r="H558" s="17" t="str">
        <f t="shared" si="74"/>
        <v/>
      </c>
      <c r="I558" s="13"/>
      <c r="J558" s="21" t="str">
        <f t="shared" ca="1" si="75"/>
        <v/>
      </c>
      <c r="K558" s="13"/>
      <c r="L558" s="28" t="str">
        <f t="shared" si="76"/>
        <v/>
      </c>
      <c r="M558" s="13"/>
      <c r="O558" s="28" t="str">
        <f t="shared" si="77"/>
        <v/>
      </c>
      <c r="P558" s="17" t="str">
        <f t="array" aca="1" ref="P558" ca="1">IFERROR(INDEX('Intro &amp; Setup'!$W$19:$W$32,MATCH(1,('Intro &amp; Setup'!$M$19:$M$32&gt;=$O558)*('Intro &amp; Setup'!$C$19:$C$32&lt;=$O558),0)), "")</f>
        <v/>
      </c>
      <c r="R558" s="21" t="str">
        <f>IF($T558="", "", IF($T558&gt;'Intro &amp; Setup'!$C$19, "X", ""))</f>
        <v/>
      </c>
      <c r="T558" s="28" t="str">
        <f t="shared" si="81"/>
        <v/>
      </c>
      <c r="U558" s="31" t="str">
        <f t="shared" si="78"/>
        <v/>
      </c>
      <c r="W558" s="21" t="str">
        <f t="shared" si="79"/>
        <v/>
      </c>
      <c r="Y558" s="21" t="str">
        <f>IF($O558="", "", IF($O558&lt;'Intro &amp; Setup'!$C$32, "X", ""))</f>
        <v/>
      </c>
      <c r="AA558" s="21" t="str">
        <f t="shared" si="80"/>
        <v/>
      </c>
    </row>
    <row r="559" spans="1:27" x14ac:dyDescent="0.25">
      <c r="A559" s="13"/>
      <c r="B559" s="51"/>
      <c r="C559" s="52"/>
      <c r="D559" s="53"/>
      <c r="E559" s="54"/>
      <c r="F559" s="13"/>
      <c r="G559" s="16" t="str">
        <f t="shared" si="73"/>
        <v/>
      </c>
      <c r="H559" s="17" t="str">
        <f t="shared" si="74"/>
        <v/>
      </c>
      <c r="I559" s="13"/>
      <c r="J559" s="21" t="str">
        <f t="shared" ca="1" si="75"/>
        <v/>
      </c>
      <c r="K559" s="13"/>
      <c r="L559" s="28" t="str">
        <f t="shared" si="76"/>
        <v/>
      </c>
      <c r="M559" s="13"/>
      <c r="O559" s="28" t="str">
        <f t="shared" si="77"/>
        <v/>
      </c>
      <c r="P559" s="17" t="str">
        <f t="array" aca="1" ref="P559" ca="1">IFERROR(INDEX('Intro &amp; Setup'!$W$19:$W$32,MATCH(1,('Intro &amp; Setup'!$M$19:$M$32&gt;=$O559)*('Intro &amp; Setup'!$C$19:$C$32&lt;=$O559),0)), "")</f>
        <v/>
      </c>
      <c r="R559" s="21" t="str">
        <f>IF($T559="", "", IF($T559&gt;'Intro &amp; Setup'!$C$19, "X", ""))</f>
        <v/>
      </c>
      <c r="T559" s="28" t="str">
        <f t="shared" si="81"/>
        <v/>
      </c>
      <c r="U559" s="31" t="str">
        <f t="shared" si="78"/>
        <v/>
      </c>
      <c r="W559" s="21" t="str">
        <f t="shared" si="79"/>
        <v/>
      </c>
      <c r="Y559" s="21" t="str">
        <f>IF($O559="", "", IF($O559&lt;'Intro &amp; Setup'!$C$32, "X", ""))</f>
        <v/>
      </c>
      <c r="AA559" s="21" t="str">
        <f t="shared" si="80"/>
        <v/>
      </c>
    </row>
    <row r="560" spans="1:27" x14ac:dyDescent="0.25">
      <c r="A560" s="13"/>
      <c r="B560" s="51"/>
      <c r="C560" s="52"/>
      <c r="D560" s="53"/>
      <c r="E560" s="54"/>
      <c r="F560" s="13"/>
      <c r="G560" s="16" t="str">
        <f t="shared" si="73"/>
        <v/>
      </c>
      <c r="H560" s="17" t="str">
        <f t="shared" si="74"/>
        <v/>
      </c>
      <c r="I560" s="13"/>
      <c r="J560" s="21" t="str">
        <f t="shared" ca="1" si="75"/>
        <v/>
      </c>
      <c r="K560" s="13"/>
      <c r="L560" s="28" t="str">
        <f t="shared" si="76"/>
        <v/>
      </c>
      <c r="M560" s="13"/>
      <c r="O560" s="28" t="str">
        <f t="shared" si="77"/>
        <v/>
      </c>
      <c r="P560" s="17" t="str">
        <f t="array" aca="1" ref="P560" ca="1">IFERROR(INDEX('Intro &amp; Setup'!$W$19:$W$32,MATCH(1,('Intro &amp; Setup'!$M$19:$M$32&gt;=$O560)*('Intro &amp; Setup'!$C$19:$C$32&lt;=$O560),0)), "")</f>
        <v/>
      </c>
      <c r="R560" s="21" t="str">
        <f>IF($T560="", "", IF($T560&gt;'Intro &amp; Setup'!$C$19, "X", ""))</f>
        <v/>
      </c>
      <c r="T560" s="28" t="str">
        <f t="shared" si="81"/>
        <v/>
      </c>
      <c r="U560" s="31" t="str">
        <f t="shared" si="78"/>
        <v/>
      </c>
      <c r="W560" s="21" t="str">
        <f t="shared" si="79"/>
        <v/>
      </c>
      <c r="Y560" s="21" t="str">
        <f>IF($O560="", "", IF($O560&lt;'Intro &amp; Setup'!$C$32, "X", ""))</f>
        <v/>
      </c>
      <c r="AA560" s="21" t="str">
        <f t="shared" si="80"/>
        <v/>
      </c>
    </row>
    <row r="561" spans="1:27" x14ac:dyDescent="0.25">
      <c r="A561" s="13"/>
      <c r="B561" s="51"/>
      <c r="C561" s="52"/>
      <c r="D561" s="53"/>
      <c r="E561" s="54"/>
      <c r="F561" s="13"/>
      <c r="G561" s="16" t="str">
        <f t="shared" si="73"/>
        <v/>
      </c>
      <c r="H561" s="17" t="str">
        <f t="shared" si="74"/>
        <v/>
      </c>
      <c r="I561" s="13"/>
      <c r="J561" s="21" t="str">
        <f t="shared" ca="1" si="75"/>
        <v/>
      </c>
      <c r="K561" s="13"/>
      <c r="L561" s="28" t="str">
        <f t="shared" si="76"/>
        <v/>
      </c>
      <c r="M561" s="13"/>
      <c r="O561" s="28" t="str">
        <f t="shared" si="77"/>
        <v/>
      </c>
      <c r="P561" s="17" t="str">
        <f t="array" aca="1" ref="P561" ca="1">IFERROR(INDEX('Intro &amp; Setup'!$W$19:$W$32,MATCH(1,('Intro &amp; Setup'!$M$19:$M$32&gt;=$O561)*('Intro &amp; Setup'!$C$19:$C$32&lt;=$O561),0)), "")</f>
        <v/>
      </c>
      <c r="R561" s="21" t="str">
        <f>IF($T561="", "", IF($T561&gt;'Intro &amp; Setup'!$C$19, "X", ""))</f>
        <v/>
      </c>
      <c r="T561" s="28" t="str">
        <f t="shared" si="81"/>
        <v/>
      </c>
      <c r="U561" s="31" t="str">
        <f t="shared" si="78"/>
        <v/>
      </c>
      <c r="W561" s="21" t="str">
        <f t="shared" si="79"/>
        <v/>
      </c>
      <c r="Y561" s="21" t="str">
        <f>IF($O561="", "", IF($O561&lt;'Intro &amp; Setup'!$C$32, "X", ""))</f>
        <v/>
      </c>
      <c r="AA561" s="21" t="str">
        <f t="shared" si="80"/>
        <v/>
      </c>
    </row>
    <row r="562" spans="1:27" x14ac:dyDescent="0.25">
      <c r="A562" s="13"/>
      <c r="B562" s="51"/>
      <c r="C562" s="52"/>
      <c r="D562" s="53"/>
      <c r="E562" s="54"/>
      <c r="F562" s="13"/>
      <c r="G562" s="16" t="str">
        <f t="shared" si="73"/>
        <v/>
      </c>
      <c r="H562" s="17" t="str">
        <f t="shared" si="74"/>
        <v/>
      </c>
      <c r="I562" s="13"/>
      <c r="J562" s="21" t="str">
        <f t="shared" ca="1" si="75"/>
        <v/>
      </c>
      <c r="K562" s="13"/>
      <c r="L562" s="28" t="str">
        <f t="shared" si="76"/>
        <v/>
      </c>
      <c r="M562" s="13"/>
      <c r="O562" s="28" t="str">
        <f t="shared" si="77"/>
        <v/>
      </c>
      <c r="P562" s="17" t="str">
        <f t="array" aca="1" ref="P562" ca="1">IFERROR(INDEX('Intro &amp; Setup'!$W$19:$W$32,MATCH(1,('Intro &amp; Setup'!$M$19:$M$32&gt;=$O562)*('Intro &amp; Setup'!$C$19:$C$32&lt;=$O562),0)), "")</f>
        <v/>
      </c>
      <c r="R562" s="21" t="str">
        <f>IF($T562="", "", IF($T562&gt;'Intro &amp; Setup'!$C$19, "X", ""))</f>
        <v/>
      </c>
      <c r="T562" s="28" t="str">
        <f t="shared" si="81"/>
        <v/>
      </c>
      <c r="U562" s="31" t="str">
        <f t="shared" si="78"/>
        <v/>
      </c>
      <c r="W562" s="21" t="str">
        <f t="shared" si="79"/>
        <v/>
      </c>
      <c r="Y562" s="21" t="str">
        <f>IF($O562="", "", IF($O562&lt;'Intro &amp; Setup'!$C$32, "X", ""))</f>
        <v/>
      </c>
      <c r="AA562" s="21" t="str">
        <f t="shared" si="80"/>
        <v/>
      </c>
    </row>
    <row r="563" spans="1:27" x14ac:dyDescent="0.25">
      <c r="A563" s="13"/>
      <c r="B563" s="51"/>
      <c r="C563" s="52"/>
      <c r="D563" s="53"/>
      <c r="E563" s="54"/>
      <c r="F563" s="13"/>
      <c r="G563" s="16" t="str">
        <f t="shared" si="73"/>
        <v/>
      </c>
      <c r="H563" s="17" t="str">
        <f t="shared" si="74"/>
        <v/>
      </c>
      <c r="I563" s="13"/>
      <c r="J563" s="21" t="str">
        <f t="shared" ca="1" si="75"/>
        <v/>
      </c>
      <c r="K563" s="13"/>
      <c r="L563" s="28" t="str">
        <f t="shared" si="76"/>
        <v/>
      </c>
      <c r="M563" s="13"/>
      <c r="O563" s="28" t="str">
        <f t="shared" si="77"/>
        <v/>
      </c>
      <c r="P563" s="17" t="str">
        <f t="array" aca="1" ref="P563" ca="1">IFERROR(INDEX('Intro &amp; Setup'!$W$19:$W$32,MATCH(1,('Intro &amp; Setup'!$M$19:$M$32&gt;=$O563)*('Intro &amp; Setup'!$C$19:$C$32&lt;=$O563),0)), "")</f>
        <v/>
      </c>
      <c r="R563" s="21" t="str">
        <f>IF($T563="", "", IF($T563&gt;'Intro &amp; Setup'!$C$19, "X", ""))</f>
        <v/>
      </c>
      <c r="T563" s="28" t="str">
        <f t="shared" si="81"/>
        <v/>
      </c>
      <c r="U563" s="31" t="str">
        <f t="shared" si="78"/>
        <v/>
      </c>
      <c r="W563" s="21" t="str">
        <f t="shared" si="79"/>
        <v/>
      </c>
      <c r="Y563" s="21" t="str">
        <f>IF($O563="", "", IF($O563&lt;'Intro &amp; Setup'!$C$32, "X", ""))</f>
        <v/>
      </c>
      <c r="AA563" s="21" t="str">
        <f t="shared" si="80"/>
        <v/>
      </c>
    </row>
    <row r="564" spans="1:27" x14ac:dyDescent="0.25">
      <c r="A564" s="13"/>
      <c r="B564" s="51"/>
      <c r="C564" s="52"/>
      <c r="D564" s="53"/>
      <c r="E564" s="54"/>
      <c r="F564" s="13"/>
      <c r="G564" s="16" t="str">
        <f t="shared" si="73"/>
        <v/>
      </c>
      <c r="H564" s="17" t="str">
        <f t="shared" si="74"/>
        <v/>
      </c>
      <c r="I564" s="13"/>
      <c r="J564" s="21" t="str">
        <f t="shared" ca="1" si="75"/>
        <v/>
      </c>
      <c r="K564" s="13"/>
      <c r="L564" s="28" t="str">
        <f t="shared" si="76"/>
        <v/>
      </c>
      <c r="M564" s="13"/>
      <c r="O564" s="28" t="str">
        <f t="shared" si="77"/>
        <v/>
      </c>
      <c r="P564" s="17" t="str">
        <f t="array" aca="1" ref="P564" ca="1">IFERROR(INDEX('Intro &amp; Setup'!$W$19:$W$32,MATCH(1,('Intro &amp; Setup'!$M$19:$M$32&gt;=$O564)*('Intro &amp; Setup'!$C$19:$C$32&lt;=$O564),0)), "")</f>
        <v/>
      </c>
      <c r="R564" s="21" t="str">
        <f>IF($T564="", "", IF($T564&gt;'Intro &amp; Setup'!$C$19, "X", ""))</f>
        <v/>
      </c>
      <c r="T564" s="28" t="str">
        <f t="shared" si="81"/>
        <v/>
      </c>
      <c r="U564" s="31" t="str">
        <f t="shared" si="78"/>
        <v/>
      </c>
      <c r="W564" s="21" t="str">
        <f t="shared" si="79"/>
        <v/>
      </c>
      <c r="Y564" s="21" t="str">
        <f>IF($O564="", "", IF($O564&lt;'Intro &amp; Setup'!$C$32, "X", ""))</f>
        <v/>
      </c>
      <c r="AA564" s="21" t="str">
        <f t="shared" si="80"/>
        <v/>
      </c>
    </row>
    <row r="565" spans="1:27" x14ac:dyDescent="0.25">
      <c r="A565" s="13"/>
      <c r="B565" s="51"/>
      <c r="C565" s="52"/>
      <c r="D565" s="53"/>
      <c r="E565" s="54"/>
      <c r="F565" s="13"/>
      <c r="G565" s="16" t="str">
        <f t="shared" si="73"/>
        <v/>
      </c>
      <c r="H565" s="17" t="str">
        <f t="shared" si="74"/>
        <v/>
      </c>
      <c r="I565" s="13"/>
      <c r="J565" s="21" t="str">
        <f t="shared" ca="1" si="75"/>
        <v/>
      </c>
      <c r="K565" s="13"/>
      <c r="L565" s="28" t="str">
        <f t="shared" si="76"/>
        <v/>
      </c>
      <c r="M565" s="13"/>
      <c r="O565" s="28" t="str">
        <f t="shared" si="77"/>
        <v/>
      </c>
      <c r="P565" s="17" t="str">
        <f t="array" aca="1" ref="P565" ca="1">IFERROR(INDEX('Intro &amp; Setup'!$W$19:$W$32,MATCH(1,('Intro &amp; Setup'!$M$19:$M$32&gt;=$O565)*('Intro &amp; Setup'!$C$19:$C$32&lt;=$O565),0)), "")</f>
        <v/>
      </c>
      <c r="R565" s="21" t="str">
        <f>IF($T565="", "", IF($T565&gt;'Intro &amp; Setup'!$C$19, "X", ""))</f>
        <v/>
      </c>
      <c r="T565" s="28" t="str">
        <f t="shared" si="81"/>
        <v/>
      </c>
      <c r="U565" s="31" t="str">
        <f t="shared" si="78"/>
        <v/>
      </c>
      <c r="W565" s="21" t="str">
        <f t="shared" si="79"/>
        <v/>
      </c>
      <c r="Y565" s="21" t="str">
        <f>IF($O565="", "", IF($O565&lt;'Intro &amp; Setup'!$C$32, "X", ""))</f>
        <v/>
      </c>
      <c r="AA565" s="21" t="str">
        <f t="shared" si="80"/>
        <v/>
      </c>
    </row>
    <row r="566" spans="1:27" x14ac:dyDescent="0.25">
      <c r="A566" s="13"/>
      <c r="B566" s="51"/>
      <c r="C566" s="52"/>
      <c r="D566" s="53"/>
      <c r="E566" s="54"/>
      <c r="F566" s="13"/>
      <c r="G566" s="16" t="str">
        <f t="shared" si="73"/>
        <v/>
      </c>
      <c r="H566" s="17" t="str">
        <f t="shared" si="74"/>
        <v/>
      </c>
      <c r="I566" s="13"/>
      <c r="J566" s="21" t="str">
        <f t="shared" ca="1" si="75"/>
        <v/>
      </c>
      <c r="K566" s="13"/>
      <c r="L566" s="28" t="str">
        <f t="shared" si="76"/>
        <v/>
      </c>
      <c r="M566" s="13"/>
      <c r="O566" s="28" t="str">
        <f t="shared" si="77"/>
        <v/>
      </c>
      <c r="P566" s="17" t="str">
        <f t="array" aca="1" ref="P566" ca="1">IFERROR(INDEX('Intro &amp; Setup'!$W$19:$W$32,MATCH(1,('Intro &amp; Setup'!$M$19:$M$32&gt;=$O566)*('Intro &amp; Setup'!$C$19:$C$32&lt;=$O566),0)), "")</f>
        <v/>
      </c>
      <c r="R566" s="21" t="str">
        <f>IF($T566="", "", IF($T566&gt;'Intro &amp; Setup'!$C$19, "X", ""))</f>
        <v/>
      </c>
      <c r="T566" s="28" t="str">
        <f t="shared" si="81"/>
        <v/>
      </c>
      <c r="U566" s="31" t="str">
        <f t="shared" si="78"/>
        <v/>
      </c>
      <c r="W566" s="21" t="str">
        <f t="shared" si="79"/>
        <v/>
      </c>
      <c r="Y566" s="21" t="str">
        <f>IF($O566="", "", IF($O566&lt;'Intro &amp; Setup'!$C$32, "X", ""))</f>
        <v/>
      </c>
      <c r="AA566" s="21" t="str">
        <f t="shared" si="80"/>
        <v/>
      </c>
    </row>
    <row r="567" spans="1:27" x14ac:dyDescent="0.25">
      <c r="A567" s="13"/>
      <c r="B567" s="51"/>
      <c r="C567" s="52"/>
      <c r="D567" s="53"/>
      <c r="E567" s="54"/>
      <c r="F567" s="13"/>
      <c r="G567" s="16" t="str">
        <f t="shared" si="73"/>
        <v/>
      </c>
      <c r="H567" s="17" t="str">
        <f t="shared" si="74"/>
        <v/>
      </c>
      <c r="I567" s="13"/>
      <c r="J567" s="21" t="str">
        <f t="shared" ca="1" si="75"/>
        <v/>
      </c>
      <c r="K567" s="13"/>
      <c r="L567" s="28" t="str">
        <f t="shared" si="76"/>
        <v/>
      </c>
      <c r="M567" s="13"/>
      <c r="O567" s="28" t="str">
        <f t="shared" si="77"/>
        <v/>
      </c>
      <c r="P567" s="17" t="str">
        <f t="array" aca="1" ref="P567" ca="1">IFERROR(INDEX('Intro &amp; Setup'!$W$19:$W$32,MATCH(1,('Intro &amp; Setup'!$M$19:$M$32&gt;=$O567)*('Intro &amp; Setup'!$C$19:$C$32&lt;=$O567),0)), "")</f>
        <v/>
      </c>
      <c r="R567" s="21" t="str">
        <f>IF($T567="", "", IF($T567&gt;'Intro &amp; Setup'!$C$19, "X", ""))</f>
        <v/>
      </c>
      <c r="T567" s="28" t="str">
        <f t="shared" si="81"/>
        <v/>
      </c>
      <c r="U567" s="31" t="str">
        <f t="shared" si="78"/>
        <v/>
      </c>
      <c r="W567" s="21" t="str">
        <f t="shared" si="79"/>
        <v/>
      </c>
      <c r="Y567" s="21" t="str">
        <f>IF($O567="", "", IF($O567&lt;'Intro &amp; Setup'!$C$32, "X", ""))</f>
        <v/>
      </c>
      <c r="AA567" s="21" t="str">
        <f t="shared" si="80"/>
        <v/>
      </c>
    </row>
    <row r="568" spans="1:27" x14ac:dyDescent="0.25">
      <c r="A568" s="13"/>
      <c r="B568" s="51"/>
      <c r="C568" s="52"/>
      <c r="D568" s="53"/>
      <c r="E568" s="54"/>
      <c r="F568" s="13"/>
      <c r="G568" s="16" t="str">
        <f t="shared" si="73"/>
        <v/>
      </c>
      <c r="H568" s="17" t="str">
        <f t="shared" si="74"/>
        <v/>
      </c>
      <c r="I568" s="13"/>
      <c r="J568" s="21" t="str">
        <f t="shared" ca="1" si="75"/>
        <v/>
      </c>
      <c r="K568" s="13"/>
      <c r="L568" s="28" t="str">
        <f t="shared" si="76"/>
        <v/>
      </c>
      <c r="M568" s="13"/>
      <c r="O568" s="28" t="str">
        <f t="shared" si="77"/>
        <v/>
      </c>
      <c r="P568" s="17" t="str">
        <f t="array" aca="1" ref="P568" ca="1">IFERROR(INDEX('Intro &amp; Setup'!$W$19:$W$32,MATCH(1,('Intro &amp; Setup'!$M$19:$M$32&gt;=$O568)*('Intro &amp; Setup'!$C$19:$C$32&lt;=$O568),0)), "")</f>
        <v/>
      </c>
      <c r="R568" s="21" t="str">
        <f>IF($T568="", "", IF($T568&gt;'Intro &amp; Setup'!$C$19, "X", ""))</f>
        <v/>
      </c>
      <c r="T568" s="28" t="str">
        <f t="shared" si="81"/>
        <v/>
      </c>
      <c r="U568" s="31" t="str">
        <f t="shared" si="78"/>
        <v/>
      </c>
      <c r="W568" s="21" t="str">
        <f t="shared" si="79"/>
        <v/>
      </c>
      <c r="Y568" s="21" t="str">
        <f>IF($O568="", "", IF($O568&lt;'Intro &amp; Setup'!$C$32, "X", ""))</f>
        <v/>
      </c>
      <c r="AA568" s="21" t="str">
        <f t="shared" si="80"/>
        <v/>
      </c>
    </row>
    <row r="569" spans="1:27" x14ac:dyDescent="0.25">
      <c r="A569" s="13"/>
      <c r="B569" s="51"/>
      <c r="C569" s="52"/>
      <c r="D569" s="53"/>
      <c r="E569" s="54"/>
      <c r="F569" s="13"/>
      <c r="G569" s="16" t="str">
        <f t="shared" si="73"/>
        <v/>
      </c>
      <c r="H569" s="17" t="str">
        <f t="shared" si="74"/>
        <v/>
      </c>
      <c r="I569" s="13"/>
      <c r="J569" s="21" t="str">
        <f t="shared" ca="1" si="75"/>
        <v/>
      </c>
      <c r="K569" s="13"/>
      <c r="L569" s="28" t="str">
        <f t="shared" si="76"/>
        <v/>
      </c>
      <c r="M569" s="13"/>
      <c r="O569" s="28" t="str">
        <f t="shared" si="77"/>
        <v/>
      </c>
      <c r="P569" s="17" t="str">
        <f t="array" aca="1" ref="P569" ca="1">IFERROR(INDEX('Intro &amp; Setup'!$W$19:$W$32,MATCH(1,('Intro &amp; Setup'!$M$19:$M$32&gt;=$O569)*('Intro &amp; Setup'!$C$19:$C$32&lt;=$O569),0)), "")</f>
        <v/>
      </c>
      <c r="R569" s="21" t="str">
        <f>IF($T569="", "", IF($T569&gt;'Intro &amp; Setup'!$C$19, "X", ""))</f>
        <v/>
      </c>
      <c r="T569" s="28" t="str">
        <f t="shared" si="81"/>
        <v/>
      </c>
      <c r="U569" s="31" t="str">
        <f t="shared" si="78"/>
        <v/>
      </c>
      <c r="W569" s="21" t="str">
        <f t="shared" si="79"/>
        <v/>
      </c>
      <c r="Y569" s="21" t="str">
        <f>IF($O569="", "", IF($O569&lt;'Intro &amp; Setup'!$C$32, "X", ""))</f>
        <v/>
      </c>
      <c r="AA569" s="21" t="str">
        <f t="shared" si="80"/>
        <v/>
      </c>
    </row>
    <row r="570" spans="1:27" x14ac:dyDescent="0.25">
      <c r="A570" s="13"/>
      <c r="B570" s="51"/>
      <c r="C570" s="52"/>
      <c r="D570" s="53"/>
      <c r="E570" s="54"/>
      <c r="F570" s="13"/>
      <c r="G570" s="16" t="str">
        <f t="shared" si="73"/>
        <v/>
      </c>
      <c r="H570" s="17" t="str">
        <f t="shared" si="74"/>
        <v/>
      </c>
      <c r="I570" s="13"/>
      <c r="J570" s="21" t="str">
        <f t="shared" ca="1" si="75"/>
        <v/>
      </c>
      <c r="K570" s="13"/>
      <c r="L570" s="28" t="str">
        <f t="shared" si="76"/>
        <v/>
      </c>
      <c r="M570" s="13"/>
      <c r="O570" s="28" t="str">
        <f t="shared" si="77"/>
        <v/>
      </c>
      <c r="P570" s="17" t="str">
        <f t="array" aca="1" ref="P570" ca="1">IFERROR(INDEX('Intro &amp; Setup'!$W$19:$W$32,MATCH(1,('Intro &amp; Setup'!$M$19:$M$32&gt;=$O570)*('Intro &amp; Setup'!$C$19:$C$32&lt;=$O570),0)), "")</f>
        <v/>
      </c>
      <c r="R570" s="21" t="str">
        <f>IF($T570="", "", IF($T570&gt;'Intro &amp; Setup'!$C$19, "X", ""))</f>
        <v/>
      </c>
      <c r="T570" s="28" t="str">
        <f t="shared" si="81"/>
        <v/>
      </c>
      <c r="U570" s="31" t="str">
        <f t="shared" si="78"/>
        <v/>
      </c>
      <c r="W570" s="21" t="str">
        <f t="shared" si="79"/>
        <v/>
      </c>
      <c r="Y570" s="21" t="str">
        <f>IF($O570="", "", IF($O570&lt;'Intro &amp; Setup'!$C$32, "X", ""))</f>
        <v/>
      </c>
      <c r="AA570" s="21" t="str">
        <f t="shared" si="80"/>
        <v/>
      </c>
    </row>
    <row r="571" spans="1:27" x14ac:dyDescent="0.25">
      <c r="A571" s="13"/>
      <c r="B571" s="51"/>
      <c r="C571" s="52"/>
      <c r="D571" s="53"/>
      <c r="E571" s="54"/>
      <c r="F571" s="13"/>
      <c r="G571" s="16" t="str">
        <f t="shared" si="73"/>
        <v/>
      </c>
      <c r="H571" s="17" t="str">
        <f t="shared" si="74"/>
        <v/>
      </c>
      <c r="I571" s="13"/>
      <c r="J571" s="21" t="str">
        <f t="shared" ca="1" si="75"/>
        <v/>
      </c>
      <c r="K571" s="13"/>
      <c r="L571" s="28" t="str">
        <f t="shared" si="76"/>
        <v/>
      </c>
      <c r="M571" s="13"/>
      <c r="O571" s="28" t="str">
        <f t="shared" si="77"/>
        <v/>
      </c>
      <c r="P571" s="17" t="str">
        <f t="array" aca="1" ref="P571" ca="1">IFERROR(INDEX('Intro &amp; Setup'!$W$19:$W$32,MATCH(1,('Intro &amp; Setup'!$M$19:$M$32&gt;=$O571)*('Intro &amp; Setup'!$C$19:$C$32&lt;=$O571),0)), "")</f>
        <v/>
      </c>
      <c r="R571" s="21" t="str">
        <f>IF($T571="", "", IF($T571&gt;'Intro &amp; Setup'!$C$19, "X", ""))</f>
        <v/>
      </c>
      <c r="T571" s="28" t="str">
        <f t="shared" si="81"/>
        <v/>
      </c>
      <c r="U571" s="31" t="str">
        <f t="shared" si="78"/>
        <v/>
      </c>
      <c r="W571" s="21" t="str">
        <f t="shared" si="79"/>
        <v/>
      </c>
      <c r="Y571" s="21" t="str">
        <f>IF($O571="", "", IF($O571&lt;'Intro &amp; Setup'!$C$32, "X", ""))</f>
        <v/>
      </c>
      <c r="AA571" s="21" t="str">
        <f t="shared" si="80"/>
        <v/>
      </c>
    </row>
    <row r="572" spans="1:27" x14ac:dyDescent="0.25">
      <c r="A572" s="13"/>
      <c r="B572" s="51"/>
      <c r="C572" s="52"/>
      <c r="D572" s="53"/>
      <c r="E572" s="54"/>
      <c r="F572" s="13"/>
      <c r="G572" s="16" t="str">
        <f t="shared" si="73"/>
        <v/>
      </c>
      <c r="H572" s="17" t="str">
        <f t="shared" si="74"/>
        <v/>
      </c>
      <c r="I572" s="13"/>
      <c r="J572" s="21" t="str">
        <f t="shared" ca="1" si="75"/>
        <v/>
      </c>
      <c r="K572" s="13"/>
      <c r="L572" s="28" t="str">
        <f t="shared" si="76"/>
        <v/>
      </c>
      <c r="M572" s="13"/>
      <c r="O572" s="28" t="str">
        <f t="shared" si="77"/>
        <v/>
      </c>
      <c r="P572" s="17" t="str">
        <f t="array" aca="1" ref="P572" ca="1">IFERROR(INDEX('Intro &amp; Setup'!$W$19:$W$32,MATCH(1,('Intro &amp; Setup'!$M$19:$M$32&gt;=$O572)*('Intro &amp; Setup'!$C$19:$C$32&lt;=$O572),0)), "")</f>
        <v/>
      </c>
      <c r="R572" s="21" t="str">
        <f>IF($T572="", "", IF($T572&gt;'Intro &amp; Setup'!$C$19, "X", ""))</f>
        <v/>
      </c>
      <c r="T572" s="28" t="str">
        <f t="shared" si="81"/>
        <v/>
      </c>
      <c r="U572" s="31" t="str">
        <f t="shared" si="78"/>
        <v/>
      </c>
      <c r="W572" s="21" t="str">
        <f t="shared" si="79"/>
        <v/>
      </c>
      <c r="Y572" s="21" t="str">
        <f>IF($O572="", "", IF($O572&lt;'Intro &amp; Setup'!$C$32, "X", ""))</f>
        <v/>
      </c>
      <c r="AA572" s="21" t="str">
        <f t="shared" si="80"/>
        <v/>
      </c>
    </row>
    <row r="573" spans="1:27" x14ac:dyDescent="0.25">
      <c r="A573" s="13"/>
      <c r="B573" s="51"/>
      <c r="C573" s="52"/>
      <c r="D573" s="53"/>
      <c r="E573" s="54"/>
      <c r="F573" s="13"/>
      <c r="G573" s="16" t="str">
        <f t="shared" si="73"/>
        <v/>
      </c>
      <c r="H573" s="17" t="str">
        <f t="shared" si="74"/>
        <v/>
      </c>
      <c r="I573" s="13"/>
      <c r="J573" s="21" t="str">
        <f t="shared" ca="1" si="75"/>
        <v/>
      </c>
      <c r="K573" s="13"/>
      <c r="L573" s="28" t="str">
        <f t="shared" si="76"/>
        <v/>
      </c>
      <c r="M573" s="13"/>
      <c r="O573" s="28" t="str">
        <f t="shared" si="77"/>
        <v/>
      </c>
      <c r="P573" s="17" t="str">
        <f t="array" aca="1" ref="P573" ca="1">IFERROR(INDEX('Intro &amp; Setup'!$W$19:$W$32,MATCH(1,('Intro &amp; Setup'!$M$19:$M$32&gt;=$O573)*('Intro &amp; Setup'!$C$19:$C$32&lt;=$O573),0)), "")</f>
        <v/>
      </c>
      <c r="R573" s="21" t="str">
        <f>IF($T573="", "", IF($T573&gt;'Intro &amp; Setup'!$C$19, "X", ""))</f>
        <v/>
      </c>
      <c r="T573" s="28" t="str">
        <f t="shared" si="81"/>
        <v/>
      </c>
      <c r="U573" s="31" t="str">
        <f t="shared" si="78"/>
        <v/>
      </c>
      <c r="W573" s="21" t="str">
        <f t="shared" si="79"/>
        <v/>
      </c>
      <c r="Y573" s="21" t="str">
        <f>IF($O573="", "", IF($O573&lt;'Intro &amp; Setup'!$C$32, "X", ""))</f>
        <v/>
      </c>
      <c r="AA573" s="21" t="str">
        <f t="shared" si="80"/>
        <v/>
      </c>
    </row>
    <row r="574" spans="1:27" x14ac:dyDescent="0.25">
      <c r="A574" s="13"/>
      <c r="B574" s="51"/>
      <c r="C574" s="52"/>
      <c r="D574" s="53"/>
      <c r="E574" s="54"/>
      <c r="F574" s="13"/>
      <c r="G574" s="16" t="str">
        <f t="shared" si="73"/>
        <v/>
      </c>
      <c r="H574" s="17" t="str">
        <f t="shared" si="74"/>
        <v/>
      </c>
      <c r="I574" s="13"/>
      <c r="J574" s="21" t="str">
        <f t="shared" ca="1" si="75"/>
        <v/>
      </c>
      <c r="K574" s="13"/>
      <c r="L574" s="28" t="str">
        <f t="shared" si="76"/>
        <v/>
      </c>
      <c r="M574" s="13"/>
      <c r="O574" s="28" t="str">
        <f t="shared" si="77"/>
        <v/>
      </c>
      <c r="P574" s="17" t="str">
        <f t="array" aca="1" ref="P574" ca="1">IFERROR(INDEX('Intro &amp; Setup'!$W$19:$W$32,MATCH(1,('Intro &amp; Setup'!$M$19:$M$32&gt;=$O574)*('Intro &amp; Setup'!$C$19:$C$32&lt;=$O574),0)), "")</f>
        <v/>
      </c>
      <c r="R574" s="21" t="str">
        <f>IF($T574="", "", IF($T574&gt;'Intro &amp; Setup'!$C$19, "X", ""))</f>
        <v/>
      </c>
      <c r="T574" s="28" t="str">
        <f t="shared" si="81"/>
        <v/>
      </c>
      <c r="U574" s="31" t="str">
        <f t="shared" si="78"/>
        <v/>
      </c>
      <c r="W574" s="21" t="str">
        <f t="shared" si="79"/>
        <v/>
      </c>
      <c r="Y574" s="21" t="str">
        <f>IF($O574="", "", IF($O574&lt;'Intro &amp; Setup'!$C$32, "X", ""))</f>
        <v/>
      </c>
      <c r="AA574" s="21" t="str">
        <f t="shared" si="80"/>
        <v/>
      </c>
    </row>
    <row r="575" spans="1:27" x14ac:dyDescent="0.25">
      <c r="A575" s="13"/>
      <c r="B575" s="51"/>
      <c r="C575" s="52"/>
      <c r="D575" s="53"/>
      <c r="E575" s="54"/>
      <c r="F575" s="13"/>
      <c r="G575" s="16" t="str">
        <f t="shared" si="73"/>
        <v/>
      </c>
      <c r="H575" s="17" t="str">
        <f t="shared" si="74"/>
        <v/>
      </c>
      <c r="I575" s="13"/>
      <c r="J575" s="21" t="str">
        <f t="shared" ca="1" si="75"/>
        <v/>
      </c>
      <c r="K575" s="13"/>
      <c r="L575" s="28" t="str">
        <f t="shared" si="76"/>
        <v/>
      </c>
      <c r="M575" s="13"/>
      <c r="O575" s="28" t="str">
        <f t="shared" si="77"/>
        <v/>
      </c>
      <c r="P575" s="17" t="str">
        <f t="array" aca="1" ref="P575" ca="1">IFERROR(INDEX('Intro &amp; Setup'!$W$19:$W$32,MATCH(1,('Intro &amp; Setup'!$M$19:$M$32&gt;=$O575)*('Intro &amp; Setup'!$C$19:$C$32&lt;=$O575),0)), "")</f>
        <v/>
      </c>
      <c r="R575" s="21" t="str">
        <f>IF($T575="", "", IF($T575&gt;'Intro &amp; Setup'!$C$19, "X", ""))</f>
        <v/>
      </c>
      <c r="T575" s="28" t="str">
        <f t="shared" si="81"/>
        <v/>
      </c>
      <c r="U575" s="31" t="str">
        <f t="shared" si="78"/>
        <v/>
      </c>
      <c r="W575" s="21" t="str">
        <f t="shared" si="79"/>
        <v/>
      </c>
      <c r="Y575" s="21" t="str">
        <f>IF($O575="", "", IF($O575&lt;'Intro &amp; Setup'!$C$32, "X", ""))</f>
        <v/>
      </c>
      <c r="AA575" s="21" t="str">
        <f t="shared" si="80"/>
        <v/>
      </c>
    </row>
    <row r="576" spans="1:27" x14ac:dyDescent="0.25">
      <c r="A576" s="13"/>
      <c r="B576" s="51"/>
      <c r="C576" s="52"/>
      <c r="D576" s="53"/>
      <c r="E576" s="54"/>
      <c r="F576" s="13"/>
      <c r="G576" s="16" t="str">
        <f t="shared" si="73"/>
        <v/>
      </c>
      <c r="H576" s="17" t="str">
        <f t="shared" si="74"/>
        <v/>
      </c>
      <c r="I576" s="13"/>
      <c r="J576" s="21" t="str">
        <f t="shared" ca="1" si="75"/>
        <v/>
      </c>
      <c r="K576" s="13"/>
      <c r="L576" s="28" t="str">
        <f t="shared" si="76"/>
        <v/>
      </c>
      <c r="M576" s="13"/>
      <c r="O576" s="28" t="str">
        <f t="shared" si="77"/>
        <v/>
      </c>
      <c r="P576" s="17" t="str">
        <f t="array" aca="1" ref="P576" ca="1">IFERROR(INDEX('Intro &amp; Setup'!$W$19:$W$32,MATCH(1,('Intro &amp; Setup'!$M$19:$M$32&gt;=$O576)*('Intro &amp; Setup'!$C$19:$C$32&lt;=$O576),0)), "")</f>
        <v/>
      </c>
      <c r="R576" s="21" t="str">
        <f>IF($T576="", "", IF($T576&gt;'Intro &amp; Setup'!$C$19, "X", ""))</f>
        <v/>
      </c>
      <c r="T576" s="28" t="str">
        <f t="shared" si="81"/>
        <v/>
      </c>
      <c r="U576" s="31" t="str">
        <f t="shared" si="78"/>
        <v/>
      </c>
      <c r="W576" s="21" t="str">
        <f t="shared" si="79"/>
        <v/>
      </c>
      <c r="Y576" s="21" t="str">
        <f>IF($O576="", "", IF($O576&lt;'Intro &amp; Setup'!$C$32, "X", ""))</f>
        <v/>
      </c>
      <c r="AA576" s="21" t="str">
        <f t="shared" si="80"/>
        <v/>
      </c>
    </row>
    <row r="577" spans="1:27" x14ac:dyDescent="0.25">
      <c r="A577" s="13"/>
      <c r="B577" s="51"/>
      <c r="C577" s="52"/>
      <c r="D577" s="53"/>
      <c r="E577" s="54"/>
      <c r="F577" s="13"/>
      <c r="G577" s="16" t="str">
        <f t="shared" si="73"/>
        <v/>
      </c>
      <c r="H577" s="17" t="str">
        <f t="shared" si="74"/>
        <v/>
      </c>
      <c r="I577" s="13"/>
      <c r="J577" s="21" t="str">
        <f t="shared" ca="1" si="75"/>
        <v/>
      </c>
      <c r="K577" s="13"/>
      <c r="L577" s="28" t="str">
        <f t="shared" si="76"/>
        <v/>
      </c>
      <c r="M577" s="13"/>
      <c r="O577" s="28" t="str">
        <f t="shared" si="77"/>
        <v/>
      </c>
      <c r="P577" s="17" t="str">
        <f t="array" aca="1" ref="P577" ca="1">IFERROR(INDEX('Intro &amp; Setup'!$W$19:$W$32,MATCH(1,('Intro &amp; Setup'!$M$19:$M$32&gt;=$O577)*('Intro &amp; Setup'!$C$19:$C$32&lt;=$O577),0)), "")</f>
        <v/>
      </c>
      <c r="R577" s="21" t="str">
        <f>IF($T577="", "", IF($T577&gt;'Intro &amp; Setup'!$C$19, "X", ""))</f>
        <v/>
      </c>
      <c r="T577" s="28" t="str">
        <f t="shared" si="81"/>
        <v/>
      </c>
      <c r="U577" s="31" t="str">
        <f t="shared" si="78"/>
        <v/>
      </c>
      <c r="W577" s="21" t="str">
        <f t="shared" si="79"/>
        <v/>
      </c>
      <c r="Y577" s="21" t="str">
        <f>IF($O577="", "", IF($O577&lt;'Intro &amp; Setup'!$C$32, "X", ""))</f>
        <v/>
      </c>
      <c r="AA577" s="21" t="str">
        <f t="shared" si="80"/>
        <v/>
      </c>
    </row>
    <row r="578" spans="1:27" x14ac:dyDescent="0.25">
      <c r="A578" s="13"/>
      <c r="B578" s="51"/>
      <c r="C578" s="52"/>
      <c r="D578" s="53"/>
      <c r="E578" s="54"/>
      <c r="F578" s="13"/>
      <c r="G578" s="16" t="str">
        <f t="shared" si="73"/>
        <v/>
      </c>
      <c r="H578" s="17" t="str">
        <f t="shared" si="74"/>
        <v/>
      </c>
      <c r="I578" s="13"/>
      <c r="J578" s="21" t="str">
        <f t="shared" ca="1" si="75"/>
        <v/>
      </c>
      <c r="K578" s="13"/>
      <c r="L578" s="28" t="str">
        <f t="shared" si="76"/>
        <v/>
      </c>
      <c r="M578" s="13"/>
      <c r="O578" s="28" t="str">
        <f t="shared" si="77"/>
        <v/>
      </c>
      <c r="P578" s="17" t="str">
        <f t="array" aca="1" ref="P578" ca="1">IFERROR(INDEX('Intro &amp; Setup'!$W$19:$W$32,MATCH(1,('Intro &amp; Setup'!$M$19:$M$32&gt;=$O578)*('Intro &amp; Setup'!$C$19:$C$32&lt;=$O578),0)), "")</f>
        <v/>
      </c>
      <c r="R578" s="21" t="str">
        <f>IF($T578="", "", IF($T578&gt;'Intro &amp; Setup'!$C$19, "X", ""))</f>
        <v/>
      </c>
      <c r="T578" s="28" t="str">
        <f t="shared" si="81"/>
        <v/>
      </c>
      <c r="U578" s="31" t="str">
        <f t="shared" si="78"/>
        <v/>
      </c>
      <c r="W578" s="21" t="str">
        <f t="shared" si="79"/>
        <v/>
      </c>
      <c r="Y578" s="21" t="str">
        <f>IF($O578="", "", IF($O578&lt;'Intro &amp; Setup'!$C$32, "X", ""))</f>
        <v/>
      </c>
      <c r="AA578" s="21" t="str">
        <f t="shared" si="80"/>
        <v/>
      </c>
    </row>
    <row r="579" spans="1:27" x14ac:dyDescent="0.25">
      <c r="A579" s="13"/>
      <c r="B579" s="51"/>
      <c r="C579" s="52"/>
      <c r="D579" s="53"/>
      <c r="E579" s="54"/>
      <c r="F579" s="13"/>
      <c r="G579" s="16" t="str">
        <f t="shared" si="73"/>
        <v/>
      </c>
      <c r="H579" s="17" t="str">
        <f t="shared" si="74"/>
        <v/>
      </c>
      <c r="I579" s="13"/>
      <c r="J579" s="21" t="str">
        <f t="shared" ca="1" si="75"/>
        <v/>
      </c>
      <c r="K579" s="13"/>
      <c r="L579" s="28" t="str">
        <f t="shared" si="76"/>
        <v/>
      </c>
      <c r="M579" s="13"/>
      <c r="O579" s="28" t="str">
        <f t="shared" si="77"/>
        <v/>
      </c>
      <c r="P579" s="17" t="str">
        <f t="array" aca="1" ref="P579" ca="1">IFERROR(INDEX('Intro &amp; Setup'!$W$19:$W$32,MATCH(1,('Intro &amp; Setup'!$M$19:$M$32&gt;=$O579)*('Intro &amp; Setup'!$C$19:$C$32&lt;=$O579),0)), "")</f>
        <v/>
      </c>
      <c r="R579" s="21" t="str">
        <f>IF($T579="", "", IF($T579&gt;'Intro &amp; Setup'!$C$19, "X", ""))</f>
        <v/>
      </c>
      <c r="T579" s="28" t="str">
        <f t="shared" si="81"/>
        <v/>
      </c>
      <c r="U579" s="31" t="str">
        <f t="shared" si="78"/>
        <v/>
      </c>
      <c r="W579" s="21" t="str">
        <f t="shared" si="79"/>
        <v/>
      </c>
      <c r="Y579" s="21" t="str">
        <f>IF($O579="", "", IF($O579&lt;'Intro &amp; Setup'!$C$32, "X", ""))</f>
        <v/>
      </c>
      <c r="AA579" s="21" t="str">
        <f t="shared" si="80"/>
        <v/>
      </c>
    </row>
    <row r="580" spans="1:27" x14ac:dyDescent="0.25">
      <c r="A580" s="13"/>
      <c r="B580" s="51"/>
      <c r="C580" s="52"/>
      <c r="D580" s="53"/>
      <c r="E580" s="54"/>
      <c r="F580" s="13"/>
      <c r="G580" s="16" t="str">
        <f t="shared" si="73"/>
        <v/>
      </c>
      <c r="H580" s="17" t="str">
        <f t="shared" si="74"/>
        <v/>
      </c>
      <c r="I580" s="13"/>
      <c r="J580" s="21" t="str">
        <f t="shared" ca="1" si="75"/>
        <v/>
      </c>
      <c r="K580" s="13"/>
      <c r="L580" s="28" t="str">
        <f t="shared" si="76"/>
        <v/>
      </c>
      <c r="M580" s="13"/>
      <c r="O580" s="28" t="str">
        <f t="shared" si="77"/>
        <v/>
      </c>
      <c r="P580" s="17" t="str">
        <f t="array" aca="1" ref="P580" ca="1">IFERROR(INDEX('Intro &amp; Setup'!$W$19:$W$32,MATCH(1,('Intro &amp; Setup'!$M$19:$M$32&gt;=$O580)*('Intro &amp; Setup'!$C$19:$C$32&lt;=$O580),0)), "")</f>
        <v/>
      </c>
      <c r="R580" s="21" t="str">
        <f>IF($T580="", "", IF($T580&gt;'Intro &amp; Setup'!$C$19, "X", ""))</f>
        <v/>
      </c>
      <c r="T580" s="28" t="str">
        <f t="shared" si="81"/>
        <v/>
      </c>
      <c r="U580" s="31" t="str">
        <f t="shared" si="78"/>
        <v/>
      </c>
      <c r="W580" s="21" t="str">
        <f t="shared" si="79"/>
        <v/>
      </c>
      <c r="Y580" s="21" t="str">
        <f>IF($O580="", "", IF($O580&lt;'Intro &amp; Setup'!$C$32, "X", ""))</f>
        <v/>
      </c>
      <c r="AA580" s="21" t="str">
        <f t="shared" si="80"/>
        <v/>
      </c>
    </row>
    <row r="581" spans="1:27" x14ac:dyDescent="0.25">
      <c r="A581" s="13"/>
      <c r="B581" s="51"/>
      <c r="C581" s="52"/>
      <c r="D581" s="53"/>
      <c r="E581" s="54"/>
      <c r="F581" s="13"/>
      <c r="G581" s="16" t="str">
        <f t="shared" si="73"/>
        <v/>
      </c>
      <c r="H581" s="17" t="str">
        <f t="shared" si="74"/>
        <v/>
      </c>
      <c r="I581" s="13"/>
      <c r="J581" s="21" t="str">
        <f t="shared" ca="1" si="75"/>
        <v/>
      </c>
      <c r="K581" s="13"/>
      <c r="L581" s="28" t="str">
        <f t="shared" si="76"/>
        <v/>
      </c>
      <c r="M581" s="13"/>
      <c r="O581" s="28" t="str">
        <f t="shared" si="77"/>
        <v/>
      </c>
      <c r="P581" s="17" t="str">
        <f t="array" aca="1" ref="P581" ca="1">IFERROR(INDEX('Intro &amp; Setup'!$W$19:$W$32,MATCH(1,('Intro &amp; Setup'!$M$19:$M$32&gt;=$O581)*('Intro &amp; Setup'!$C$19:$C$32&lt;=$O581),0)), "")</f>
        <v/>
      </c>
      <c r="R581" s="21" t="str">
        <f>IF($T581="", "", IF($T581&gt;'Intro &amp; Setup'!$C$19, "X", ""))</f>
        <v/>
      </c>
      <c r="T581" s="28" t="str">
        <f t="shared" si="81"/>
        <v/>
      </c>
      <c r="U581" s="31" t="str">
        <f t="shared" si="78"/>
        <v/>
      </c>
      <c r="W581" s="21" t="str">
        <f t="shared" si="79"/>
        <v/>
      </c>
      <c r="Y581" s="21" t="str">
        <f>IF($O581="", "", IF($O581&lt;'Intro &amp; Setup'!$C$32, "X", ""))</f>
        <v/>
      </c>
      <c r="AA581" s="21" t="str">
        <f t="shared" si="80"/>
        <v/>
      </c>
    </row>
    <row r="582" spans="1:27" x14ac:dyDescent="0.25">
      <c r="A582" s="13"/>
      <c r="B582" s="51"/>
      <c r="C582" s="52"/>
      <c r="D582" s="53"/>
      <c r="E582" s="54"/>
      <c r="F582" s="13"/>
      <c r="G582" s="16" t="str">
        <f t="shared" si="73"/>
        <v/>
      </c>
      <c r="H582" s="17" t="str">
        <f t="shared" si="74"/>
        <v/>
      </c>
      <c r="I582" s="13"/>
      <c r="J582" s="21" t="str">
        <f t="shared" ca="1" si="75"/>
        <v/>
      </c>
      <c r="K582" s="13"/>
      <c r="L582" s="28" t="str">
        <f t="shared" si="76"/>
        <v/>
      </c>
      <c r="M582" s="13"/>
      <c r="O582" s="28" t="str">
        <f t="shared" si="77"/>
        <v/>
      </c>
      <c r="P582" s="17" t="str">
        <f t="array" aca="1" ref="P582" ca="1">IFERROR(INDEX('Intro &amp; Setup'!$W$19:$W$32,MATCH(1,('Intro &amp; Setup'!$M$19:$M$32&gt;=$O582)*('Intro &amp; Setup'!$C$19:$C$32&lt;=$O582),0)), "")</f>
        <v/>
      </c>
      <c r="R582" s="21" t="str">
        <f>IF($T582="", "", IF($T582&gt;'Intro &amp; Setup'!$C$19, "X", ""))</f>
        <v/>
      </c>
      <c r="T582" s="28" t="str">
        <f t="shared" si="81"/>
        <v/>
      </c>
      <c r="U582" s="31" t="str">
        <f t="shared" si="78"/>
        <v/>
      </c>
      <c r="W582" s="21" t="str">
        <f t="shared" si="79"/>
        <v/>
      </c>
      <c r="Y582" s="21" t="str">
        <f>IF($O582="", "", IF($O582&lt;'Intro &amp; Setup'!$C$32, "X", ""))</f>
        <v/>
      </c>
      <c r="AA582" s="21" t="str">
        <f t="shared" si="80"/>
        <v/>
      </c>
    </row>
    <row r="583" spans="1:27" x14ac:dyDescent="0.25">
      <c r="A583" s="13"/>
      <c r="B583" s="51"/>
      <c r="C583" s="52"/>
      <c r="D583" s="53"/>
      <c r="E583" s="54"/>
      <c r="F583" s="13"/>
      <c r="G583" s="16" t="str">
        <f t="shared" si="73"/>
        <v/>
      </c>
      <c r="H583" s="17" t="str">
        <f t="shared" si="74"/>
        <v/>
      </c>
      <c r="I583" s="13"/>
      <c r="J583" s="21" t="str">
        <f t="shared" ca="1" si="75"/>
        <v/>
      </c>
      <c r="K583" s="13"/>
      <c r="L583" s="28" t="str">
        <f t="shared" si="76"/>
        <v/>
      </c>
      <c r="M583" s="13"/>
      <c r="O583" s="28" t="str">
        <f t="shared" si="77"/>
        <v/>
      </c>
      <c r="P583" s="17" t="str">
        <f t="array" aca="1" ref="P583" ca="1">IFERROR(INDEX('Intro &amp; Setup'!$W$19:$W$32,MATCH(1,('Intro &amp; Setup'!$M$19:$M$32&gt;=$O583)*('Intro &amp; Setup'!$C$19:$C$32&lt;=$O583),0)), "")</f>
        <v/>
      </c>
      <c r="R583" s="21" t="str">
        <f>IF($T583="", "", IF($T583&gt;'Intro &amp; Setup'!$C$19, "X", ""))</f>
        <v/>
      </c>
      <c r="T583" s="28" t="str">
        <f t="shared" si="81"/>
        <v/>
      </c>
      <c r="U583" s="31" t="str">
        <f t="shared" si="78"/>
        <v/>
      </c>
      <c r="W583" s="21" t="str">
        <f t="shared" si="79"/>
        <v/>
      </c>
      <c r="Y583" s="21" t="str">
        <f>IF($O583="", "", IF($O583&lt;'Intro &amp; Setup'!$C$32, "X", ""))</f>
        <v/>
      </c>
      <c r="AA583" s="21" t="str">
        <f t="shared" si="80"/>
        <v/>
      </c>
    </row>
    <row r="584" spans="1:27" x14ac:dyDescent="0.25">
      <c r="A584" s="13"/>
      <c r="B584" s="51"/>
      <c r="C584" s="52"/>
      <c r="D584" s="53"/>
      <c r="E584" s="54"/>
      <c r="F584" s="13"/>
      <c r="G584" s="16" t="str">
        <f t="shared" si="73"/>
        <v/>
      </c>
      <c r="H584" s="17" t="str">
        <f t="shared" si="74"/>
        <v/>
      </c>
      <c r="I584" s="13"/>
      <c r="J584" s="21" t="str">
        <f t="shared" ca="1" si="75"/>
        <v/>
      </c>
      <c r="K584" s="13"/>
      <c r="L584" s="28" t="str">
        <f t="shared" si="76"/>
        <v/>
      </c>
      <c r="M584" s="13"/>
      <c r="O584" s="28" t="str">
        <f t="shared" si="77"/>
        <v/>
      </c>
      <c r="P584" s="17" t="str">
        <f t="array" aca="1" ref="P584" ca="1">IFERROR(INDEX('Intro &amp; Setup'!$W$19:$W$32,MATCH(1,('Intro &amp; Setup'!$M$19:$M$32&gt;=$O584)*('Intro &amp; Setup'!$C$19:$C$32&lt;=$O584),0)), "")</f>
        <v/>
      </c>
      <c r="R584" s="21" t="str">
        <f>IF($T584="", "", IF($T584&gt;'Intro &amp; Setup'!$C$19, "X", ""))</f>
        <v/>
      </c>
      <c r="T584" s="28" t="str">
        <f t="shared" si="81"/>
        <v/>
      </c>
      <c r="U584" s="31" t="str">
        <f t="shared" si="78"/>
        <v/>
      </c>
      <c r="W584" s="21" t="str">
        <f t="shared" si="79"/>
        <v/>
      </c>
      <c r="Y584" s="21" t="str">
        <f>IF($O584="", "", IF($O584&lt;'Intro &amp; Setup'!$C$32, "X", ""))</f>
        <v/>
      </c>
      <c r="AA584" s="21" t="str">
        <f t="shared" si="80"/>
        <v/>
      </c>
    </row>
    <row r="585" spans="1:27" x14ac:dyDescent="0.25">
      <c r="A585" s="13"/>
      <c r="B585" s="51"/>
      <c r="C585" s="52"/>
      <c r="D585" s="53"/>
      <c r="E585" s="54"/>
      <c r="F585" s="13"/>
      <c r="G585" s="16" t="str">
        <f t="shared" si="73"/>
        <v/>
      </c>
      <c r="H585" s="17" t="str">
        <f t="shared" si="74"/>
        <v/>
      </c>
      <c r="I585" s="13"/>
      <c r="J585" s="21" t="str">
        <f t="shared" ca="1" si="75"/>
        <v/>
      </c>
      <c r="K585" s="13"/>
      <c r="L585" s="28" t="str">
        <f t="shared" si="76"/>
        <v/>
      </c>
      <c r="M585" s="13"/>
      <c r="O585" s="28" t="str">
        <f t="shared" si="77"/>
        <v/>
      </c>
      <c r="P585" s="17" t="str">
        <f t="array" aca="1" ref="P585" ca="1">IFERROR(INDEX('Intro &amp; Setup'!$W$19:$W$32,MATCH(1,('Intro &amp; Setup'!$M$19:$M$32&gt;=$O585)*('Intro &amp; Setup'!$C$19:$C$32&lt;=$O585),0)), "")</f>
        <v/>
      </c>
      <c r="R585" s="21" t="str">
        <f>IF($T585="", "", IF($T585&gt;'Intro &amp; Setup'!$C$19, "X", ""))</f>
        <v/>
      </c>
      <c r="T585" s="28" t="str">
        <f t="shared" si="81"/>
        <v/>
      </c>
      <c r="U585" s="31" t="str">
        <f t="shared" si="78"/>
        <v/>
      </c>
      <c r="W585" s="21" t="str">
        <f t="shared" si="79"/>
        <v/>
      </c>
      <c r="Y585" s="21" t="str">
        <f>IF($O585="", "", IF($O585&lt;'Intro &amp; Setup'!$C$32, "X", ""))</f>
        <v/>
      </c>
      <c r="AA585" s="21" t="str">
        <f t="shared" si="80"/>
        <v/>
      </c>
    </row>
    <row r="586" spans="1:27" x14ac:dyDescent="0.25">
      <c r="A586" s="13"/>
      <c r="B586" s="51"/>
      <c r="C586" s="52"/>
      <c r="D586" s="53"/>
      <c r="E586" s="54"/>
      <c r="F586" s="13"/>
      <c r="G586" s="16" t="str">
        <f t="shared" si="73"/>
        <v/>
      </c>
      <c r="H586" s="17" t="str">
        <f t="shared" si="74"/>
        <v/>
      </c>
      <c r="I586" s="13"/>
      <c r="J586" s="21" t="str">
        <f t="shared" ca="1" si="75"/>
        <v/>
      </c>
      <c r="K586" s="13"/>
      <c r="L586" s="28" t="str">
        <f t="shared" si="76"/>
        <v/>
      </c>
      <c r="M586" s="13"/>
      <c r="O586" s="28" t="str">
        <f t="shared" si="77"/>
        <v/>
      </c>
      <c r="P586" s="17" t="str">
        <f t="array" aca="1" ref="P586" ca="1">IFERROR(INDEX('Intro &amp; Setup'!$W$19:$W$32,MATCH(1,('Intro &amp; Setup'!$M$19:$M$32&gt;=$O586)*('Intro &amp; Setup'!$C$19:$C$32&lt;=$O586),0)), "")</f>
        <v/>
      </c>
      <c r="R586" s="21" t="str">
        <f>IF($T586="", "", IF($T586&gt;'Intro &amp; Setup'!$C$19, "X", ""))</f>
        <v/>
      </c>
      <c r="T586" s="28" t="str">
        <f t="shared" si="81"/>
        <v/>
      </c>
      <c r="U586" s="31" t="str">
        <f t="shared" si="78"/>
        <v/>
      </c>
      <c r="W586" s="21" t="str">
        <f t="shared" si="79"/>
        <v/>
      </c>
      <c r="Y586" s="21" t="str">
        <f>IF($O586="", "", IF($O586&lt;'Intro &amp; Setup'!$C$32, "X", ""))</f>
        <v/>
      </c>
      <c r="AA586" s="21" t="str">
        <f t="shared" si="80"/>
        <v/>
      </c>
    </row>
    <row r="587" spans="1:27" x14ac:dyDescent="0.25">
      <c r="A587" s="13"/>
      <c r="B587" s="51"/>
      <c r="C587" s="52"/>
      <c r="D587" s="53"/>
      <c r="E587" s="54"/>
      <c r="F587" s="13"/>
      <c r="G587" s="16" t="str">
        <f t="shared" si="73"/>
        <v/>
      </c>
      <c r="H587" s="17" t="str">
        <f t="shared" si="74"/>
        <v/>
      </c>
      <c r="I587" s="13"/>
      <c r="J587" s="21" t="str">
        <f t="shared" ca="1" si="75"/>
        <v/>
      </c>
      <c r="K587" s="13"/>
      <c r="L587" s="28" t="str">
        <f t="shared" si="76"/>
        <v/>
      </c>
      <c r="M587" s="13"/>
      <c r="O587" s="28" t="str">
        <f t="shared" si="77"/>
        <v/>
      </c>
      <c r="P587" s="17" t="str">
        <f t="array" aca="1" ref="P587" ca="1">IFERROR(INDEX('Intro &amp; Setup'!$W$19:$W$32,MATCH(1,('Intro &amp; Setup'!$M$19:$M$32&gt;=$O587)*('Intro &amp; Setup'!$C$19:$C$32&lt;=$O587),0)), "")</f>
        <v/>
      </c>
      <c r="R587" s="21" t="str">
        <f>IF($T587="", "", IF($T587&gt;'Intro &amp; Setup'!$C$19, "X", ""))</f>
        <v/>
      </c>
      <c r="T587" s="28" t="str">
        <f t="shared" si="81"/>
        <v/>
      </c>
      <c r="U587" s="31" t="str">
        <f t="shared" si="78"/>
        <v/>
      </c>
      <c r="W587" s="21" t="str">
        <f t="shared" si="79"/>
        <v/>
      </c>
      <c r="Y587" s="21" t="str">
        <f>IF($O587="", "", IF($O587&lt;'Intro &amp; Setup'!$C$32, "X", ""))</f>
        <v/>
      </c>
      <c r="AA587" s="21" t="str">
        <f t="shared" si="80"/>
        <v/>
      </c>
    </row>
    <row r="588" spans="1:27" x14ac:dyDescent="0.25">
      <c r="A588" s="13"/>
      <c r="B588" s="51"/>
      <c r="C588" s="52"/>
      <c r="D588" s="53"/>
      <c r="E588" s="54"/>
      <c r="F588" s="13"/>
      <c r="G588" s="16" t="str">
        <f t="shared" ref="G588:G651" si="82">IF($C588="", "", DATEDIF($C588, $P$4, "Y"))</f>
        <v/>
      </c>
      <c r="H588" s="17" t="str">
        <f t="shared" ref="H588:H651" si="83">IF($C588="", "", DATEDIF($C588, $P$4, "YM"))</f>
        <v/>
      </c>
      <c r="I588" s="13"/>
      <c r="J588" s="21" t="str">
        <f t="shared" ref="J588:J651" ca="1" si="84">IF($P588="", "", $P588)</f>
        <v/>
      </c>
      <c r="K588" s="13"/>
      <c r="L588" s="28" t="str">
        <f t="shared" ref="L588:L651" si="85">IF($R588="X", $U588, "")</f>
        <v/>
      </c>
      <c r="M588" s="13"/>
      <c r="O588" s="28" t="str">
        <f t="shared" ref="O588:O651" si="86">IFERROR(IF($C588="", "", DATE(YEAR($C588)+$D588, MONTH($C588), DAY($C588))), "")</f>
        <v/>
      </c>
      <c r="P588" s="17" t="str">
        <f t="array" aca="1" ref="P588" ca="1">IFERROR(INDEX('Intro &amp; Setup'!$W$19:$W$32,MATCH(1,('Intro &amp; Setup'!$M$19:$M$32&gt;=$O588)*('Intro &amp; Setup'!$C$19:$C$32&lt;=$O588),0)), "")</f>
        <v/>
      </c>
      <c r="R588" s="21" t="str">
        <f>IF($T588="", "", IF($T588&gt;'Intro &amp; Setup'!$C$19, "X", ""))</f>
        <v/>
      </c>
      <c r="T588" s="28" t="str">
        <f t="shared" si="81"/>
        <v/>
      </c>
      <c r="U588" s="31" t="str">
        <f t="shared" ref="U588:U651" si="87">IF($T588="", "", DATE(YEAR($T588)+5, 9, 1))</f>
        <v/>
      </c>
      <c r="W588" s="21" t="str">
        <f t="shared" ref="W588:W651" si="88">IF($B588="", "", IF(COUNTIF($B$11:$B$1010, $B588)&gt;1, "X", ""))</f>
        <v/>
      </c>
      <c r="Y588" s="21" t="str">
        <f>IF($O588="", "", IF($O588&lt;'Intro &amp; Setup'!$C$32, "X", ""))</f>
        <v/>
      </c>
      <c r="AA588" s="21" t="str">
        <f t="shared" ref="AA588:AA651" si="89">IF($C588="", "", DATEDIF($C588, $P$4, "M"))</f>
        <v/>
      </c>
    </row>
    <row r="589" spans="1:27" x14ac:dyDescent="0.25">
      <c r="A589" s="13"/>
      <c r="B589" s="51"/>
      <c r="C589" s="52"/>
      <c r="D589" s="53"/>
      <c r="E589" s="54"/>
      <c r="F589" s="13"/>
      <c r="G589" s="16" t="str">
        <f t="shared" si="82"/>
        <v/>
      </c>
      <c r="H589" s="17" t="str">
        <f t="shared" si="83"/>
        <v/>
      </c>
      <c r="I589" s="13"/>
      <c r="J589" s="21" t="str">
        <f t="shared" ca="1" si="84"/>
        <v/>
      </c>
      <c r="K589" s="13"/>
      <c r="L589" s="28" t="str">
        <f t="shared" si="85"/>
        <v/>
      </c>
      <c r="M589" s="13"/>
      <c r="O589" s="28" t="str">
        <f t="shared" si="86"/>
        <v/>
      </c>
      <c r="P589" s="17" t="str">
        <f t="array" aca="1" ref="P589" ca="1">IFERROR(INDEX('Intro &amp; Setup'!$W$19:$W$32,MATCH(1,('Intro &amp; Setup'!$M$19:$M$32&gt;=$O589)*('Intro &amp; Setup'!$C$19:$C$32&lt;=$O589),0)), "")</f>
        <v/>
      </c>
      <c r="R589" s="21" t="str">
        <f>IF($T589="", "", IF($T589&gt;'Intro &amp; Setup'!$C$19, "X", ""))</f>
        <v/>
      </c>
      <c r="T589" s="28" t="str">
        <f t="shared" si="81"/>
        <v/>
      </c>
      <c r="U589" s="31" t="str">
        <f t="shared" si="87"/>
        <v/>
      </c>
      <c r="W589" s="21" t="str">
        <f t="shared" si="88"/>
        <v/>
      </c>
      <c r="Y589" s="21" t="str">
        <f>IF($O589="", "", IF($O589&lt;'Intro &amp; Setup'!$C$32, "X", ""))</f>
        <v/>
      </c>
      <c r="AA589" s="21" t="str">
        <f t="shared" si="89"/>
        <v/>
      </c>
    </row>
    <row r="590" spans="1:27" x14ac:dyDescent="0.25">
      <c r="A590" s="13"/>
      <c r="B590" s="51"/>
      <c r="C590" s="52"/>
      <c r="D590" s="53"/>
      <c r="E590" s="54"/>
      <c r="F590" s="13"/>
      <c r="G590" s="16" t="str">
        <f t="shared" si="82"/>
        <v/>
      </c>
      <c r="H590" s="17" t="str">
        <f t="shared" si="83"/>
        <v/>
      </c>
      <c r="I590" s="13"/>
      <c r="J590" s="21" t="str">
        <f t="shared" ca="1" si="84"/>
        <v/>
      </c>
      <c r="K590" s="13"/>
      <c r="L590" s="28" t="str">
        <f t="shared" si="85"/>
        <v/>
      </c>
      <c r="M590" s="13"/>
      <c r="O590" s="28" t="str">
        <f t="shared" si="86"/>
        <v/>
      </c>
      <c r="P590" s="17" t="str">
        <f t="array" aca="1" ref="P590" ca="1">IFERROR(INDEX('Intro &amp; Setup'!$W$19:$W$32,MATCH(1,('Intro &amp; Setup'!$M$19:$M$32&gt;=$O590)*('Intro &amp; Setup'!$C$19:$C$32&lt;=$O590),0)), "")</f>
        <v/>
      </c>
      <c r="R590" s="21" t="str">
        <f>IF($T590="", "", IF($T590&gt;'Intro &amp; Setup'!$C$19, "X", ""))</f>
        <v/>
      </c>
      <c r="T590" s="28" t="str">
        <f t="shared" si="81"/>
        <v/>
      </c>
      <c r="U590" s="31" t="str">
        <f t="shared" si="87"/>
        <v/>
      </c>
      <c r="W590" s="21" t="str">
        <f t="shared" si="88"/>
        <v/>
      </c>
      <c r="Y590" s="21" t="str">
        <f>IF($O590="", "", IF($O590&lt;'Intro &amp; Setup'!$C$32, "X", ""))</f>
        <v/>
      </c>
      <c r="AA590" s="21" t="str">
        <f t="shared" si="89"/>
        <v/>
      </c>
    </row>
    <row r="591" spans="1:27" x14ac:dyDescent="0.25">
      <c r="A591" s="13"/>
      <c r="B591" s="51"/>
      <c r="C591" s="52"/>
      <c r="D591" s="53"/>
      <c r="E591" s="54"/>
      <c r="F591" s="13"/>
      <c r="G591" s="16" t="str">
        <f t="shared" si="82"/>
        <v/>
      </c>
      <c r="H591" s="17" t="str">
        <f t="shared" si="83"/>
        <v/>
      </c>
      <c r="I591" s="13"/>
      <c r="J591" s="21" t="str">
        <f t="shared" ca="1" si="84"/>
        <v/>
      </c>
      <c r="K591" s="13"/>
      <c r="L591" s="28" t="str">
        <f t="shared" si="85"/>
        <v/>
      </c>
      <c r="M591" s="13"/>
      <c r="O591" s="28" t="str">
        <f t="shared" si="86"/>
        <v/>
      </c>
      <c r="P591" s="17" t="str">
        <f t="array" aca="1" ref="P591" ca="1">IFERROR(INDEX('Intro &amp; Setup'!$W$19:$W$32,MATCH(1,('Intro &amp; Setup'!$M$19:$M$32&gt;=$O591)*('Intro &amp; Setup'!$C$19:$C$32&lt;=$O591),0)), "")</f>
        <v/>
      </c>
      <c r="R591" s="21" t="str">
        <f>IF($T591="", "", IF($T591&gt;'Intro &amp; Setup'!$C$19, "X", ""))</f>
        <v/>
      </c>
      <c r="T591" s="28" t="str">
        <f t="shared" si="81"/>
        <v/>
      </c>
      <c r="U591" s="31" t="str">
        <f t="shared" si="87"/>
        <v/>
      </c>
      <c r="W591" s="21" t="str">
        <f t="shared" si="88"/>
        <v/>
      </c>
      <c r="Y591" s="21" t="str">
        <f>IF($O591="", "", IF($O591&lt;'Intro &amp; Setup'!$C$32, "X", ""))</f>
        <v/>
      </c>
      <c r="AA591" s="21" t="str">
        <f t="shared" si="89"/>
        <v/>
      </c>
    </row>
    <row r="592" spans="1:27" x14ac:dyDescent="0.25">
      <c r="A592" s="13"/>
      <c r="B592" s="51"/>
      <c r="C592" s="52"/>
      <c r="D592" s="53"/>
      <c r="E592" s="54"/>
      <c r="F592" s="13"/>
      <c r="G592" s="16" t="str">
        <f t="shared" si="82"/>
        <v/>
      </c>
      <c r="H592" s="17" t="str">
        <f t="shared" si="83"/>
        <v/>
      </c>
      <c r="I592" s="13"/>
      <c r="J592" s="21" t="str">
        <f t="shared" ca="1" si="84"/>
        <v/>
      </c>
      <c r="K592" s="13"/>
      <c r="L592" s="28" t="str">
        <f t="shared" si="85"/>
        <v/>
      </c>
      <c r="M592" s="13"/>
      <c r="O592" s="28" t="str">
        <f t="shared" si="86"/>
        <v/>
      </c>
      <c r="P592" s="17" t="str">
        <f t="array" aca="1" ref="P592" ca="1">IFERROR(INDEX('Intro &amp; Setup'!$W$19:$W$32,MATCH(1,('Intro &amp; Setup'!$M$19:$M$32&gt;=$O592)*('Intro &amp; Setup'!$C$19:$C$32&lt;=$O592),0)), "")</f>
        <v/>
      </c>
      <c r="R592" s="21" t="str">
        <f>IF($T592="", "", IF($T592&gt;'Intro &amp; Setup'!$C$19, "X", ""))</f>
        <v/>
      </c>
      <c r="T592" s="28" t="str">
        <f t="shared" si="81"/>
        <v/>
      </c>
      <c r="U592" s="31" t="str">
        <f t="shared" si="87"/>
        <v/>
      </c>
      <c r="W592" s="21" t="str">
        <f t="shared" si="88"/>
        <v/>
      </c>
      <c r="Y592" s="21" t="str">
        <f>IF($O592="", "", IF($O592&lt;'Intro &amp; Setup'!$C$32, "X", ""))</f>
        <v/>
      </c>
      <c r="AA592" s="21" t="str">
        <f t="shared" si="89"/>
        <v/>
      </c>
    </row>
    <row r="593" spans="1:27" x14ac:dyDescent="0.25">
      <c r="A593" s="13"/>
      <c r="B593" s="51"/>
      <c r="C593" s="52"/>
      <c r="D593" s="53"/>
      <c r="E593" s="54"/>
      <c r="F593" s="13"/>
      <c r="G593" s="16" t="str">
        <f t="shared" si="82"/>
        <v/>
      </c>
      <c r="H593" s="17" t="str">
        <f t="shared" si="83"/>
        <v/>
      </c>
      <c r="I593" s="13"/>
      <c r="J593" s="21" t="str">
        <f t="shared" ca="1" si="84"/>
        <v/>
      </c>
      <c r="K593" s="13"/>
      <c r="L593" s="28" t="str">
        <f t="shared" si="85"/>
        <v/>
      </c>
      <c r="M593" s="13"/>
      <c r="O593" s="28" t="str">
        <f t="shared" si="86"/>
        <v/>
      </c>
      <c r="P593" s="17" t="str">
        <f t="array" aca="1" ref="P593" ca="1">IFERROR(INDEX('Intro &amp; Setup'!$W$19:$W$32,MATCH(1,('Intro &amp; Setup'!$M$19:$M$32&gt;=$O593)*('Intro &amp; Setup'!$C$19:$C$32&lt;=$O593),0)), "")</f>
        <v/>
      </c>
      <c r="R593" s="21" t="str">
        <f>IF($T593="", "", IF($T593&gt;'Intro &amp; Setup'!$C$19, "X", ""))</f>
        <v/>
      </c>
      <c r="T593" s="28" t="str">
        <f t="shared" si="81"/>
        <v/>
      </c>
      <c r="U593" s="31" t="str">
        <f t="shared" si="87"/>
        <v/>
      </c>
      <c r="W593" s="21" t="str">
        <f t="shared" si="88"/>
        <v/>
      </c>
      <c r="Y593" s="21" t="str">
        <f>IF($O593="", "", IF($O593&lt;'Intro &amp; Setup'!$C$32, "X", ""))</f>
        <v/>
      </c>
      <c r="AA593" s="21" t="str">
        <f t="shared" si="89"/>
        <v/>
      </c>
    </row>
    <row r="594" spans="1:27" x14ac:dyDescent="0.25">
      <c r="A594" s="13"/>
      <c r="B594" s="51"/>
      <c r="C594" s="52"/>
      <c r="D594" s="53"/>
      <c r="E594" s="54"/>
      <c r="F594" s="13"/>
      <c r="G594" s="16" t="str">
        <f t="shared" si="82"/>
        <v/>
      </c>
      <c r="H594" s="17" t="str">
        <f t="shared" si="83"/>
        <v/>
      </c>
      <c r="I594" s="13"/>
      <c r="J594" s="21" t="str">
        <f t="shared" ca="1" si="84"/>
        <v/>
      </c>
      <c r="K594" s="13"/>
      <c r="L594" s="28" t="str">
        <f t="shared" si="85"/>
        <v/>
      </c>
      <c r="M594" s="13"/>
      <c r="O594" s="28" t="str">
        <f t="shared" si="86"/>
        <v/>
      </c>
      <c r="P594" s="17" t="str">
        <f t="array" aca="1" ref="P594" ca="1">IFERROR(INDEX('Intro &amp; Setup'!$W$19:$W$32,MATCH(1,('Intro &amp; Setup'!$M$19:$M$32&gt;=$O594)*('Intro &amp; Setup'!$C$19:$C$32&lt;=$O594),0)), "")</f>
        <v/>
      </c>
      <c r="R594" s="21" t="str">
        <f>IF($T594="", "", IF($T594&gt;'Intro &amp; Setup'!$C$19, "X", ""))</f>
        <v/>
      </c>
      <c r="T594" s="28" t="str">
        <f t="shared" ref="T594:T657" si="90">IF($O594="","", IF(MONTH($O594)&lt;9, DATE(YEAR($O594)-1, 9, 1), DATE(YEAR($O594), 9, 1)))</f>
        <v/>
      </c>
      <c r="U594" s="31" t="str">
        <f t="shared" si="87"/>
        <v/>
      </c>
      <c r="W594" s="21" t="str">
        <f t="shared" si="88"/>
        <v/>
      </c>
      <c r="Y594" s="21" t="str">
        <f>IF($O594="", "", IF($O594&lt;'Intro &amp; Setup'!$C$32, "X", ""))</f>
        <v/>
      </c>
      <c r="AA594" s="21" t="str">
        <f t="shared" si="89"/>
        <v/>
      </c>
    </row>
    <row r="595" spans="1:27" x14ac:dyDescent="0.25">
      <c r="A595" s="13"/>
      <c r="B595" s="51"/>
      <c r="C595" s="52"/>
      <c r="D595" s="53"/>
      <c r="E595" s="54"/>
      <c r="F595" s="13"/>
      <c r="G595" s="16" t="str">
        <f t="shared" si="82"/>
        <v/>
      </c>
      <c r="H595" s="17" t="str">
        <f t="shared" si="83"/>
        <v/>
      </c>
      <c r="I595" s="13"/>
      <c r="J595" s="21" t="str">
        <f t="shared" ca="1" si="84"/>
        <v/>
      </c>
      <c r="K595" s="13"/>
      <c r="L595" s="28" t="str">
        <f t="shared" si="85"/>
        <v/>
      </c>
      <c r="M595" s="13"/>
      <c r="O595" s="28" t="str">
        <f t="shared" si="86"/>
        <v/>
      </c>
      <c r="P595" s="17" t="str">
        <f t="array" aca="1" ref="P595" ca="1">IFERROR(INDEX('Intro &amp; Setup'!$W$19:$W$32,MATCH(1,('Intro &amp; Setup'!$M$19:$M$32&gt;=$O595)*('Intro &amp; Setup'!$C$19:$C$32&lt;=$O595),0)), "")</f>
        <v/>
      </c>
      <c r="R595" s="21" t="str">
        <f>IF($T595="", "", IF($T595&gt;'Intro &amp; Setup'!$C$19, "X", ""))</f>
        <v/>
      </c>
      <c r="T595" s="28" t="str">
        <f t="shared" si="90"/>
        <v/>
      </c>
      <c r="U595" s="31" t="str">
        <f t="shared" si="87"/>
        <v/>
      </c>
      <c r="W595" s="21" t="str">
        <f t="shared" si="88"/>
        <v/>
      </c>
      <c r="Y595" s="21" t="str">
        <f>IF($O595="", "", IF($O595&lt;'Intro &amp; Setup'!$C$32, "X", ""))</f>
        <v/>
      </c>
      <c r="AA595" s="21" t="str">
        <f t="shared" si="89"/>
        <v/>
      </c>
    </row>
    <row r="596" spans="1:27" x14ac:dyDescent="0.25">
      <c r="A596" s="13"/>
      <c r="B596" s="51"/>
      <c r="C596" s="52"/>
      <c r="D596" s="53"/>
      <c r="E596" s="54"/>
      <c r="F596" s="13"/>
      <c r="G596" s="16" t="str">
        <f t="shared" si="82"/>
        <v/>
      </c>
      <c r="H596" s="17" t="str">
        <f t="shared" si="83"/>
        <v/>
      </c>
      <c r="I596" s="13"/>
      <c r="J596" s="21" t="str">
        <f t="shared" ca="1" si="84"/>
        <v/>
      </c>
      <c r="K596" s="13"/>
      <c r="L596" s="28" t="str">
        <f t="shared" si="85"/>
        <v/>
      </c>
      <c r="M596" s="13"/>
      <c r="O596" s="28" t="str">
        <f t="shared" si="86"/>
        <v/>
      </c>
      <c r="P596" s="17" t="str">
        <f t="array" aca="1" ref="P596" ca="1">IFERROR(INDEX('Intro &amp; Setup'!$W$19:$W$32,MATCH(1,('Intro &amp; Setup'!$M$19:$M$32&gt;=$O596)*('Intro &amp; Setup'!$C$19:$C$32&lt;=$O596),0)), "")</f>
        <v/>
      </c>
      <c r="R596" s="21" t="str">
        <f>IF($T596="", "", IF($T596&gt;'Intro &amp; Setup'!$C$19, "X", ""))</f>
        <v/>
      </c>
      <c r="T596" s="28" t="str">
        <f t="shared" si="90"/>
        <v/>
      </c>
      <c r="U596" s="31" t="str">
        <f t="shared" si="87"/>
        <v/>
      </c>
      <c r="W596" s="21" t="str">
        <f t="shared" si="88"/>
        <v/>
      </c>
      <c r="Y596" s="21" t="str">
        <f>IF($O596="", "", IF($O596&lt;'Intro &amp; Setup'!$C$32, "X", ""))</f>
        <v/>
      </c>
      <c r="AA596" s="21" t="str">
        <f t="shared" si="89"/>
        <v/>
      </c>
    </row>
    <row r="597" spans="1:27" x14ac:dyDescent="0.25">
      <c r="A597" s="13"/>
      <c r="B597" s="51"/>
      <c r="C597" s="52"/>
      <c r="D597" s="53"/>
      <c r="E597" s="54"/>
      <c r="F597" s="13"/>
      <c r="G597" s="16" t="str">
        <f t="shared" si="82"/>
        <v/>
      </c>
      <c r="H597" s="17" t="str">
        <f t="shared" si="83"/>
        <v/>
      </c>
      <c r="I597" s="13"/>
      <c r="J597" s="21" t="str">
        <f t="shared" ca="1" si="84"/>
        <v/>
      </c>
      <c r="K597" s="13"/>
      <c r="L597" s="28" t="str">
        <f t="shared" si="85"/>
        <v/>
      </c>
      <c r="M597" s="13"/>
      <c r="O597" s="28" t="str">
        <f t="shared" si="86"/>
        <v/>
      </c>
      <c r="P597" s="17" t="str">
        <f t="array" aca="1" ref="P597" ca="1">IFERROR(INDEX('Intro &amp; Setup'!$W$19:$W$32,MATCH(1,('Intro &amp; Setup'!$M$19:$M$32&gt;=$O597)*('Intro &amp; Setup'!$C$19:$C$32&lt;=$O597),0)), "")</f>
        <v/>
      </c>
      <c r="R597" s="21" t="str">
        <f>IF($T597="", "", IF($T597&gt;'Intro &amp; Setup'!$C$19, "X", ""))</f>
        <v/>
      </c>
      <c r="T597" s="28" t="str">
        <f t="shared" si="90"/>
        <v/>
      </c>
      <c r="U597" s="31" t="str">
        <f t="shared" si="87"/>
        <v/>
      </c>
      <c r="W597" s="21" t="str">
        <f t="shared" si="88"/>
        <v/>
      </c>
      <c r="Y597" s="21" t="str">
        <f>IF($O597="", "", IF($O597&lt;'Intro &amp; Setup'!$C$32, "X", ""))</f>
        <v/>
      </c>
      <c r="AA597" s="21" t="str">
        <f t="shared" si="89"/>
        <v/>
      </c>
    </row>
    <row r="598" spans="1:27" x14ac:dyDescent="0.25">
      <c r="A598" s="13"/>
      <c r="B598" s="51"/>
      <c r="C598" s="52"/>
      <c r="D598" s="53"/>
      <c r="E598" s="54"/>
      <c r="F598" s="13"/>
      <c r="G598" s="16" t="str">
        <f t="shared" si="82"/>
        <v/>
      </c>
      <c r="H598" s="17" t="str">
        <f t="shared" si="83"/>
        <v/>
      </c>
      <c r="I598" s="13"/>
      <c r="J598" s="21" t="str">
        <f t="shared" ca="1" si="84"/>
        <v/>
      </c>
      <c r="K598" s="13"/>
      <c r="L598" s="28" t="str">
        <f t="shared" si="85"/>
        <v/>
      </c>
      <c r="M598" s="13"/>
      <c r="O598" s="28" t="str">
        <f t="shared" si="86"/>
        <v/>
      </c>
      <c r="P598" s="17" t="str">
        <f t="array" aca="1" ref="P598" ca="1">IFERROR(INDEX('Intro &amp; Setup'!$W$19:$W$32,MATCH(1,('Intro &amp; Setup'!$M$19:$M$32&gt;=$O598)*('Intro &amp; Setup'!$C$19:$C$32&lt;=$O598),0)), "")</f>
        <v/>
      </c>
      <c r="R598" s="21" t="str">
        <f>IF($T598="", "", IF($T598&gt;'Intro &amp; Setup'!$C$19, "X", ""))</f>
        <v/>
      </c>
      <c r="T598" s="28" t="str">
        <f t="shared" si="90"/>
        <v/>
      </c>
      <c r="U598" s="31" t="str">
        <f t="shared" si="87"/>
        <v/>
      </c>
      <c r="W598" s="21" t="str">
        <f t="shared" si="88"/>
        <v/>
      </c>
      <c r="Y598" s="21" t="str">
        <f>IF($O598="", "", IF($O598&lt;'Intro &amp; Setup'!$C$32, "X", ""))</f>
        <v/>
      </c>
      <c r="AA598" s="21" t="str">
        <f t="shared" si="89"/>
        <v/>
      </c>
    </row>
    <row r="599" spans="1:27" x14ac:dyDescent="0.25">
      <c r="A599" s="13"/>
      <c r="B599" s="51"/>
      <c r="C599" s="52"/>
      <c r="D599" s="53"/>
      <c r="E599" s="54"/>
      <c r="F599" s="13"/>
      <c r="G599" s="16" t="str">
        <f t="shared" si="82"/>
        <v/>
      </c>
      <c r="H599" s="17" t="str">
        <f t="shared" si="83"/>
        <v/>
      </c>
      <c r="I599" s="13"/>
      <c r="J599" s="21" t="str">
        <f t="shared" ca="1" si="84"/>
        <v/>
      </c>
      <c r="K599" s="13"/>
      <c r="L599" s="28" t="str">
        <f t="shared" si="85"/>
        <v/>
      </c>
      <c r="M599" s="13"/>
      <c r="O599" s="28" t="str">
        <f t="shared" si="86"/>
        <v/>
      </c>
      <c r="P599" s="17" t="str">
        <f t="array" aca="1" ref="P599" ca="1">IFERROR(INDEX('Intro &amp; Setup'!$W$19:$W$32,MATCH(1,('Intro &amp; Setup'!$M$19:$M$32&gt;=$O599)*('Intro &amp; Setup'!$C$19:$C$32&lt;=$O599),0)), "")</f>
        <v/>
      </c>
      <c r="R599" s="21" t="str">
        <f>IF($T599="", "", IF($T599&gt;'Intro &amp; Setup'!$C$19, "X", ""))</f>
        <v/>
      </c>
      <c r="T599" s="28" t="str">
        <f t="shared" si="90"/>
        <v/>
      </c>
      <c r="U599" s="31" t="str">
        <f t="shared" si="87"/>
        <v/>
      </c>
      <c r="W599" s="21" t="str">
        <f t="shared" si="88"/>
        <v/>
      </c>
      <c r="Y599" s="21" t="str">
        <f>IF($O599="", "", IF($O599&lt;'Intro &amp; Setup'!$C$32, "X", ""))</f>
        <v/>
      </c>
      <c r="AA599" s="21" t="str">
        <f t="shared" si="89"/>
        <v/>
      </c>
    </row>
    <row r="600" spans="1:27" x14ac:dyDescent="0.25">
      <c r="A600" s="13"/>
      <c r="B600" s="51"/>
      <c r="C600" s="52"/>
      <c r="D600" s="53"/>
      <c r="E600" s="54"/>
      <c r="F600" s="13"/>
      <c r="G600" s="16" t="str">
        <f t="shared" si="82"/>
        <v/>
      </c>
      <c r="H600" s="17" t="str">
        <f t="shared" si="83"/>
        <v/>
      </c>
      <c r="I600" s="13"/>
      <c r="J600" s="21" t="str">
        <f t="shared" ca="1" si="84"/>
        <v/>
      </c>
      <c r="K600" s="13"/>
      <c r="L600" s="28" t="str">
        <f t="shared" si="85"/>
        <v/>
      </c>
      <c r="M600" s="13"/>
      <c r="O600" s="28" t="str">
        <f t="shared" si="86"/>
        <v/>
      </c>
      <c r="P600" s="17" t="str">
        <f t="array" aca="1" ref="P600" ca="1">IFERROR(INDEX('Intro &amp; Setup'!$W$19:$W$32,MATCH(1,('Intro &amp; Setup'!$M$19:$M$32&gt;=$O600)*('Intro &amp; Setup'!$C$19:$C$32&lt;=$O600),0)), "")</f>
        <v/>
      </c>
      <c r="R600" s="21" t="str">
        <f>IF($T600="", "", IF($T600&gt;'Intro &amp; Setup'!$C$19, "X", ""))</f>
        <v/>
      </c>
      <c r="T600" s="28" t="str">
        <f t="shared" si="90"/>
        <v/>
      </c>
      <c r="U600" s="31" t="str">
        <f t="shared" si="87"/>
        <v/>
      </c>
      <c r="W600" s="21" t="str">
        <f t="shared" si="88"/>
        <v/>
      </c>
      <c r="Y600" s="21" t="str">
        <f>IF($O600="", "", IF($O600&lt;'Intro &amp; Setup'!$C$32, "X", ""))</f>
        <v/>
      </c>
      <c r="AA600" s="21" t="str">
        <f t="shared" si="89"/>
        <v/>
      </c>
    </row>
    <row r="601" spans="1:27" x14ac:dyDescent="0.25">
      <c r="A601" s="13"/>
      <c r="B601" s="51"/>
      <c r="C601" s="52"/>
      <c r="D601" s="53"/>
      <c r="E601" s="54"/>
      <c r="F601" s="13"/>
      <c r="G601" s="16" t="str">
        <f t="shared" si="82"/>
        <v/>
      </c>
      <c r="H601" s="17" t="str">
        <f t="shared" si="83"/>
        <v/>
      </c>
      <c r="I601" s="13"/>
      <c r="J601" s="21" t="str">
        <f t="shared" ca="1" si="84"/>
        <v/>
      </c>
      <c r="K601" s="13"/>
      <c r="L601" s="28" t="str">
        <f t="shared" si="85"/>
        <v/>
      </c>
      <c r="M601" s="13"/>
      <c r="O601" s="28" t="str">
        <f t="shared" si="86"/>
        <v/>
      </c>
      <c r="P601" s="17" t="str">
        <f t="array" aca="1" ref="P601" ca="1">IFERROR(INDEX('Intro &amp; Setup'!$W$19:$W$32,MATCH(1,('Intro &amp; Setup'!$M$19:$M$32&gt;=$O601)*('Intro &amp; Setup'!$C$19:$C$32&lt;=$O601),0)), "")</f>
        <v/>
      </c>
      <c r="R601" s="21" t="str">
        <f>IF($T601="", "", IF($T601&gt;'Intro &amp; Setup'!$C$19, "X", ""))</f>
        <v/>
      </c>
      <c r="T601" s="28" t="str">
        <f t="shared" si="90"/>
        <v/>
      </c>
      <c r="U601" s="31" t="str">
        <f t="shared" si="87"/>
        <v/>
      </c>
      <c r="W601" s="21" t="str">
        <f t="shared" si="88"/>
        <v/>
      </c>
      <c r="Y601" s="21" t="str">
        <f>IF($O601="", "", IF($O601&lt;'Intro &amp; Setup'!$C$32, "X", ""))</f>
        <v/>
      </c>
      <c r="AA601" s="21" t="str">
        <f t="shared" si="89"/>
        <v/>
      </c>
    </row>
    <row r="602" spans="1:27" x14ac:dyDescent="0.25">
      <c r="A602" s="13"/>
      <c r="B602" s="51"/>
      <c r="C602" s="52"/>
      <c r="D602" s="53"/>
      <c r="E602" s="54"/>
      <c r="F602" s="13"/>
      <c r="G602" s="16" t="str">
        <f t="shared" si="82"/>
        <v/>
      </c>
      <c r="H602" s="17" t="str">
        <f t="shared" si="83"/>
        <v/>
      </c>
      <c r="I602" s="13"/>
      <c r="J602" s="21" t="str">
        <f t="shared" ca="1" si="84"/>
        <v/>
      </c>
      <c r="K602" s="13"/>
      <c r="L602" s="28" t="str">
        <f t="shared" si="85"/>
        <v/>
      </c>
      <c r="M602" s="13"/>
      <c r="O602" s="28" t="str">
        <f t="shared" si="86"/>
        <v/>
      </c>
      <c r="P602" s="17" t="str">
        <f t="array" aca="1" ref="P602" ca="1">IFERROR(INDEX('Intro &amp; Setup'!$W$19:$W$32,MATCH(1,('Intro &amp; Setup'!$M$19:$M$32&gt;=$O602)*('Intro &amp; Setup'!$C$19:$C$32&lt;=$O602),0)), "")</f>
        <v/>
      </c>
      <c r="R602" s="21" t="str">
        <f>IF($T602="", "", IF($T602&gt;'Intro &amp; Setup'!$C$19, "X", ""))</f>
        <v/>
      </c>
      <c r="T602" s="28" t="str">
        <f t="shared" si="90"/>
        <v/>
      </c>
      <c r="U602" s="31" t="str">
        <f t="shared" si="87"/>
        <v/>
      </c>
      <c r="W602" s="21" t="str">
        <f t="shared" si="88"/>
        <v/>
      </c>
      <c r="Y602" s="21" t="str">
        <f>IF($O602="", "", IF($O602&lt;'Intro &amp; Setup'!$C$32, "X", ""))</f>
        <v/>
      </c>
      <c r="AA602" s="21" t="str">
        <f t="shared" si="89"/>
        <v/>
      </c>
    </row>
    <row r="603" spans="1:27" x14ac:dyDescent="0.25">
      <c r="A603" s="13"/>
      <c r="B603" s="51"/>
      <c r="C603" s="52"/>
      <c r="D603" s="53"/>
      <c r="E603" s="54"/>
      <c r="F603" s="13"/>
      <c r="G603" s="16" t="str">
        <f t="shared" si="82"/>
        <v/>
      </c>
      <c r="H603" s="17" t="str">
        <f t="shared" si="83"/>
        <v/>
      </c>
      <c r="I603" s="13"/>
      <c r="J603" s="21" t="str">
        <f t="shared" ca="1" si="84"/>
        <v/>
      </c>
      <c r="K603" s="13"/>
      <c r="L603" s="28" t="str">
        <f t="shared" si="85"/>
        <v/>
      </c>
      <c r="M603" s="13"/>
      <c r="O603" s="28" t="str">
        <f t="shared" si="86"/>
        <v/>
      </c>
      <c r="P603" s="17" t="str">
        <f t="array" aca="1" ref="P603" ca="1">IFERROR(INDEX('Intro &amp; Setup'!$W$19:$W$32,MATCH(1,('Intro &amp; Setup'!$M$19:$M$32&gt;=$O603)*('Intro &amp; Setup'!$C$19:$C$32&lt;=$O603),0)), "")</f>
        <v/>
      </c>
      <c r="R603" s="21" t="str">
        <f>IF($T603="", "", IF($T603&gt;'Intro &amp; Setup'!$C$19, "X", ""))</f>
        <v/>
      </c>
      <c r="T603" s="28" t="str">
        <f t="shared" si="90"/>
        <v/>
      </c>
      <c r="U603" s="31" t="str">
        <f t="shared" si="87"/>
        <v/>
      </c>
      <c r="W603" s="21" t="str">
        <f t="shared" si="88"/>
        <v/>
      </c>
      <c r="Y603" s="21" t="str">
        <f>IF($O603="", "", IF($O603&lt;'Intro &amp; Setup'!$C$32, "X", ""))</f>
        <v/>
      </c>
      <c r="AA603" s="21" t="str">
        <f t="shared" si="89"/>
        <v/>
      </c>
    </row>
    <row r="604" spans="1:27" x14ac:dyDescent="0.25">
      <c r="A604" s="13"/>
      <c r="B604" s="51"/>
      <c r="C604" s="52"/>
      <c r="D604" s="53"/>
      <c r="E604" s="54"/>
      <c r="F604" s="13"/>
      <c r="G604" s="16" t="str">
        <f t="shared" si="82"/>
        <v/>
      </c>
      <c r="H604" s="17" t="str">
        <f t="shared" si="83"/>
        <v/>
      </c>
      <c r="I604" s="13"/>
      <c r="J604" s="21" t="str">
        <f t="shared" ca="1" si="84"/>
        <v/>
      </c>
      <c r="K604" s="13"/>
      <c r="L604" s="28" t="str">
        <f t="shared" si="85"/>
        <v/>
      </c>
      <c r="M604" s="13"/>
      <c r="O604" s="28" t="str">
        <f t="shared" si="86"/>
        <v/>
      </c>
      <c r="P604" s="17" t="str">
        <f t="array" aca="1" ref="P604" ca="1">IFERROR(INDEX('Intro &amp; Setup'!$W$19:$W$32,MATCH(1,('Intro &amp; Setup'!$M$19:$M$32&gt;=$O604)*('Intro &amp; Setup'!$C$19:$C$32&lt;=$O604),0)), "")</f>
        <v/>
      </c>
      <c r="R604" s="21" t="str">
        <f>IF($T604="", "", IF($T604&gt;'Intro &amp; Setup'!$C$19, "X", ""))</f>
        <v/>
      </c>
      <c r="T604" s="28" t="str">
        <f t="shared" si="90"/>
        <v/>
      </c>
      <c r="U604" s="31" t="str">
        <f t="shared" si="87"/>
        <v/>
      </c>
      <c r="W604" s="21" t="str">
        <f t="shared" si="88"/>
        <v/>
      </c>
      <c r="Y604" s="21" t="str">
        <f>IF($O604="", "", IF($O604&lt;'Intro &amp; Setup'!$C$32, "X", ""))</f>
        <v/>
      </c>
      <c r="AA604" s="21" t="str">
        <f t="shared" si="89"/>
        <v/>
      </c>
    </row>
    <row r="605" spans="1:27" x14ac:dyDescent="0.25">
      <c r="A605" s="13"/>
      <c r="B605" s="51"/>
      <c r="C605" s="52"/>
      <c r="D605" s="53"/>
      <c r="E605" s="54"/>
      <c r="F605" s="13"/>
      <c r="G605" s="16" t="str">
        <f t="shared" si="82"/>
        <v/>
      </c>
      <c r="H605" s="17" t="str">
        <f t="shared" si="83"/>
        <v/>
      </c>
      <c r="I605" s="13"/>
      <c r="J605" s="21" t="str">
        <f t="shared" ca="1" si="84"/>
        <v/>
      </c>
      <c r="K605" s="13"/>
      <c r="L605" s="28" t="str">
        <f t="shared" si="85"/>
        <v/>
      </c>
      <c r="M605" s="13"/>
      <c r="O605" s="28" t="str">
        <f t="shared" si="86"/>
        <v/>
      </c>
      <c r="P605" s="17" t="str">
        <f t="array" aca="1" ref="P605" ca="1">IFERROR(INDEX('Intro &amp; Setup'!$W$19:$W$32,MATCH(1,('Intro &amp; Setup'!$M$19:$M$32&gt;=$O605)*('Intro &amp; Setup'!$C$19:$C$32&lt;=$O605),0)), "")</f>
        <v/>
      </c>
      <c r="R605" s="21" t="str">
        <f>IF($T605="", "", IF($T605&gt;'Intro &amp; Setup'!$C$19, "X", ""))</f>
        <v/>
      </c>
      <c r="T605" s="28" t="str">
        <f t="shared" si="90"/>
        <v/>
      </c>
      <c r="U605" s="31" t="str">
        <f t="shared" si="87"/>
        <v/>
      </c>
      <c r="W605" s="21" t="str">
        <f t="shared" si="88"/>
        <v/>
      </c>
      <c r="Y605" s="21" t="str">
        <f>IF($O605="", "", IF($O605&lt;'Intro &amp; Setup'!$C$32, "X", ""))</f>
        <v/>
      </c>
      <c r="AA605" s="21" t="str">
        <f t="shared" si="89"/>
        <v/>
      </c>
    </row>
    <row r="606" spans="1:27" x14ac:dyDescent="0.25">
      <c r="A606" s="13"/>
      <c r="B606" s="51"/>
      <c r="C606" s="52"/>
      <c r="D606" s="53"/>
      <c r="E606" s="54"/>
      <c r="F606" s="13"/>
      <c r="G606" s="16" t="str">
        <f t="shared" si="82"/>
        <v/>
      </c>
      <c r="H606" s="17" t="str">
        <f t="shared" si="83"/>
        <v/>
      </c>
      <c r="I606" s="13"/>
      <c r="J606" s="21" t="str">
        <f t="shared" ca="1" si="84"/>
        <v/>
      </c>
      <c r="K606" s="13"/>
      <c r="L606" s="28" t="str">
        <f t="shared" si="85"/>
        <v/>
      </c>
      <c r="M606" s="13"/>
      <c r="O606" s="28" t="str">
        <f t="shared" si="86"/>
        <v/>
      </c>
      <c r="P606" s="17" t="str">
        <f t="array" aca="1" ref="P606" ca="1">IFERROR(INDEX('Intro &amp; Setup'!$W$19:$W$32,MATCH(1,('Intro &amp; Setup'!$M$19:$M$32&gt;=$O606)*('Intro &amp; Setup'!$C$19:$C$32&lt;=$O606),0)), "")</f>
        <v/>
      </c>
      <c r="R606" s="21" t="str">
        <f>IF($T606="", "", IF($T606&gt;'Intro &amp; Setup'!$C$19, "X", ""))</f>
        <v/>
      </c>
      <c r="T606" s="28" t="str">
        <f t="shared" si="90"/>
        <v/>
      </c>
      <c r="U606" s="31" t="str">
        <f t="shared" si="87"/>
        <v/>
      </c>
      <c r="W606" s="21" t="str">
        <f t="shared" si="88"/>
        <v/>
      </c>
      <c r="Y606" s="21" t="str">
        <f>IF($O606="", "", IF($O606&lt;'Intro &amp; Setup'!$C$32, "X", ""))</f>
        <v/>
      </c>
      <c r="AA606" s="21" t="str">
        <f t="shared" si="89"/>
        <v/>
      </c>
    </row>
    <row r="607" spans="1:27" x14ac:dyDescent="0.25">
      <c r="A607" s="13"/>
      <c r="B607" s="51"/>
      <c r="C607" s="52"/>
      <c r="D607" s="53"/>
      <c r="E607" s="54"/>
      <c r="F607" s="13"/>
      <c r="G607" s="16" t="str">
        <f t="shared" si="82"/>
        <v/>
      </c>
      <c r="H607" s="17" t="str">
        <f t="shared" si="83"/>
        <v/>
      </c>
      <c r="I607" s="13"/>
      <c r="J607" s="21" t="str">
        <f t="shared" ca="1" si="84"/>
        <v/>
      </c>
      <c r="K607" s="13"/>
      <c r="L607" s="28" t="str">
        <f t="shared" si="85"/>
        <v/>
      </c>
      <c r="M607" s="13"/>
      <c r="O607" s="28" t="str">
        <f t="shared" si="86"/>
        <v/>
      </c>
      <c r="P607" s="17" t="str">
        <f t="array" aca="1" ref="P607" ca="1">IFERROR(INDEX('Intro &amp; Setup'!$W$19:$W$32,MATCH(1,('Intro &amp; Setup'!$M$19:$M$32&gt;=$O607)*('Intro &amp; Setup'!$C$19:$C$32&lt;=$O607),0)), "")</f>
        <v/>
      </c>
      <c r="R607" s="21" t="str">
        <f>IF($T607="", "", IF($T607&gt;'Intro &amp; Setup'!$C$19, "X", ""))</f>
        <v/>
      </c>
      <c r="T607" s="28" t="str">
        <f t="shared" si="90"/>
        <v/>
      </c>
      <c r="U607" s="31" t="str">
        <f t="shared" si="87"/>
        <v/>
      </c>
      <c r="W607" s="21" t="str">
        <f t="shared" si="88"/>
        <v/>
      </c>
      <c r="Y607" s="21" t="str">
        <f>IF($O607="", "", IF($O607&lt;'Intro &amp; Setup'!$C$32, "X", ""))</f>
        <v/>
      </c>
      <c r="AA607" s="21" t="str">
        <f t="shared" si="89"/>
        <v/>
      </c>
    </row>
    <row r="608" spans="1:27" x14ac:dyDescent="0.25">
      <c r="A608" s="13"/>
      <c r="B608" s="51"/>
      <c r="C608" s="52"/>
      <c r="D608" s="53"/>
      <c r="E608" s="54"/>
      <c r="F608" s="13"/>
      <c r="G608" s="16" t="str">
        <f t="shared" si="82"/>
        <v/>
      </c>
      <c r="H608" s="17" t="str">
        <f t="shared" si="83"/>
        <v/>
      </c>
      <c r="I608" s="13"/>
      <c r="J608" s="21" t="str">
        <f t="shared" ca="1" si="84"/>
        <v/>
      </c>
      <c r="K608" s="13"/>
      <c r="L608" s="28" t="str">
        <f t="shared" si="85"/>
        <v/>
      </c>
      <c r="M608" s="13"/>
      <c r="O608" s="28" t="str">
        <f t="shared" si="86"/>
        <v/>
      </c>
      <c r="P608" s="17" t="str">
        <f t="array" aca="1" ref="P608" ca="1">IFERROR(INDEX('Intro &amp; Setup'!$W$19:$W$32,MATCH(1,('Intro &amp; Setup'!$M$19:$M$32&gt;=$O608)*('Intro &amp; Setup'!$C$19:$C$32&lt;=$O608),0)), "")</f>
        <v/>
      </c>
      <c r="R608" s="21" t="str">
        <f>IF($T608="", "", IF($T608&gt;'Intro &amp; Setup'!$C$19, "X", ""))</f>
        <v/>
      </c>
      <c r="T608" s="28" t="str">
        <f t="shared" si="90"/>
        <v/>
      </c>
      <c r="U608" s="31" t="str">
        <f t="shared" si="87"/>
        <v/>
      </c>
      <c r="W608" s="21" t="str">
        <f t="shared" si="88"/>
        <v/>
      </c>
      <c r="Y608" s="21" t="str">
        <f>IF($O608="", "", IF($O608&lt;'Intro &amp; Setup'!$C$32, "X", ""))</f>
        <v/>
      </c>
      <c r="AA608" s="21" t="str">
        <f t="shared" si="89"/>
        <v/>
      </c>
    </row>
    <row r="609" spans="1:27" x14ac:dyDescent="0.25">
      <c r="A609" s="13"/>
      <c r="B609" s="51"/>
      <c r="C609" s="52"/>
      <c r="D609" s="53"/>
      <c r="E609" s="54"/>
      <c r="F609" s="13"/>
      <c r="G609" s="16" t="str">
        <f t="shared" si="82"/>
        <v/>
      </c>
      <c r="H609" s="17" t="str">
        <f t="shared" si="83"/>
        <v/>
      </c>
      <c r="I609" s="13"/>
      <c r="J609" s="21" t="str">
        <f t="shared" ca="1" si="84"/>
        <v/>
      </c>
      <c r="K609" s="13"/>
      <c r="L609" s="28" t="str">
        <f t="shared" si="85"/>
        <v/>
      </c>
      <c r="M609" s="13"/>
      <c r="O609" s="28" t="str">
        <f t="shared" si="86"/>
        <v/>
      </c>
      <c r="P609" s="17" t="str">
        <f t="array" aca="1" ref="P609" ca="1">IFERROR(INDEX('Intro &amp; Setup'!$W$19:$W$32,MATCH(1,('Intro &amp; Setup'!$M$19:$M$32&gt;=$O609)*('Intro &amp; Setup'!$C$19:$C$32&lt;=$O609),0)), "")</f>
        <v/>
      </c>
      <c r="R609" s="21" t="str">
        <f>IF($T609="", "", IF($T609&gt;'Intro &amp; Setup'!$C$19, "X", ""))</f>
        <v/>
      </c>
      <c r="T609" s="28" t="str">
        <f t="shared" si="90"/>
        <v/>
      </c>
      <c r="U609" s="31" t="str">
        <f t="shared" si="87"/>
        <v/>
      </c>
      <c r="W609" s="21" t="str">
        <f t="shared" si="88"/>
        <v/>
      </c>
      <c r="Y609" s="21" t="str">
        <f>IF($O609="", "", IF($O609&lt;'Intro &amp; Setup'!$C$32, "X", ""))</f>
        <v/>
      </c>
      <c r="AA609" s="21" t="str">
        <f t="shared" si="89"/>
        <v/>
      </c>
    </row>
    <row r="610" spans="1:27" x14ac:dyDescent="0.25">
      <c r="A610" s="13"/>
      <c r="B610" s="51"/>
      <c r="C610" s="52"/>
      <c r="D610" s="53"/>
      <c r="E610" s="54"/>
      <c r="F610" s="13"/>
      <c r="G610" s="16" t="str">
        <f t="shared" si="82"/>
        <v/>
      </c>
      <c r="H610" s="17" t="str">
        <f t="shared" si="83"/>
        <v/>
      </c>
      <c r="I610" s="13"/>
      <c r="J610" s="21" t="str">
        <f t="shared" ca="1" si="84"/>
        <v/>
      </c>
      <c r="K610" s="13"/>
      <c r="L610" s="28" t="str">
        <f t="shared" si="85"/>
        <v/>
      </c>
      <c r="M610" s="13"/>
      <c r="O610" s="28" t="str">
        <f t="shared" si="86"/>
        <v/>
      </c>
      <c r="P610" s="17" t="str">
        <f t="array" aca="1" ref="P610" ca="1">IFERROR(INDEX('Intro &amp; Setup'!$W$19:$W$32,MATCH(1,('Intro &amp; Setup'!$M$19:$M$32&gt;=$O610)*('Intro &amp; Setup'!$C$19:$C$32&lt;=$O610),0)), "")</f>
        <v/>
      </c>
      <c r="R610" s="21" t="str">
        <f>IF($T610="", "", IF($T610&gt;'Intro &amp; Setup'!$C$19, "X", ""))</f>
        <v/>
      </c>
      <c r="T610" s="28" t="str">
        <f t="shared" si="90"/>
        <v/>
      </c>
      <c r="U610" s="31" t="str">
        <f t="shared" si="87"/>
        <v/>
      </c>
      <c r="W610" s="21" t="str">
        <f t="shared" si="88"/>
        <v/>
      </c>
      <c r="Y610" s="21" t="str">
        <f>IF($O610="", "", IF($O610&lt;'Intro &amp; Setup'!$C$32, "X", ""))</f>
        <v/>
      </c>
      <c r="AA610" s="21" t="str">
        <f t="shared" si="89"/>
        <v/>
      </c>
    </row>
    <row r="611" spans="1:27" x14ac:dyDescent="0.25">
      <c r="A611" s="13"/>
      <c r="B611" s="51"/>
      <c r="C611" s="52"/>
      <c r="D611" s="53"/>
      <c r="E611" s="54"/>
      <c r="F611" s="13"/>
      <c r="G611" s="16" t="str">
        <f t="shared" si="82"/>
        <v/>
      </c>
      <c r="H611" s="17" t="str">
        <f t="shared" si="83"/>
        <v/>
      </c>
      <c r="I611" s="13"/>
      <c r="J611" s="21" t="str">
        <f t="shared" ca="1" si="84"/>
        <v/>
      </c>
      <c r="K611" s="13"/>
      <c r="L611" s="28" t="str">
        <f t="shared" si="85"/>
        <v/>
      </c>
      <c r="M611" s="13"/>
      <c r="O611" s="28" t="str">
        <f t="shared" si="86"/>
        <v/>
      </c>
      <c r="P611" s="17" t="str">
        <f t="array" aca="1" ref="P611" ca="1">IFERROR(INDEX('Intro &amp; Setup'!$W$19:$W$32,MATCH(1,('Intro &amp; Setup'!$M$19:$M$32&gt;=$O611)*('Intro &amp; Setup'!$C$19:$C$32&lt;=$O611),0)), "")</f>
        <v/>
      </c>
      <c r="R611" s="21" t="str">
        <f>IF($T611="", "", IF($T611&gt;'Intro &amp; Setup'!$C$19, "X", ""))</f>
        <v/>
      </c>
      <c r="T611" s="28" t="str">
        <f t="shared" si="90"/>
        <v/>
      </c>
      <c r="U611" s="31" t="str">
        <f t="shared" si="87"/>
        <v/>
      </c>
      <c r="W611" s="21" t="str">
        <f t="shared" si="88"/>
        <v/>
      </c>
      <c r="Y611" s="21" t="str">
        <f>IF($O611="", "", IF($O611&lt;'Intro &amp; Setup'!$C$32, "X", ""))</f>
        <v/>
      </c>
      <c r="AA611" s="21" t="str">
        <f t="shared" si="89"/>
        <v/>
      </c>
    </row>
    <row r="612" spans="1:27" x14ac:dyDescent="0.25">
      <c r="A612" s="13"/>
      <c r="B612" s="51"/>
      <c r="C612" s="52"/>
      <c r="D612" s="53"/>
      <c r="E612" s="54"/>
      <c r="F612" s="13"/>
      <c r="G612" s="16" t="str">
        <f t="shared" si="82"/>
        <v/>
      </c>
      <c r="H612" s="17" t="str">
        <f t="shared" si="83"/>
        <v/>
      </c>
      <c r="I612" s="13"/>
      <c r="J612" s="21" t="str">
        <f t="shared" ca="1" si="84"/>
        <v/>
      </c>
      <c r="K612" s="13"/>
      <c r="L612" s="28" t="str">
        <f t="shared" si="85"/>
        <v/>
      </c>
      <c r="M612" s="13"/>
      <c r="O612" s="28" t="str">
        <f t="shared" si="86"/>
        <v/>
      </c>
      <c r="P612" s="17" t="str">
        <f t="array" aca="1" ref="P612" ca="1">IFERROR(INDEX('Intro &amp; Setup'!$W$19:$W$32,MATCH(1,('Intro &amp; Setup'!$M$19:$M$32&gt;=$O612)*('Intro &amp; Setup'!$C$19:$C$32&lt;=$O612),0)), "")</f>
        <v/>
      </c>
      <c r="R612" s="21" t="str">
        <f>IF($T612="", "", IF($T612&gt;'Intro &amp; Setup'!$C$19, "X", ""))</f>
        <v/>
      </c>
      <c r="T612" s="28" t="str">
        <f t="shared" si="90"/>
        <v/>
      </c>
      <c r="U612" s="31" t="str">
        <f t="shared" si="87"/>
        <v/>
      </c>
      <c r="W612" s="21" t="str">
        <f t="shared" si="88"/>
        <v/>
      </c>
      <c r="Y612" s="21" t="str">
        <f>IF($O612="", "", IF($O612&lt;'Intro &amp; Setup'!$C$32, "X", ""))</f>
        <v/>
      </c>
      <c r="AA612" s="21" t="str">
        <f t="shared" si="89"/>
        <v/>
      </c>
    </row>
    <row r="613" spans="1:27" x14ac:dyDescent="0.25">
      <c r="A613" s="13"/>
      <c r="B613" s="51"/>
      <c r="C613" s="52"/>
      <c r="D613" s="53"/>
      <c r="E613" s="54"/>
      <c r="F613" s="13"/>
      <c r="G613" s="16" t="str">
        <f t="shared" si="82"/>
        <v/>
      </c>
      <c r="H613" s="17" t="str">
        <f t="shared" si="83"/>
        <v/>
      </c>
      <c r="I613" s="13"/>
      <c r="J613" s="21" t="str">
        <f t="shared" ca="1" si="84"/>
        <v/>
      </c>
      <c r="K613" s="13"/>
      <c r="L613" s="28" t="str">
        <f t="shared" si="85"/>
        <v/>
      </c>
      <c r="M613" s="13"/>
      <c r="O613" s="28" t="str">
        <f t="shared" si="86"/>
        <v/>
      </c>
      <c r="P613" s="17" t="str">
        <f t="array" aca="1" ref="P613" ca="1">IFERROR(INDEX('Intro &amp; Setup'!$W$19:$W$32,MATCH(1,('Intro &amp; Setup'!$M$19:$M$32&gt;=$O613)*('Intro &amp; Setup'!$C$19:$C$32&lt;=$O613),0)), "")</f>
        <v/>
      </c>
      <c r="R613" s="21" t="str">
        <f>IF($T613="", "", IF($T613&gt;'Intro &amp; Setup'!$C$19, "X", ""))</f>
        <v/>
      </c>
      <c r="T613" s="28" t="str">
        <f t="shared" si="90"/>
        <v/>
      </c>
      <c r="U613" s="31" t="str">
        <f t="shared" si="87"/>
        <v/>
      </c>
      <c r="W613" s="21" t="str">
        <f t="shared" si="88"/>
        <v/>
      </c>
      <c r="Y613" s="21" t="str">
        <f>IF($O613="", "", IF($O613&lt;'Intro &amp; Setup'!$C$32, "X", ""))</f>
        <v/>
      </c>
      <c r="AA613" s="21" t="str">
        <f t="shared" si="89"/>
        <v/>
      </c>
    </row>
    <row r="614" spans="1:27" x14ac:dyDescent="0.25">
      <c r="A614" s="13"/>
      <c r="B614" s="51"/>
      <c r="C614" s="52"/>
      <c r="D614" s="53"/>
      <c r="E614" s="54"/>
      <c r="F614" s="13"/>
      <c r="G614" s="16" t="str">
        <f t="shared" si="82"/>
        <v/>
      </c>
      <c r="H614" s="17" t="str">
        <f t="shared" si="83"/>
        <v/>
      </c>
      <c r="I614" s="13"/>
      <c r="J614" s="21" t="str">
        <f t="shared" ca="1" si="84"/>
        <v/>
      </c>
      <c r="K614" s="13"/>
      <c r="L614" s="28" t="str">
        <f t="shared" si="85"/>
        <v/>
      </c>
      <c r="M614" s="13"/>
      <c r="O614" s="28" t="str">
        <f t="shared" si="86"/>
        <v/>
      </c>
      <c r="P614" s="17" t="str">
        <f t="array" aca="1" ref="P614" ca="1">IFERROR(INDEX('Intro &amp; Setup'!$W$19:$W$32,MATCH(1,('Intro &amp; Setup'!$M$19:$M$32&gt;=$O614)*('Intro &amp; Setup'!$C$19:$C$32&lt;=$O614),0)), "")</f>
        <v/>
      </c>
      <c r="R614" s="21" t="str">
        <f>IF($T614="", "", IF($T614&gt;'Intro &amp; Setup'!$C$19, "X", ""))</f>
        <v/>
      </c>
      <c r="T614" s="28" t="str">
        <f t="shared" si="90"/>
        <v/>
      </c>
      <c r="U614" s="31" t="str">
        <f t="shared" si="87"/>
        <v/>
      </c>
      <c r="W614" s="21" t="str">
        <f t="shared" si="88"/>
        <v/>
      </c>
      <c r="Y614" s="21" t="str">
        <f>IF($O614="", "", IF($O614&lt;'Intro &amp; Setup'!$C$32, "X", ""))</f>
        <v/>
      </c>
      <c r="AA614" s="21" t="str">
        <f t="shared" si="89"/>
        <v/>
      </c>
    </row>
    <row r="615" spans="1:27" x14ac:dyDescent="0.25">
      <c r="A615" s="13"/>
      <c r="B615" s="51"/>
      <c r="C615" s="52"/>
      <c r="D615" s="53"/>
      <c r="E615" s="54"/>
      <c r="F615" s="13"/>
      <c r="G615" s="16" t="str">
        <f t="shared" si="82"/>
        <v/>
      </c>
      <c r="H615" s="17" t="str">
        <f t="shared" si="83"/>
        <v/>
      </c>
      <c r="I615" s="13"/>
      <c r="J615" s="21" t="str">
        <f t="shared" ca="1" si="84"/>
        <v/>
      </c>
      <c r="K615" s="13"/>
      <c r="L615" s="28" t="str">
        <f t="shared" si="85"/>
        <v/>
      </c>
      <c r="M615" s="13"/>
      <c r="O615" s="28" t="str">
        <f t="shared" si="86"/>
        <v/>
      </c>
      <c r="P615" s="17" t="str">
        <f t="array" aca="1" ref="P615" ca="1">IFERROR(INDEX('Intro &amp; Setup'!$W$19:$W$32,MATCH(1,('Intro &amp; Setup'!$M$19:$M$32&gt;=$O615)*('Intro &amp; Setup'!$C$19:$C$32&lt;=$O615),0)), "")</f>
        <v/>
      </c>
      <c r="R615" s="21" t="str">
        <f>IF($T615="", "", IF($T615&gt;'Intro &amp; Setup'!$C$19, "X", ""))</f>
        <v/>
      </c>
      <c r="T615" s="28" t="str">
        <f t="shared" si="90"/>
        <v/>
      </c>
      <c r="U615" s="31" t="str">
        <f t="shared" si="87"/>
        <v/>
      </c>
      <c r="W615" s="21" t="str">
        <f t="shared" si="88"/>
        <v/>
      </c>
      <c r="Y615" s="21" t="str">
        <f>IF($O615="", "", IF($O615&lt;'Intro &amp; Setup'!$C$32, "X", ""))</f>
        <v/>
      </c>
      <c r="AA615" s="21" t="str">
        <f t="shared" si="89"/>
        <v/>
      </c>
    </row>
    <row r="616" spans="1:27" x14ac:dyDescent="0.25">
      <c r="A616" s="13"/>
      <c r="B616" s="51"/>
      <c r="C616" s="52"/>
      <c r="D616" s="53"/>
      <c r="E616" s="54"/>
      <c r="F616" s="13"/>
      <c r="G616" s="16" t="str">
        <f t="shared" si="82"/>
        <v/>
      </c>
      <c r="H616" s="17" t="str">
        <f t="shared" si="83"/>
        <v/>
      </c>
      <c r="I616" s="13"/>
      <c r="J616" s="21" t="str">
        <f t="shared" ca="1" si="84"/>
        <v/>
      </c>
      <c r="K616" s="13"/>
      <c r="L616" s="28" t="str">
        <f t="shared" si="85"/>
        <v/>
      </c>
      <c r="M616" s="13"/>
      <c r="O616" s="28" t="str">
        <f t="shared" si="86"/>
        <v/>
      </c>
      <c r="P616" s="17" t="str">
        <f t="array" aca="1" ref="P616" ca="1">IFERROR(INDEX('Intro &amp; Setup'!$W$19:$W$32,MATCH(1,('Intro &amp; Setup'!$M$19:$M$32&gt;=$O616)*('Intro &amp; Setup'!$C$19:$C$32&lt;=$O616),0)), "")</f>
        <v/>
      </c>
      <c r="R616" s="21" t="str">
        <f>IF($T616="", "", IF($T616&gt;'Intro &amp; Setup'!$C$19, "X", ""))</f>
        <v/>
      </c>
      <c r="T616" s="28" t="str">
        <f t="shared" si="90"/>
        <v/>
      </c>
      <c r="U616" s="31" t="str">
        <f t="shared" si="87"/>
        <v/>
      </c>
      <c r="W616" s="21" t="str">
        <f t="shared" si="88"/>
        <v/>
      </c>
      <c r="Y616" s="21" t="str">
        <f>IF($O616="", "", IF($O616&lt;'Intro &amp; Setup'!$C$32, "X", ""))</f>
        <v/>
      </c>
      <c r="AA616" s="21" t="str">
        <f t="shared" si="89"/>
        <v/>
      </c>
    </row>
    <row r="617" spans="1:27" x14ac:dyDescent="0.25">
      <c r="A617" s="13"/>
      <c r="B617" s="51"/>
      <c r="C617" s="52"/>
      <c r="D617" s="53"/>
      <c r="E617" s="54"/>
      <c r="F617" s="13"/>
      <c r="G617" s="16" t="str">
        <f t="shared" si="82"/>
        <v/>
      </c>
      <c r="H617" s="17" t="str">
        <f t="shared" si="83"/>
        <v/>
      </c>
      <c r="I617" s="13"/>
      <c r="J617" s="21" t="str">
        <f t="shared" ca="1" si="84"/>
        <v/>
      </c>
      <c r="K617" s="13"/>
      <c r="L617" s="28" t="str">
        <f t="shared" si="85"/>
        <v/>
      </c>
      <c r="M617" s="13"/>
      <c r="O617" s="28" t="str">
        <f t="shared" si="86"/>
        <v/>
      </c>
      <c r="P617" s="17" t="str">
        <f t="array" aca="1" ref="P617" ca="1">IFERROR(INDEX('Intro &amp; Setup'!$W$19:$W$32,MATCH(1,('Intro &amp; Setup'!$M$19:$M$32&gt;=$O617)*('Intro &amp; Setup'!$C$19:$C$32&lt;=$O617),0)), "")</f>
        <v/>
      </c>
      <c r="R617" s="21" t="str">
        <f>IF($T617="", "", IF($T617&gt;'Intro &amp; Setup'!$C$19, "X", ""))</f>
        <v/>
      </c>
      <c r="T617" s="28" t="str">
        <f t="shared" si="90"/>
        <v/>
      </c>
      <c r="U617" s="31" t="str">
        <f t="shared" si="87"/>
        <v/>
      </c>
      <c r="W617" s="21" t="str">
        <f t="shared" si="88"/>
        <v/>
      </c>
      <c r="Y617" s="21" t="str">
        <f>IF($O617="", "", IF($O617&lt;'Intro &amp; Setup'!$C$32, "X", ""))</f>
        <v/>
      </c>
      <c r="AA617" s="21" t="str">
        <f t="shared" si="89"/>
        <v/>
      </c>
    </row>
    <row r="618" spans="1:27" x14ac:dyDescent="0.25">
      <c r="A618" s="13"/>
      <c r="B618" s="51"/>
      <c r="C618" s="52"/>
      <c r="D618" s="53"/>
      <c r="E618" s="54"/>
      <c r="F618" s="13"/>
      <c r="G618" s="16" t="str">
        <f t="shared" si="82"/>
        <v/>
      </c>
      <c r="H618" s="17" t="str">
        <f t="shared" si="83"/>
        <v/>
      </c>
      <c r="I618" s="13"/>
      <c r="J618" s="21" t="str">
        <f t="shared" ca="1" si="84"/>
        <v/>
      </c>
      <c r="K618" s="13"/>
      <c r="L618" s="28" t="str">
        <f t="shared" si="85"/>
        <v/>
      </c>
      <c r="M618" s="13"/>
      <c r="O618" s="28" t="str">
        <f t="shared" si="86"/>
        <v/>
      </c>
      <c r="P618" s="17" t="str">
        <f t="array" aca="1" ref="P618" ca="1">IFERROR(INDEX('Intro &amp; Setup'!$W$19:$W$32,MATCH(1,('Intro &amp; Setup'!$M$19:$M$32&gt;=$O618)*('Intro &amp; Setup'!$C$19:$C$32&lt;=$O618),0)), "")</f>
        <v/>
      </c>
      <c r="R618" s="21" t="str">
        <f>IF($T618="", "", IF($T618&gt;'Intro &amp; Setup'!$C$19, "X", ""))</f>
        <v/>
      </c>
      <c r="T618" s="28" t="str">
        <f t="shared" si="90"/>
        <v/>
      </c>
      <c r="U618" s="31" t="str">
        <f t="shared" si="87"/>
        <v/>
      </c>
      <c r="W618" s="21" t="str">
        <f t="shared" si="88"/>
        <v/>
      </c>
      <c r="Y618" s="21" t="str">
        <f>IF($O618="", "", IF($O618&lt;'Intro &amp; Setup'!$C$32, "X", ""))</f>
        <v/>
      </c>
      <c r="AA618" s="21" t="str">
        <f t="shared" si="89"/>
        <v/>
      </c>
    </row>
    <row r="619" spans="1:27" x14ac:dyDescent="0.25">
      <c r="A619" s="13"/>
      <c r="B619" s="51"/>
      <c r="C619" s="52"/>
      <c r="D619" s="53"/>
      <c r="E619" s="54"/>
      <c r="F619" s="13"/>
      <c r="G619" s="16" t="str">
        <f t="shared" si="82"/>
        <v/>
      </c>
      <c r="H619" s="17" t="str">
        <f t="shared" si="83"/>
        <v/>
      </c>
      <c r="I619" s="13"/>
      <c r="J619" s="21" t="str">
        <f t="shared" ca="1" si="84"/>
        <v/>
      </c>
      <c r="K619" s="13"/>
      <c r="L619" s="28" t="str">
        <f t="shared" si="85"/>
        <v/>
      </c>
      <c r="M619" s="13"/>
      <c r="O619" s="28" t="str">
        <f t="shared" si="86"/>
        <v/>
      </c>
      <c r="P619" s="17" t="str">
        <f t="array" aca="1" ref="P619" ca="1">IFERROR(INDEX('Intro &amp; Setup'!$W$19:$W$32,MATCH(1,('Intro &amp; Setup'!$M$19:$M$32&gt;=$O619)*('Intro &amp; Setup'!$C$19:$C$32&lt;=$O619),0)), "")</f>
        <v/>
      </c>
      <c r="R619" s="21" t="str">
        <f>IF($T619="", "", IF($T619&gt;'Intro &amp; Setup'!$C$19, "X", ""))</f>
        <v/>
      </c>
      <c r="T619" s="28" t="str">
        <f t="shared" si="90"/>
        <v/>
      </c>
      <c r="U619" s="31" t="str">
        <f t="shared" si="87"/>
        <v/>
      </c>
      <c r="W619" s="21" t="str">
        <f t="shared" si="88"/>
        <v/>
      </c>
      <c r="Y619" s="21" t="str">
        <f>IF($O619="", "", IF($O619&lt;'Intro &amp; Setup'!$C$32, "X", ""))</f>
        <v/>
      </c>
      <c r="AA619" s="21" t="str">
        <f t="shared" si="89"/>
        <v/>
      </c>
    </row>
    <row r="620" spans="1:27" x14ac:dyDescent="0.25">
      <c r="A620" s="13"/>
      <c r="B620" s="51"/>
      <c r="C620" s="52"/>
      <c r="D620" s="53"/>
      <c r="E620" s="54"/>
      <c r="F620" s="13"/>
      <c r="G620" s="16" t="str">
        <f t="shared" si="82"/>
        <v/>
      </c>
      <c r="H620" s="17" t="str">
        <f t="shared" si="83"/>
        <v/>
      </c>
      <c r="I620" s="13"/>
      <c r="J620" s="21" t="str">
        <f t="shared" ca="1" si="84"/>
        <v/>
      </c>
      <c r="K620" s="13"/>
      <c r="L620" s="28" t="str">
        <f t="shared" si="85"/>
        <v/>
      </c>
      <c r="M620" s="13"/>
      <c r="O620" s="28" t="str">
        <f t="shared" si="86"/>
        <v/>
      </c>
      <c r="P620" s="17" t="str">
        <f t="array" aca="1" ref="P620" ca="1">IFERROR(INDEX('Intro &amp; Setup'!$W$19:$W$32,MATCH(1,('Intro &amp; Setup'!$M$19:$M$32&gt;=$O620)*('Intro &amp; Setup'!$C$19:$C$32&lt;=$O620),0)), "")</f>
        <v/>
      </c>
      <c r="R620" s="21" t="str">
        <f>IF($T620="", "", IF($T620&gt;'Intro &amp; Setup'!$C$19, "X", ""))</f>
        <v/>
      </c>
      <c r="T620" s="28" t="str">
        <f t="shared" si="90"/>
        <v/>
      </c>
      <c r="U620" s="31" t="str">
        <f t="shared" si="87"/>
        <v/>
      </c>
      <c r="W620" s="21" t="str">
        <f t="shared" si="88"/>
        <v/>
      </c>
      <c r="Y620" s="21" t="str">
        <f>IF($O620="", "", IF($O620&lt;'Intro &amp; Setup'!$C$32, "X", ""))</f>
        <v/>
      </c>
      <c r="AA620" s="21" t="str">
        <f t="shared" si="89"/>
        <v/>
      </c>
    </row>
    <row r="621" spans="1:27" x14ac:dyDescent="0.25">
      <c r="A621" s="13"/>
      <c r="B621" s="51"/>
      <c r="C621" s="52"/>
      <c r="D621" s="53"/>
      <c r="E621" s="54"/>
      <c r="F621" s="13"/>
      <c r="G621" s="16" t="str">
        <f t="shared" si="82"/>
        <v/>
      </c>
      <c r="H621" s="17" t="str">
        <f t="shared" si="83"/>
        <v/>
      </c>
      <c r="I621" s="13"/>
      <c r="J621" s="21" t="str">
        <f t="shared" ca="1" si="84"/>
        <v/>
      </c>
      <c r="K621" s="13"/>
      <c r="L621" s="28" t="str">
        <f t="shared" si="85"/>
        <v/>
      </c>
      <c r="M621" s="13"/>
      <c r="O621" s="28" t="str">
        <f t="shared" si="86"/>
        <v/>
      </c>
      <c r="P621" s="17" t="str">
        <f t="array" aca="1" ref="P621" ca="1">IFERROR(INDEX('Intro &amp; Setup'!$W$19:$W$32,MATCH(1,('Intro &amp; Setup'!$M$19:$M$32&gt;=$O621)*('Intro &amp; Setup'!$C$19:$C$32&lt;=$O621),0)), "")</f>
        <v/>
      </c>
      <c r="R621" s="21" t="str">
        <f>IF($T621="", "", IF($T621&gt;'Intro &amp; Setup'!$C$19, "X", ""))</f>
        <v/>
      </c>
      <c r="T621" s="28" t="str">
        <f t="shared" si="90"/>
        <v/>
      </c>
      <c r="U621" s="31" t="str">
        <f t="shared" si="87"/>
        <v/>
      </c>
      <c r="W621" s="21" t="str">
        <f t="shared" si="88"/>
        <v/>
      </c>
      <c r="Y621" s="21" t="str">
        <f>IF($O621="", "", IF($O621&lt;'Intro &amp; Setup'!$C$32, "X", ""))</f>
        <v/>
      </c>
      <c r="AA621" s="21" t="str">
        <f t="shared" si="89"/>
        <v/>
      </c>
    </row>
    <row r="622" spans="1:27" x14ac:dyDescent="0.25">
      <c r="A622" s="13"/>
      <c r="B622" s="51"/>
      <c r="C622" s="52"/>
      <c r="D622" s="53"/>
      <c r="E622" s="54"/>
      <c r="F622" s="13"/>
      <c r="G622" s="16" t="str">
        <f t="shared" si="82"/>
        <v/>
      </c>
      <c r="H622" s="17" t="str">
        <f t="shared" si="83"/>
        <v/>
      </c>
      <c r="I622" s="13"/>
      <c r="J622" s="21" t="str">
        <f t="shared" ca="1" si="84"/>
        <v/>
      </c>
      <c r="K622" s="13"/>
      <c r="L622" s="28" t="str">
        <f t="shared" si="85"/>
        <v/>
      </c>
      <c r="M622" s="13"/>
      <c r="O622" s="28" t="str">
        <f t="shared" si="86"/>
        <v/>
      </c>
      <c r="P622" s="17" t="str">
        <f t="array" aca="1" ref="P622" ca="1">IFERROR(INDEX('Intro &amp; Setup'!$W$19:$W$32,MATCH(1,('Intro &amp; Setup'!$M$19:$M$32&gt;=$O622)*('Intro &amp; Setup'!$C$19:$C$32&lt;=$O622),0)), "")</f>
        <v/>
      </c>
      <c r="R622" s="21" t="str">
        <f>IF($T622="", "", IF($T622&gt;'Intro &amp; Setup'!$C$19, "X", ""))</f>
        <v/>
      </c>
      <c r="T622" s="28" t="str">
        <f t="shared" si="90"/>
        <v/>
      </c>
      <c r="U622" s="31" t="str">
        <f t="shared" si="87"/>
        <v/>
      </c>
      <c r="W622" s="21" t="str">
        <f t="shared" si="88"/>
        <v/>
      </c>
      <c r="Y622" s="21" t="str">
        <f>IF($O622="", "", IF($O622&lt;'Intro &amp; Setup'!$C$32, "X", ""))</f>
        <v/>
      </c>
      <c r="AA622" s="21" t="str">
        <f t="shared" si="89"/>
        <v/>
      </c>
    </row>
    <row r="623" spans="1:27" x14ac:dyDescent="0.25">
      <c r="A623" s="13"/>
      <c r="B623" s="51"/>
      <c r="C623" s="52"/>
      <c r="D623" s="53"/>
      <c r="E623" s="54"/>
      <c r="F623" s="13"/>
      <c r="G623" s="16" t="str">
        <f t="shared" si="82"/>
        <v/>
      </c>
      <c r="H623" s="17" t="str">
        <f t="shared" si="83"/>
        <v/>
      </c>
      <c r="I623" s="13"/>
      <c r="J623" s="21" t="str">
        <f t="shared" ca="1" si="84"/>
        <v/>
      </c>
      <c r="K623" s="13"/>
      <c r="L623" s="28" t="str">
        <f t="shared" si="85"/>
        <v/>
      </c>
      <c r="M623" s="13"/>
      <c r="O623" s="28" t="str">
        <f t="shared" si="86"/>
        <v/>
      </c>
      <c r="P623" s="17" t="str">
        <f t="array" aca="1" ref="P623" ca="1">IFERROR(INDEX('Intro &amp; Setup'!$W$19:$W$32,MATCH(1,('Intro &amp; Setup'!$M$19:$M$32&gt;=$O623)*('Intro &amp; Setup'!$C$19:$C$32&lt;=$O623),0)), "")</f>
        <v/>
      </c>
      <c r="R623" s="21" t="str">
        <f>IF($T623="", "", IF($T623&gt;'Intro &amp; Setup'!$C$19, "X", ""))</f>
        <v/>
      </c>
      <c r="T623" s="28" t="str">
        <f t="shared" si="90"/>
        <v/>
      </c>
      <c r="U623" s="31" t="str">
        <f t="shared" si="87"/>
        <v/>
      </c>
      <c r="W623" s="21" t="str">
        <f t="shared" si="88"/>
        <v/>
      </c>
      <c r="Y623" s="21" t="str">
        <f>IF($O623="", "", IF($O623&lt;'Intro &amp; Setup'!$C$32, "X", ""))</f>
        <v/>
      </c>
      <c r="AA623" s="21" t="str">
        <f t="shared" si="89"/>
        <v/>
      </c>
    </row>
    <row r="624" spans="1:27" x14ac:dyDescent="0.25">
      <c r="A624" s="13"/>
      <c r="B624" s="51"/>
      <c r="C624" s="52"/>
      <c r="D624" s="53"/>
      <c r="E624" s="54"/>
      <c r="F624" s="13"/>
      <c r="G624" s="16" t="str">
        <f t="shared" si="82"/>
        <v/>
      </c>
      <c r="H624" s="17" t="str">
        <f t="shared" si="83"/>
        <v/>
      </c>
      <c r="I624" s="13"/>
      <c r="J624" s="21" t="str">
        <f t="shared" ca="1" si="84"/>
        <v/>
      </c>
      <c r="K624" s="13"/>
      <c r="L624" s="28" t="str">
        <f t="shared" si="85"/>
        <v/>
      </c>
      <c r="M624" s="13"/>
      <c r="O624" s="28" t="str">
        <f t="shared" si="86"/>
        <v/>
      </c>
      <c r="P624" s="17" t="str">
        <f t="array" aca="1" ref="P624" ca="1">IFERROR(INDEX('Intro &amp; Setup'!$W$19:$W$32,MATCH(1,('Intro &amp; Setup'!$M$19:$M$32&gt;=$O624)*('Intro &amp; Setup'!$C$19:$C$32&lt;=$O624),0)), "")</f>
        <v/>
      </c>
      <c r="R624" s="21" t="str">
        <f>IF($T624="", "", IF($T624&gt;'Intro &amp; Setup'!$C$19, "X", ""))</f>
        <v/>
      </c>
      <c r="T624" s="28" t="str">
        <f t="shared" si="90"/>
        <v/>
      </c>
      <c r="U624" s="31" t="str">
        <f t="shared" si="87"/>
        <v/>
      </c>
      <c r="W624" s="21" t="str">
        <f t="shared" si="88"/>
        <v/>
      </c>
      <c r="Y624" s="21" t="str">
        <f>IF($O624="", "", IF($O624&lt;'Intro &amp; Setup'!$C$32, "X", ""))</f>
        <v/>
      </c>
      <c r="AA624" s="21" t="str">
        <f t="shared" si="89"/>
        <v/>
      </c>
    </row>
    <row r="625" spans="1:27" x14ac:dyDescent="0.25">
      <c r="A625" s="13"/>
      <c r="B625" s="51"/>
      <c r="C625" s="52"/>
      <c r="D625" s="53"/>
      <c r="E625" s="54"/>
      <c r="F625" s="13"/>
      <c r="G625" s="16" t="str">
        <f t="shared" si="82"/>
        <v/>
      </c>
      <c r="H625" s="17" t="str">
        <f t="shared" si="83"/>
        <v/>
      </c>
      <c r="I625" s="13"/>
      <c r="J625" s="21" t="str">
        <f t="shared" ca="1" si="84"/>
        <v/>
      </c>
      <c r="K625" s="13"/>
      <c r="L625" s="28" t="str">
        <f t="shared" si="85"/>
        <v/>
      </c>
      <c r="M625" s="13"/>
      <c r="O625" s="28" t="str">
        <f t="shared" si="86"/>
        <v/>
      </c>
      <c r="P625" s="17" t="str">
        <f t="array" aca="1" ref="P625" ca="1">IFERROR(INDEX('Intro &amp; Setup'!$W$19:$W$32,MATCH(1,('Intro &amp; Setup'!$M$19:$M$32&gt;=$O625)*('Intro &amp; Setup'!$C$19:$C$32&lt;=$O625),0)), "")</f>
        <v/>
      </c>
      <c r="R625" s="21" t="str">
        <f>IF($T625="", "", IF($T625&gt;'Intro &amp; Setup'!$C$19, "X", ""))</f>
        <v/>
      </c>
      <c r="T625" s="28" t="str">
        <f t="shared" si="90"/>
        <v/>
      </c>
      <c r="U625" s="31" t="str">
        <f t="shared" si="87"/>
        <v/>
      </c>
      <c r="W625" s="21" t="str">
        <f t="shared" si="88"/>
        <v/>
      </c>
      <c r="Y625" s="21" t="str">
        <f>IF($O625="", "", IF($O625&lt;'Intro &amp; Setup'!$C$32, "X", ""))</f>
        <v/>
      </c>
      <c r="AA625" s="21" t="str">
        <f t="shared" si="89"/>
        <v/>
      </c>
    </row>
    <row r="626" spans="1:27" x14ac:dyDescent="0.25">
      <c r="A626" s="13"/>
      <c r="B626" s="51"/>
      <c r="C626" s="52"/>
      <c r="D626" s="53"/>
      <c r="E626" s="54"/>
      <c r="F626" s="13"/>
      <c r="G626" s="16" t="str">
        <f t="shared" si="82"/>
        <v/>
      </c>
      <c r="H626" s="17" t="str">
        <f t="shared" si="83"/>
        <v/>
      </c>
      <c r="I626" s="13"/>
      <c r="J626" s="21" t="str">
        <f t="shared" ca="1" si="84"/>
        <v/>
      </c>
      <c r="K626" s="13"/>
      <c r="L626" s="28" t="str">
        <f t="shared" si="85"/>
        <v/>
      </c>
      <c r="M626" s="13"/>
      <c r="O626" s="28" t="str">
        <f t="shared" si="86"/>
        <v/>
      </c>
      <c r="P626" s="17" t="str">
        <f t="array" aca="1" ref="P626" ca="1">IFERROR(INDEX('Intro &amp; Setup'!$W$19:$W$32,MATCH(1,('Intro &amp; Setup'!$M$19:$M$32&gt;=$O626)*('Intro &amp; Setup'!$C$19:$C$32&lt;=$O626),0)), "")</f>
        <v/>
      </c>
      <c r="R626" s="21" t="str">
        <f>IF($T626="", "", IF($T626&gt;'Intro &amp; Setup'!$C$19, "X", ""))</f>
        <v/>
      </c>
      <c r="T626" s="28" t="str">
        <f t="shared" si="90"/>
        <v/>
      </c>
      <c r="U626" s="31" t="str">
        <f t="shared" si="87"/>
        <v/>
      </c>
      <c r="W626" s="21" t="str">
        <f t="shared" si="88"/>
        <v/>
      </c>
      <c r="Y626" s="21" t="str">
        <f>IF($O626="", "", IF($O626&lt;'Intro &amp; Setup'!$C$32, "X", ""))</f>
        <v/>
      </c>
      <c r="AA626" s="21" t="str">
        <f t="shared" si="89"/>
        <v/>
      </c>
    </row>
    <row r="627" spans="1:27" x14ac:dyDescent="0.25">
      <c r="A627" s="13"/>
      <c r="B627" s="51"/>
      <c r="C627" s="52"/>
      <c r="D627" s="53"/>
      <c r="E627" s="54"/>
      <c r="F627" s="13"/>
      <c r="G627" s="16" t="str">
        <f t="shared" si="82"/>
        <v/>
      </c>
      <c r="H627" s="17" t="str">
        <f t="shared" si="83"/>
        <v/>
      </c>
      <c r="I627" s="13"/>
      <c r="J627" s="21" t="str">
        <f t="shared" ca="1" si="84"/>
        <v/>
      </c>
      <c r="K627" s="13"/>
      <c r="L627" s="28" t="str">
        <f t="shared" si="85"/>
        <v/>
      </c>
      <c r="M627" s="13"/>
      <c r="O627" s="28" t="str">
        <f t="shared" si="86"/>
        <v/>
      </c>
      <c r="P627" s="17" t="str">
        <f t="array" aca="1" ref="P627" ca="1">IFERROR(INDEX('Intro &amp; Setup'!$W$19:$W$32,MATCH(1,('Intro &amp; Setup'!$M$19:$M$32&gt;=$O627)*('Intro &amp; Setup'!$C$19:$C$32&lt;=$O627),0)), "")</f>
        <v/>
      </c>
      <c r="R627" s="21" t="str">
        <f>IF($T627="", "", IF($T627&gt;'Intro &amp; Setup'!$C$19, "X", ""))</f>
        <v/>
      </c>
      <c r="T627" s="28" t="str">
        <f t="shared" si="90"/>
        <v/>
      </c>
      <c r="U627" s="31" t="str">
        <f t="shared" si="87"/>
        <v/>
      </c>
      <c r="W627" s="21" t="str">
        <f t="shared" si="88"/>
        <v/>
      </c>
      <c r="Y627" s="21" t="str">
        <f>IF($O627="", "", IF($O627&lt;'Intro &amp; Setup'!$C$32, "X", ""))</f>
        <v/>
      </c>
      <c r="AA627" s="21" t="str">
        <f t="shared" si="89"/>
        <v/>
      </c>
    </row>
    <row r="628" spans="1:27" x14ac:dyDescent="0.25">
      <c r="A628" s="13"/>
      <c r="B628" s="51"/>
      <c r="C628" s="52"/>
      <c r="D628" s="53"/>
      <c r="E628" s="54"/>
      <c r="F628" s="13"/>
      <c r="G628" s="16" t="str">
        <f t="shared" si="82"/>
        <v/>
      </c>
      <c r="H628" s="17" t="str">
        <f t="shared" si="83"/>
        <v/>
      </c>
      <c r="I628" s="13"/>
      <c r="J628" s="21" t="str">
        <f t="shared" ca="1" si="84"/>
        <v/>
      </c>
      <c r="K628" s="13"/>
      <c r="L628" s="28" t="str">
        <f t="shared" si="85"/>
        <v/>
      </c>
      <c r="M628" s="13"/>
      <c r="O628" s="28" t="str">
        <f t="shared" si="86"/>
        <v/>
      </c>
      <c r="P628" s="17" t="str">
        <f t="array" aca="1" ref="P628" ca="1">IFERROR(INDEX('Intro &amp; Setup'!$W$19:$W$32,MATCH(1,('Intro &amp; Setup'!$M$19:$M$32&gt;=$O628)*('Intro &amp; Setup'!$C$19:$C$32&lt;=$O628),0)), "")</f>
        <v/>
      </c>
      <c r="R628" s="21" t="str">
        <f>IF($T628="", "", IF($T628&gt;'Intro &amp; Setup'!$C$19, "X", ""))</f>
        <v/>
      </c>
      <c r="T628" s="28" t="str">
        <f t="shared" si="90"/>
        <v/>
      </c>
      <c r="U628" s="31" t="str">
        <f t="shared" si="87"/>
        <v/>
      </c>
      <c r="W628" s="21" t="str">
        <f t="shared" si="88"/>
        <v/>
      </c>
      <c r="Y628" s="21" t="str">
        <f>IF($O628="", "", IF($O628&lt;'Intro &amp; Setup'!$C$32, "X", ""))</f>
        <v/>
      </c>
      <c r="AA628" s="21" t="str">
        <f t="shared" si="89"/>
        <v/>
      </c>
    </row>
    <row r="629" spans="1:27" x14ac:dyDescent="0.25">
      <c r="A629" s="13"/>
      <c r="B629" s="51"/>
      <c r="C629" s="52"/>
      <c r="D629" s="53"/>
      <c r="E629" s="54"/>
      <c r="F629" s="13"/>
      <c r="G629" s="16" t="str">
        <f t="shared" si="82"/>
        <v/>
      </c>
      <c r="H629" s="17" t="str">
        <f t="shared" si="83"/>
        <v/>
      </c>
      <c r="I629" s="13"/>
      <c r="J629" s="21" t="str">
        <f t="shared" ca="1" si="84"/>
        <v/>
      </c>
      <c r="K629" s="13"/>
      <c r="L629" s="28" t="str">
        <f t="shared" si="85"/>
        <v/>
      </c>
      <c r="M629" s="13"/>
      <c r="O629" s="28" t="str">
        <f t="shared" si="86"/>
        <v/>
      </c>
      <c r="P629" s="17" t="str">
        <f t="array" aca="1" ref="P629" ca="1">IFERROR(INDEX('Intro &amp; Setup'!$W$19:$W$32,MATCH(1,('Intro &amp; Setup'!$M$19:$M$32&gt;=$O629)*('Intro &amp; Setup'!$C$19:$C$32&lt;=$O629),0)), "")</f>
        <v/>
      </c>
      <c r="R629" s="21" t="str">
        <f>IF($T629="", "", IF($T629&gt;'Intro &amp; Setup'!$C$19, "X", ""))</f>
        <v/>
      </c>
      <c r="T629" s="28" t="str">
        <f t="shared" si="90"/>
        <v/>
      </c>
      <c r="U629" s="31" t="str">
        <f t="shared" si="87"/>
        <v/>
      </c>
      <c r="W629" s="21" t="str">
        <f t="shared" si="88"/>
        <v/>
      </c>
      <c r="Y629" s="21" t="str">
        <f>IF($O629="", "", IF($O629&lt;'Intro &amp; Setup'!$C$32, "X", ""))</f>
        <v/>
      </c>
      <c r="AA629" s="21" t="str">
        <f t="shared" si="89"/>
        <v/>
      </c>
    </row>
    <row r="630" spans="1:27" x14ac:dyDescent="0.25">
      <c r="A630" s="13"/>
      <c r="B630" s="51"/>
      <c r="C630" s="52"/>
      <c r="D630" s="53"/>
      <c r="E630" s="54"/>
      <c r="F630" s="13"/>
      <c r="G630" s="16" t="str">
        <f t="shared" si="82"/>
        <v/>
      </c>
      <c r="H630" s="17" t="str">
        <f t="shared" si="83"/>
        <v/>
      </c>
      <c r="I630" s="13"/>
      <c r="J630" s="21" t="str">
        <f t="shared" ca="1" si="84"/>
        <v/>
      </c>
      <c r="K630" s="13"/>
      <c r="L630" s="28" t="str">
        <f t="shared" si="85"/>
        <v/>
      </c>
      <c r="M630" s="13"/>
      <c r="O630" s="28" t="str">
        <f t="shared" si="86"/>
        <v/>
      </c>
      <c r="P630" s="17" t="str">
        <f t="array" aca="1" ref="P630" ca="1">IFERROR(INDEX('Intro &amp; Setup'!$W$19:$W$32,MATCH(1,('Intro &amp; Setup'!$M$19:$M$32&gt;=$O630)*('Intro &amp; Setup'!$C$19:$C$32&lt;=$O630),0)), "")</f>
        <v/>
      </c>
      <c r="R630" s="21" t="str">
        <f>IF($T630="", "", IF($T630&gt;'Intro &amp; Setup'!$C$19, "X", ""))</f>
        <v/>
      </c>
      <c r="T630" s="28" t="str">
        <f t="shared" si="90"/>
        <v/>
      </c>
      <c r="U630" s="31" t="str">
        <f t="shared" si="87"/>
        <v/>
      </c>
      <c r="W630" s="21" t="str">
        <f t="shared" si="88"/>
        <v/>
      </c>
      <c r="Y630" s="21" t="str">
        <f>IF($O630="", "", IF($O630&lt;'Intro &amp; Setup'!$C$32, "X", ""))</f>
        <v/>
      </c>
      <c r="AA630" s="21" t="str">
        <f t="shared" si="89"/>
        <v/>
      </c>
    </row>
    <row r="631" spans="1:27" x14ac:dyDescent="0.25">
      <c r="A631" s="13"/>
      <c r="B631" s="51"/>
      <c r="C631" s="52"/>
      <c r="D631" s="53"/>
      <c r="E631" s="54"/>
      <c r="F631" s="13"/>
      <c r="G631" s="16" t="str">
        <f t="shared" si="82"/>
        <v/>
      </c>
      <c r="H631" s="17" t="str">
        <f t="shared" si="83"/>
        <v/>
      </c>
      <c r="I631" s="13"/>
      <c r="J631" s="21" t="str">
        <f t="shared" ca="1" si="84"/>
        <v/>
      </c>
      <c r="K631" s="13"/>
      <c r="L631" s="28" t="str">
        <f t="shared" si="85"/>
        <v/>
      </c>
      <c r="M631" s="13"/>
      <c r="O631" s="28" t="str">
        <f t="shared" si="86"/>
        <v/>
      </c>
      <c r="P631" s="17" t="str">
        <f t="array" aca="1" ref="P631" ca="1">IFERROR(INDEX('Intro &amp; Setup'!$W$19:$W$32,MATCH(1,('Intro &amp; Setup'!$M$19:$M$32&gt;=$O631)*('Intro &amp; Setup'!$C$19:$C$32&lt;=$O631),0)), "")</f>
        <v/>
      </c>
      <c r="R631" s="21" t="str">
        <f>IF($T631="", "", IF($T631&gt;'Intro &amp; Setup'!$C$19, "X", ""))</f>
        <v/>
      </c>
      <c r="T631" s="28" t="str">
        <f t="shared" si="90"/>
        <v/>
      </c>
      <c r="U631" s="31" t="str">
        <f t="shared" si="87"/>
        <v/>
      </c>
      <c r="W631" s="21" t="str">
        <f t="shared" si="88"/>
        <v/>
      </c>
      <c r="Y631" s="21" t="str">
        <f>IF($O631="", "", IF($O631&lt;'Intro &amp; Setup'!$C$32, "X", ""))</f>
        <v/>
      </c>
      <c r="AA631" s="21" t="str">
        <f t="shared" si="89"/>
        <v/>
      </c>
    </row>
    <row r="632" spans="1:27" x14ac:dyDescent="0.25">
      <c r="A632" s="13"/>
      <c r="B632" s="51"/>
      <c r="C632" s="52"/>
      <c r="D632" s="53"/>
      <c r="E632" s="54"/>
      <c r="F632" s="13"/>
      <c r="G632" s="16" t="str">
        <f t="shared" si="82"/>
        <v/>
      </c>
      <c r="H632" s="17" t="str">
        <f t="shared" si="83"/>
        <v/>
      </c>
      <c r="I632" s="13"/>
      <c r="J632" s="21" t="str">
        <f t="shared" ca="1" si="84"/>
        <v/>
      </c>
      <c r="K632" s="13"/>
      <c r="L632" s="28" t="str">
        <f t="shared" si="85"/>
        <v/>
      </c>
      <c r="M632" s="13"/>
      <c r="O632" s="28" t="str">
        <f t="shared" si="86"/>
        <v/>
      </c>
      <c r="P632" s="17" t="str">
        <f t="array" aca="1" ref="P632" ca="1">IFERROR(INDEX('Intro &amp; Setup'!$W$19:$W$32,MATCH(1,('Intro &amp; Setup'!$M$19:$M$32&gt;=$O632)*('Intro &amp; Setup'!$C$19:$C$32&lt;=$O632),0)), "")</f>
        <v/>
      </c>
      <c r="R632" s="21" t="str">
        <f>IF($T632="", "", IF($T632&gt;'Intro &amp; Setup'!$C$19, "X", ""))</f>
        <v/>
      </c>
      <c r="T632" s="28" t="str">
        <f t="shared" si="90"/>
        <v/>
      </c>
      <c r="U632" s="31" t="str">
        <f t="shared" si="87"/>
        <v/>
      </c>
      <c r="W632" s="21" t="str">
        <f t="shared" si="88"/>
        <v/>
      </c>
      <c r="Y632" s="21" t="str">
        <f>IF($O632="", "", IF($O632&lt;'Intro &amp; Setup'!$C$32, "X", ""))</f>
        <v/>
      </c>
      <c r="AA632" s="21" t="str">
        <f t="shared" si="89"/>
        <v/>
      </c>
    </row>
    <row r="633" spans="1:27" x14ac:dyDescent="0.25">
      <c r="A633" s="13"/>
      <c r="B633" s="51"/>
      <c r="C633" s="52"/>
      <c r="D633" s="53"/>
      <c r="E633" s="54"/>
      <c r="F633" s="13"/>
      <c r="G633" s="16" t="str">
        <f t="shared" si="82"/>
        <v/>
      </c>
      <c r="H633" s="17" t="str">
        <f t="shared" si="83"/>
        <v/>
      </c>
      <c r="I633" s="13"/>
      <c r="J633" s="21" t="str">
        <f t="shared" ca="1" si="84"/>
        <v/>
      </c>
      <c r="K633" s="13"/>
      <c r="L633" s="28" t="str">
        <f t="shared" si="85"/>
        <v/>
      </c>
      <c r="M633" s="13"/>
      <c r="O633" s="28" t="str">
        <f t="shared" si="86"/>
        <v/>
      </c>
      <c r="P633" s="17" t="str">
        <f t="array" aca="1" ref="P633" ca="1">IFERROR(INDEX('Intro &amp; Setup'!$W$19:$W$32,MATCH(1,('Intro &amp; Setup'!$M$19:$M$32&gt;=$O633)*('Intro &amp; Setup'!$C$19:$C$32&lt;=$O633),0)), "")</f>
        <v/>
      </c>
      <c r="R633" s="21" t="str">
        <f>IF($T633="", "", IF($T633&gt;'Intro &amp; Setup'!$C$19, "X", ""))</f>
        <v/>
      </c>
      <c r="T633" s="28" t="str">
        <f t="shared" si="90"/>
        <v/>
      </c>
      <c r="U633" s="31" t="str">
        <f t="shared" si="87"/>
        <v/>
      </c>
      <c r="W633" s="21" t="str">
        <f t="shared" si="88"/>
        <v/>
      </c>
      <c r="Y633" s="21" t="str">
        <f>IF($O633="", "", IF($O633&lt;'Intro &amp; Setup'!$C$32, "X", ""))</f>
        <v/>
      </c>
      <c r="AA633" s="21" t="str">
        <f t="shared" si="89"/>
        <v/>
      </c>
    </row>
    <row r="634" spans="1:27" x14ac:dyDescent="0.25">
      <c r="A634" s="13"/>
      <c r="B634" s="51"/>
      <c r="C634" s="52"/>
      <c r="D634" s="53"/>
      <c r="E634" s="54"/>
      <c r="F634" s="13"/>
      <c r="G634" s="16" t="str">
        <f t="shared" si="82"/>
        <v/>
      </c>
      <c r="H634" s="17" t="str">
        <f t="shared" si="83"/>
        <v/>
      </c>
      <c r="I634" s="13"/>
      <c r="J634" s="21" t="str">
        <f t="shared" ca="1" si="84"/>
        <v/>
      </c>
      <c r="K634" s="13"/>
      <c r="L634" s="28" t="str">
        <f t="shared" si="85"/>
        <v/>
      </c>
      <c r="M634" s="13"/>
      <c r="O634" s="28" t="str">
        <f t="shared" si="86"/>
        <v/>
      </c>
      <c r="P634" s="17" t="str">
        <f t="array" aca="1" ref="P634" ca="1">IFERROR(INDEX('Intro &amp; Setup'!$W$19:$W$32,MATCH(1,('Intro &amp; Setup'!$M$19:$M$32&gt;=$O634)*('Intro &amp; Setup'!$C$19:$C$32&lt;=$O634),0)), "")</f>
        <v/>
      </c>
      <c r="R634" s="21" t="str">
        <f>IF($T634="", "", IF($T634&gt;'Intro &amp; Setup'!$C$19, "X", ""))</f>
        <v/>
      </c>
      <c r="T634" s="28" t="str">
        <f t="shared" si="90"/>
        <v/>
      </c>
      <c r="U634" s="31" t="str">
        <f t="shared" si="87"/>
        <v/>
      </c>
      <c r="W634" s="21" t="str">
        <f t="shared" si="88"/>
        <v/>
      </c>
      <c r="Y634" s="21" t="str">
        <f>IF($O634="", "", IF($O634&lt;'Intro &amp; Setup'!$C$32, "X", ""))</f>
        <v/>
      </c>
      <c r="AA634" s="21" t="str">
        <f t="shared" si="89"/>
        <v/>
      </c>
    </row>
    <row r="635" spans="1:27" x14ac:dyDescent="0.25">
      <c r="A635" s="13"/>
      <c r="B635" s="51"/>
      <c r="C635" s="52"/>
      <c r="D635" s="53"/>
      <c r="E635" s="54"/>
      <c r="F635" s="13"/>
      <c r="G635" s="16" t="str">
        <f t="shared" si="82"/>
        <v/>
      </c>
      <c r="H635" s="17" t="str">
        <f t="shared" si="83"/>
        <v/>
      </c>
      <c r="I635" s="13"/>
      <c r="J635" s="21" t="str">
        <f t="shared" ca="1" si="84"/>
        <v/>
      </c>
      <c r="K635" s="13"/>
      <c r="L635" s="28" t="str">
        <f t="shared" si="85"/>
        <v/>
      </c>
      <c r="M635" s="13"/>
      <c r="O635" s="28" t="str">
        <f t="shared" si="86"/>
        <v/>
      </c>
      <c r="P635" s="17" t="str">
        <f t="array" aca="1" ref="P635" ca="1">IFERROR(INDEX('Intro &amp; Setup'!$W$19:$W$32,MATCH(1,('Intro &amp; Setup'!$M$19:$M$32&gt;=$O635)*('Intro &amp; Setup'!$C$19:$C$32&lt;=$O635),0)), "")</f>
        <v/>
      </c>
      <c r="R635" s="21" t="str">
        <f>IF($T635="", "", IF($T635&gt;'Intro &amp; Setup'!$C$19, "X", ""))</f>
        <v/>
      </c>
      <c r="T635" s="28" t="str">
        <f t="shared" si="90"/>
        <v/>
      </c>
      <c r="U635" s="31" t="str">
        <f t="shared" si="87"/>
        <v/>
      </c>
      <c r="W635" s="21" t="str">
        <f t="shared" si="88"/>
        <v/>
      </c>
      <c r="Y635" s="21" t="str">
        <f>IF($O635="", "", IF($O635&lt;'Intro &amp; Setup'!$C$32, "X", ""))</f>
        <v/>
      </c>
      <c r="AA635" s="21" t="str">
        <f t="shared" si="89"/>
        <v/>
      </c>
    </row>
    <row r="636" spans="1:27" x14ac:dyDescent="0.25">
      <c r="A636" s="13"/>
      <c r="B636" s="51"/>
      <c r="C636" s="52"/>
      <c r="D636" s="53"/>
      <c r="E636" s="54"/>
      <c r="F636" s="13"/>
      <c r="G636" s="16" t="str">
        <f t="shared" si="82"/>
        <v/>
      </c>
      <c r="H636" s="17" t="str">
        <f t="shared" si="83"/>
        <v/>
      </c>
      <c r="I636" s="13"/>
      <c r="J636" s="21" t="str">
        <f t="shared" ca="1" si="84"/>
        <v/>
      </c>
      <c r="K636" s="13"/>
      <c r="L636" s="28" t="str">
        <f t="shared" si="85"/>
        <v/>
      </c>
      <c r="M636" s="13"/>
      <c r="O636" s="28" t="str">
        <f t="shared" si="86"/>
        <v/>
      </c>
      <c r="P636" s="17" t="str">
        <f t="array" aca="1" ref="P636" ca="1">IFERROR(INDEX('Intro &amp; Setup'!$W$19:$W$32,MATCH(1,('Intro &amp; Setup'!$M$19:$M$32&gt;=$O636)*('Intro &amp; Setup'!$C$19:$C$32&lt;=$O636),0)), "")</f>
        <v/>
      </c>
      <c r="R636" s="21" t="str">
        <f>IF($T636="", "", IF($T636&gt;'Intro &amp; Setup'!$C$19, "X", ""))</f>
        <v/>
      </c>
      <c r="T636" s="28" t="str">
        <f t="shared" si="90"/>
        <v/>
      </c>
      <c r="U636" s="31" t="str">
        <f t="shared" si="87"/>
        <v/>
      </c>
      <c r="W636" s="21" t="str">
        <f t="shared" si="88"/>
        <v/>
      </c>
      <c r="Y636" s="21" t="str">
        <f>IF($O636="", "", IF($O636&lt;'Intro &amp; Setup'!$C$32, "X", ""))</f>
        <v/>
      </c>
      <c r="AA636" s="21" t="str">
        <f t="shared" si="89"/>
        <v/>
      </c>
    </row>
    <row r="637" spans="1:27" x14ac:dyDescent="0.25">
      <c r="A637" s="13"/>
      <c r="B637" s="51"/>
      <c r="C637" s="52"/>
      <c r="D637" s="53"/>
      <c r="E637" s="54"/>
      <c r="F637" s="13"/>
      <c r="G637" s="16" t="str">
        <f t="shared" si="82"/>
        <v/>
      </c>
      <c r="H637" s="17" t="str">
        <f t="shared" si="83"/>
        <v/>
      </c>
      <c r="I637" s="13"/>
      <c r="J637" s="21" t="str">
        <f t="shared" ca="1" si="84"/>
        <v/>
      </c>
      <c r="K637" s="13"/>
      <c r="L637" s="28" t="str">
        <f t="shared" si="85"/>
        <v/>
      </c>
      <c r="M637" s="13"/>
      <c r="O637" s="28" t="str">
        <f t="shared" si="86"/>
        <v/>
      </c>
      <c r="P637" s="17" t="str">
        <f t="array" aca="1" ref="P637" ca="1">IFERROR(INDEX('Intro &amp; Setup'!$W$19:$W$32,MATCH(1,('Intro &amp; Setup'!$M$19:$M$32&gt;=$O637)*('Intro &amp; Setup'!$C$19:$C$32&lt;=$O637),0)), "")</f>
        <v/>
      </c>
      <c r="R637" s="21" t="str">
        <f>IF($T637="", "", IF($T637&gt;'Intro &amp; Setup'!$C$19, "X", ""))</f>
        <v/>
      </c>
      <c r="T637" s="28" t="str">
        <f t="shared" si="90"/>
        <v/>
      </c>
      <c r="U637" s="31" t="str">
        <f t="shared" si="87"/>
        <v/>
      </c>
      <c r="W637" s="21" t="str">
        <f t="shared" si="88"/>
        <v/>
      </c>
      <c r="Y637" s="21" t="str">
        <f>IF($O637="", "", IF($O637&lt;'Intro &amp; Setup'!$C$32, "X", ""))</f>
        <v/>
      </c>
      <c r="AA637" s="21" t="str">
        <f t="shared" si="89"/>
        <v/>
      </c>
    </row>
    <row r="638" spans="1:27" x14ac:dyDescent="0.25">
      <c r="A638" s="13"/>
      <c r="B638" s="51"/>
      <c r="C638" s="52"/>
      <c r="D638" s="53"/>
      <c r="E638" s="54"/>
      <c r="F638" s="13"/>
      <c r="G638" s="16" t="str">
        <f t="shared" si="82"/>
        <v/>
      </c>
      <c r="H638" s="17" t="str">
        <f t="shared" si="83"/>
        <v/>
      </c>
      <c r="I638" s="13"/>
      <c r="J638" s="21" t="str">
        <f t="shared" ca="1" si="84"/>
        <v/>
      </c>
      <c r="K638" s="13"/>
      <c r="L638" s="28" t="str">
        <f t="shared" si="85"/>
        <v/>
      </c>
      <c r="M638" s="13"/>
      <c r="O638" s="28" t="str">
        <f t="shared" si="86"/>
        <v/>
      </c>
      <c r="P638" s="17" t="str">
        <f t="array" aca="1" ref="P638" ca="1">IFERROR(INDEX('Intro &amp; Setup'!$W$19:$W$32,MATCH(1,('Intro &amp; Setup'!$M$19:$M$32&gt;=$O638)*('Intro &amp; Setup'!$C$19:$C$32&lt;=$O638),0)), "")</f>
        <v/>
      </c>
      <c r="R638" s="21" t="str">
        <f>IF($T638="", "", IF($T638&gt;'Intro &amp; Setup'!$C$19, "X", ""))</f>
        <v/>
      </c>
      <c r="T638" s="28" t="str">
        <f t="shared" si="90"/>
        <v/>
      </c>
      <c r="U638" s="31" t="str">
        <f t="shared" si="87"/>
        <v/>
      </c>
      <c r="W638" s="21" t="str">
        <f t="shared" si="88"/>
        <v/>
      </c>
      <c r="Y638" s="21" t="str">
        <f>IF($O638="", "", IF($O638&lt;'Intro &amp; Setup'!$C$32, "X", ""))</f>
        <v/>
      </c>
      <c r="AA638" s="21" t="str">
        <f t="shared" si="89"/>
        <v/>
      </c>
    </row>
    <row r="639" spans="1:27" x14ac:dyDescent="0.25">
      <c r="A639" s="13"/>
      <c r="B639" s="51"/>
      <c r="C639" s="52"/>
      <c r="D639" s="53"/>
      <c r="E639" s="54"/>
      <c r="F639" s="13"/>
      <c r="G639" s="16" t="str">
        <f t="shared" si="82"/>
        <v/>
      </c>
      <c r="H639" s="17" t="str">
        <f t="shared" si="83"/>
        <v/>
      </c>
      <c r="I639" s="13"/>
      <c r="J639" s="21" t="str">
        <f t="shared" ca="1" si="84"/>
        <v/>
      </c>
      <c r="K639" s="13"/>
      <c r="L639" s="28" t="str">
        <f t="shared" si="85"/>
        <v/>
      </c>
      <c r="M639" s="13"/>
      <c r="O639" s="28" t="str">
        <f t="shared" si="86"/>
        <v/>
      </c>
      <c r="P639" s="17" t="str">
        <f t="array" aca="1" ref="P639" ca="1">IFERROR(INDEX('Intro &amp; Setup'!$W$19:$W$32,MATCH(1,('Intro &amp; Setup'!$M$19:$M$32&gt;=$O639)*('Intro &amp; Setup'!$C$19:$C$32&lt;=$O639),0)), "")</f>
        <v/>
      </c>
      <c r="R639" s="21" t="str">
        <f>IF($T639="", "", IF($T639&gt;'Intro &amp; Setup'!$C$19, "X", ""))</f>
        <v/>
      </c>
      <c r="T639" s="28" t="str">
        <f t="shared" si="90"/>
        <v/>
      </c>
      <c r="U639" s="31" t="str">
        <f t="shared" si="87"/>
        <v/>
      </c>
      <c r="W639" s="21" t="str">
        <f t="shared" si="88"/>
        <v/>
      </c>
      <c r="Y639" s="21" t="str">
        <f>IF($O639="", "", IF($O639&lt;'Intro &amp; Setup'!$C$32, "X", ""))</f>
        <v/>
      </c>
      <c r="AA639" s="21" t="str">
        <f t="shared" si="89"/>
        <v/>
      </c>
    </row>
    <row r="640" spans="1:27" x14ac:dyDescent="0.25">
      <c r="A640" s="13"/>
      <c r="B640" s="51"/>
      <c r="C640" s="52"/>
      <c r="D640" s="53"/>
      <c r="E640" s="54"/>
      <c r="F640" s="13"/>
      <c r="G640" s="16" t="str">
        <f t="shared" si="82"/>
        <v/>
      </c>
      <c r="H640" s="17" t="str">
        <f t="shared" si="83"/>
        <v/>
      </c>
      <c r="I640" s="13"/>
      <c r="J640" s="21" t="str">
        <f t="shared" ca="1" si="84"/>
        <v/>
      </c>
      <c r="K640" s="13"/>
      <c r="L640" s="28" t="str">
        <f t="shared" si="85"/>
        <v/>
      </c>
      <c r="M640" s="13"/>
      <c r="O640" s="28" t="str">
        <f t="shared" si="86"/>
        <v/>
      </c>
      <c r="P640" s="17" t="str">
        <f t="array" aca="1" ref="P640" ca="1">IFERROR(INDEX('Intro &amp; Setup'!$W$19:$W$32,MATCH(1,('Intro &amp; Setup'!$M$19:$M$32&gt;=$O640)*('Intro &amp; Setup'!$C$19:$C$32&lt;=$O640),0)), "")</f>
        <v/>
      </c>
      <c r="R640" s="21" t="str">
        <f>IF($T640="", "", IF($T640&gt;'Intro &amp; Setup'!$C$19, "X", ""))</f>
        <v/>
      </c>
      <c r="T640" s="28" t="str">
        <f t="shared" si="90"/>
        <v/>
      </c>
      <c r="U640" s="31" t="str">
        <f t="shared" si="87"/>
        <v/>
      </c>
      <c r="W640" s="21" t="str">
        <f t="shared" si="88"/>
        <v/>
      </c>
      <c r="Y640" s="21" t="str">
        <f>IF($O640="", "", IF($O640&lt;'Intro &amp; Setup'!$C$32, "X", ""))</f>
        <v/>
      </c>
      <c r="AA640" s="21" t="str">
        <f t="shared" si="89"/>
        <v/>
      </c>
    </row>
    <row r="641" spans="1:27" x14ac:dyDescent="0.25">
      <c r="A641" s="13"/>
      <c r="B641" s="51"/>
      <c r="C641" s="52"/>
      <c r="D641" s="53"/>
      <c r="E641" s="54"/>
      <c r="F641" s="13"/>
      <c r="G641" s="16" t="str">
        <f t="shared" si="82"/>
        <v/>
      </c>
      <c r="H641" s="17" t="str">
        <f t="shared" si="83"/>
        <v/>
      </c>
      <c r="I641" s="13"/>
      <c r="J641" s="21" t="str">
        <f t="shared" ca="1" si="84"/>
        <v/>
      </c>
      <c r="K641" s="13"/>
      <c r="L641" s="28" t="str">
        <f t="shared" si="85"/>
        <v/>
      </c>
      <c r="M641" s="13"/>
      <c r="O641" s="28" t="str">
        <f t="shared" si="86"/>
        <v/>
      </c>
      <c r="P641" s="17" t="str">
        <f t="array" aca="1" ref="P641" ca="1">IFERROR(INDEX('Intro &amp; Setup'!$W$19:$W$32,MATCH(1,('Intro &amp; Setup'!$M$19:$M$32&gt;=$O641)*('Intro &amp; Setup'!$C$19:$C$32&lt;=$O641),0)), "")</f>
        <v/>
      </c>
      <c r="R641" s="21" t="str">
        <f>IF($T641="", "", IF($T641&gt;'Intro &amp; Setup'!$C$19, "X", ""))</f>
        <v/>
      </c>
      <c r="T641" s="28" t="str">
        <f t="shared" si="90"/>
        <v/>
      </c>
      <c r="U641" s="31" t="str">
        <f t="shared" si="87"/>
        <v/>
      </c>
      <c r="W641" s="21" t="str">
        <f t="shared" si="88"/>
        <v/>
      </c>
      <c r="Y641" s="21" t="str">
        <f>IF($O641="", "", IF($O641&lt;'Intro &amp; Setup'!$C$32, "X", ""))</f>
        <v/>
      </c>
      <c r="AA641" s="21" t="str">
        <f t="shared" si="89"/>
        <v/>
      </c>
    </row>
    <row r="642" spans="1:27" x14ac:dyDescent="0.25">
      <c r="A642" s="13"/>
      <c r="B642" s="51"/>
      <c r="C642" s="52"/>
      <c r="D642" s="53"/>
      <c r="E642" s="54"/>
      <c r="F642" s="13"/>
      <c r="G642" s="16" t="str">
        <f t="shared" si="82"/>
        <v/>
      </c>
      <c r="H642" s="17" t="str">
        <f t="shared" si="83"/>
        <v/>
      </c>
      <c r="I642" s="13"/>
      <c r="J642" s="21" t="str">
        <f t="shared" ca="1" si="84"/>
        <v/>
      </c>
      <c r="K642" s="13"/>
      <c r="L642" s="28" t="str">
        <f t="shared" si="85"/>
        <v/>
      </c>
      <c r="M642" s="13"/>
      <c r="O642" s="28" t="str">
        <f t="shared" si="86"/>
        <v/>
      </c>
      <c r="P642" s="17" t="str">
        <f t="array" aca="1" ref="P642" ca="1">IFERROR(INDEX('Intro &amp; Setup'!$W$19:$W$32,MATCH(1,('Intro &amp; Setup'!$M$19:$M$32&gt;=$O642)*('Intro &amp; Setup'!$C$19:$C$32&lt;=$O642),0)), "")</f>
        <v/>
      </c>
      <c r="R642" s="21" t="str">
        <f>IF($T642="", "", IF($T642&gt;'Intro &amp; Setup'!$C$19, "X", ""))</f>
        <v/>
      </c>
      <c r="T642" s="28" t="str">
        <f t="shared" si="90"/>
        <v/>
      </c>
      <c r="U642" s="31" t="str">
        <f t="shared" si="87"/>
        <v/>
      </c>
      <c r="W642" s="21" t="str">
        <f t="shared" si="88"/>
        <v/>
      </c>
      <c r="Y642" s="21" t="str">
        <f>IF($O642="", "", IF($O642&lt;'Intro &amp; Setup'!$C$32, "X", ""))</f>
        <v/>
      </c>
      <c r="AA642" s="21" t="str">
        <f t="shared" si="89"/>
        <v/>
      </c>
    </row>
    <row r="643" spans="1:27" x14ac:dyDescent="0.25">
      <c r="A643" s="13"/>
      <c r="B643" s="51"/>
      <c r="C643" s="52"/>
      <c r="D643" s="53"/>
      <c r="E643" s="54"/>
      <c r="F643" s="13"/>
      <c r="G643" s="16" t="str">
        <f t="shared" si="82"/>
        <v/>
      </c>
      <c r="H643" s="17" t="str">
        <f t="shared" si="83"/>
        <v/>
      </c>
      <c r="I643" s="13"/>
      <c r="J643" s="21" t="str">
        <f t="shared" ca="1" si="84"/>
        <v/>
      </c>
      <c r="K643" s="13"/>
      <c r="L643" s="28" t="str">
        <f t="shared" si="85"/>
        <v/>
      </c>
      <c r="M643" s="13"/>
      <c r="O643" s="28" t="str">
        <f t="shared" si="86"/>
        <v/>
      </c>
      <c r="P643" s="17" t="str">
        <f t="array" aca="1" ref="P643" ca="1">IFERROR(INDEX('Intro &amp; Setup'!$W$19:$W$32,MATCH(1,('Intro &amp; Setup'!$M$19:$M$32&gt;=$O643)*('Intro &amp; Setup'!$C$19:$C$32&lt;=$O643),0)), "")</f>
        <v/>
      </c>
      <c r="R643" s="21" t="str">
        <f>IF($T643="", "", IF($T643&gt;'Intro &amp; Setup'!$C$19, "X", ""))</f>
        <v/>
      </c>
      <c r="T643" s="28" t="str">
        <f t="shared" si="90"/>
        <v/>
      </c>
      <c r="U643" s="31" t="str">
        <f t="shared" si="87"/>
        <v/>
      </c>
      <c r="W643" s="21" t="str">
        <f t="shared" si="88"/>
        <v/>
      </c>
      <c r="Y643" s="21" t="str">
        <f>IF($O643="", "", IF($O643&lt;'Intro &amp; Setup'!$C$32, "X", ""))</f>
        <v/>
      </c>
      <c r="AA643" s="21" t="str">
        <f t="shared" si="89"/>
        <v/>
      </c>
    </row>
    <row r="644" spans="1:27" x14ac:dyDescent="0.25">
      <c r="A644" s="13"/>
      <c r="B644" s="51"/>
      <c r="C644" s="52"/>
      <c r="D644" s="53"/>
      <c r="E644" s="54"/>
      <c r="F644" s="13"/>
      <c r="G644" s="16" t="str">
        <f t="shared" si="82"/>
        <v/>
      </c>
      <c r="H644" s="17" t="str">
        <f t="shared" si="83"/>
        <v/>
      </c>
      <c r="I644" s="13"/>
      <c r="J644" s="21" t="str">
        <f t="shared" ca="1" si="84"/>
        <v/>
      </c>
      <c r="K644" s="13"/>
      <c r="L644" s="28" t="str">
        <f t="shared" si="85"/>
        <v/>
      </c>
      <c r="M644" s="13"/>
      <c r="O644" s="28" t="str">
        <f t="shared" si="86"/>
        <v/>
      </c>
      <c r="P644" s="17" t="str">
        <f t="array" aca="1" ref="P644" ca="1">IFERROR(INDEX('Intro &amp; Setup'!$W$19:$W$32,MATCH(1,('Intro &amp; Setup'!$M$19:$M$32&gt;=$O644)*('Intro &amp; Setup'!$C$19:$C$32&lt;=$O644),0)), "")</f>
        <v/>
      </c>
      <c r="R644" s="21" t="str">
        <f>IF($T644="", "", IF($T644&gt;'Intro &amp; Setup'!$C$19, "X", ""))</f>
        <v/>
      </c>
      <c r="T644" s="28" t="str">
        <f t="shared" si="90"/>
        <v/>
      </c>
      <c r="U644" s="31" t="str">
        <f t="shared" si="87"/>
        <v/>
      </c>
      <c r="W644" s="21" t="str">
        <f t="shared" si="88"/>
        <v/>
      </c>
      <c r="Y644" s="21" t="str">
        <f>IF($O644="", "", IF($O644&lt;'Intro &amp; Setup'!$C$32, "X", ""))</f>
        <v/>
      </c>
      <c r="AA644" s="21" t="str">
        <f t="shared" si="89"/>
        <v/>
      </c>
    </row>
    <row r="645" spans="1:27" x14ac:dyDescent="0.25">
      <c r="A645" s="13"/>
      <c r="B645" s="51"/>
      <c r="C645" s="52"/>
      <c r="D645" s="53"/>
      <c r="E645" s="54"/>
      <c r="F645" s="13"/>
      <c r="G645" s="16" t="str">
        <f t="shared" si="82"/>
        <v/>
      </c>
      <c r="H645" s="17" t="str">
        <f t="shared" si="83"/>
        <v/>
      </c>
      <c r="I645" s="13"/>
      <c r="J645" s="21" t="str">
        <f t="shared" ca="1" si="84"/>
        <v/>
      </c>
      <c r="K645" s="13"/>
      <c r="L645" s="28" t="str">
        <f t="shared" si="85"/>
        <v/>
      </c>
      <c r="M645" s="13"/>
      <c r="O645" s="28" t="str">
        <f t="shared" si="86"/>
        <v/>
      </c>
      <c r="P645" s="17" t="str">
        <f t="array" aca="1" ref="P645" ca="1">IFERROR(INDEX('Intro &amp; Setup'!$W$19:$W$32,MATCH(1,('Intro &amp; Setup'!$M$19:$M$32&gt;=$O645)*('Intro &amp; Setup'!$C$19:$C$32&lt;=$O645),0)), "")</f>
        <v/>
      </c>
      <c r="R645" s="21" t="str">
        <f>IF($T645="", "", IF($T645&gt;'Intro &amp; Setup'!$C$19, "X", ""))</f>
        <v/>
      </c>
      <c r="T645" s="28" t="str">
        <f t="shared" si="90"/>
        <v/>
      </c>
      <c r="U645" s="31" t="str">
        <f t="shared" si="87"/>
        <v/>
      </c>
      <c r="W645" s="21" t="str">
        <f t="shared" si="88"/>
        <v/>
      </c>
      <c r="Y645" s="21" t="str">
        <f>IF($O645="", "", IF($O645&lt;'Intro &amp; Setup'!$C$32, "X", ""))</f>
        <v/>
      </c>
      <c r="AA645" s="21" t="str">
        <f t="shared" si="89"/>
        <v/>
      </c>
    </row>
    <row r="646" spans="1:27" x14ac:dyDescent="0.25">
      <c r="A646" s="13"/>
      <c r="B646" s="51"/>
      <c r="C646" s="52"/>
      <c r="D646" s="53"/>
      <c r="E646" s="54"/>
      <c r="F646" s="13"/>
      <c r="G646" s="16" t="str">
        <f t="shared" si="82"/>
        <v/>
      </c>
      <c r="H646" s="17" t="str">
        <f t="shared" si="83"/>
        <v/>
      </c>
      <c r="I646" s="13"/>
      <c r="J646" s="21" t="str">
        <f t="shared" ca="1" si="84"/>
        <v/>
      </c>
      <c r="K646" s="13"/>
      <c r="L646" s="28" t="str">
        <f t="shared" si="85"/>
        <v/>
      </c>
      <c r="M646" s="13"/>
      <c r="O646" s="28" t="str">
        <f t="shared" si="86"/>
        <v/>
      </c>
      <c r="P646" s="17" t="str">
        <f t="array" aca="1" ref="P646" ca="1">IFERROR(INDEX('Intro &amp; Setup'!$W$19:$W$32,MATCH(1,('Intro &amp; Setup'!$M$19:$M$32&gt;=$O646)*('Intro &amp; Setup'!$C$19:$C$32&lt;=$O646),0)), "")</f>
        <v/>
      </c>
      <c r="R646" s="21" t="str">
        <f>IF($T646="", "", IF($T646&gt;'Intro &amp; Setup'!$C$19, "X", ""))</f>
        <v/>
      </c>
      <c r="T646" s="28" t="str">
        <f t="shared" si="90"/>
        <v/>
      </c>
      <c r="U646" s="31" t="str">
        <f t="shared" si="87"/>
        <v/>
      </c>
      <c r="W646" s="21" t="str">
        <f t="shared" si="88"/>
        <v/>
      </c>
      <c r="Y646" s="21" t="str">
        <f>IF($O646="", "", IF($O646&lt;'Intro &amp; Setup'!$C$32, "X", ""))</f>
        <v/>
      </c>
      <c r="AA646" s="21" t="str">
        <f t="shared" si="89"/>
        <v/>
      </c>
    </row>
    <row r="647" spans="1:27" x14ac:dyDescent="0.25">
      <c r="A647" s="13"/>
      <c r="B647" s="51"/>
      <c r="C647" s="52"/>
      <c r="D647" s="53"/>
      <c r="E647" s="54"/>
      <c r="F647" s="13"/>
      <c r="G647" s="16" t="str">
        <f t="shared" si="82"/>
        <v/>
      </c>
      <c r="H647" s="17" t="str">
        <f t="shared" si="83"/>
        <v/>
      </c>
      <c r="I647" s="13"/>
      <c r="J647" s="21" t="str">
        <f t="shared" ca="1" si="84"/>
        <v/>
      </c>
      <c r="K647" s="13"/>
      <c r="L647" s="28" t="str">
        <f t="shared" si="85"/>
        <v/>
      </c>
      <c r="M647" s="13"/>
      <c r="O647" s="28" t="str">
        <f t="shared" si="86"/>
        <v/>
      </c>
      <c r="P647" s="17" t="str">
        <f t="array" aca="1" ref="P647" ca="1">IFERROR(INDEX('Intro &amp; Setup'!$W$19:$W$32,MATCH(1,('Intro &amp; Setup'!$M$19:$M$32&gt;=$O647)*('Intro &amp; Setup'!$C$19:$C$32&lt;=$O647),0)), "")</f>
        <v/>
      </c>
      <c r="R647" s="21" t="str">
        <f>IF($T647="", "", IF($T647&gt;'Intro &amp; Setup'!$C$19, "X", ""))</f>
        <v/>
      </c>
      <c r="T647" s="28" t="str">
        <f t="shared" si="90"/>
        <v/>
      </c>
      <c r="U647" s="31" t="str">
        <f t="shared" si="87"/>
        <v/>
      </c>
      <c r="W647" s="21" t="str">
        <f t="shared" si="88"/>
        <v/>
      </c>
      <c r="Y647" s="21" t="str">
        <f>IF($O647="", "", IF($O647&lt;'Intro &amp; Setup'!$C$32, "X", ""))</f>
        <v/>
      </c>
      <c r="AA647" s="21" t="str">
        <f t="shared" si="89"/>
        <v/>
      </c>
    </row>
    <row r="648" spans="1:27" x14ac:dyDescent="0.25">
      <c r="A648" s="13"/>
      <c r="B648" s="51"/>
      <c r="C648" s="52"/>
      <c r="D648" s="53"/>
      <c r="E648" s="54"/>
      <c r="F648" s="13"/>
      <c r="G648" s="16" t="str">
        <f t="shared" si="82"/>
        <v/>
      </c>
      <c r="H648" s="17" t="str">
        <f t="shared" si="83"/>
        <v/>
      </c>
      <c r="I648" s="13"/>
      <c r="J648" s="21" t="str">
        <f t="shared" ca="1" si="84"/>
        <v/>
      </c>
      <c r="K648" s="13"/>
      <c r="L648" s="28" t="str">
        <f t="shared" si="85"/>
        <v/>
      </c>
      <c r="M648" s="13"/>
      <c r="O648" s="28" t="str">
        <f t="shared" si="86"/>
        <v/>
      </c>
      <c r="P648" s="17" t="str">
        <f t="array" aca="1" ref="P648" ca="1">IFERROR(INDEX('Intro &amp; Setup'!$W$19:$W$32,MATCH(1,('Intro &amp; Setup'!$M$19:$M$32&gt;=$O648)*('Intro &amp; Setup'!$C$19:$C$32&lt;=$O648),0)), "")</f>
        <v/>
      </c>
      <c r="R648" s="21" t="str">
        <f>IF($T648="", "", IF($T648&gt;'Intro &amp; Setup'!$C$19, "X", ""))</f>
        <v/>
      </c>
      <c r="T648" s="28" t="str">
        <f t="shared" si="90"/>
        <v/>
      </c>
      <c r="U648" s="31" t="str">
        <f t="shared" si="87"/>
        <v/>
      </c>
      <c r="W648" s="21" t="str">
        <f t="shared" si="88"/>
        <v/>
      </c>
      <c r="Y648" s="21" t="str">
        <f>IF($O648="", "", IF($O648&lt;'Intro &amp; Setup'!$C$32, "X", ""))</f>
        <v/>
      </c>
      <c r="AA648" s="21" t="str">
        <f t="shared" si="89"/>
        <v/>
      </c>
    </row>
    <row r="649" spans="1:27" x14ac:dyDescent="0.25">
      <c r="A649" s="13"/>
      <c r="B649" s="51"/>
      <c r="C649" s="52"/>
      <c r="D649" s="53"/>
      <c r="E649" s="54"/>
      <c r="F649" s="13"/>
      <c r="G649" s="16" t="str">
        <f t="shared" si="82"/>
        <v/>
      </c>
      <c r="H649" s="17" t="str">
        <f t="shared" si="83"/>
        <v/>
      </c>
      <c r="I649" s="13"/>
      <c r="J649" s="21" t="str">
        <f t="shared" ca="1" si="84"/>
        <v/>
      </c>
      <c r="K649" s="13"/>
      <c r="L649" s="28" t="str">
        <f t="shared" si="85"/>
        <v/>
      </c>
      <c r="M649" s="13"/>
      <c r="O649" s="28" t="str">
        <f t="shared" si="86"/>
        <v/>
      </c>
      <c r="P649" s="17" t="str">
        <f t="array" aca="1" ref="P649" ca="1">IFERROR(INDEX('Intro &amp; Setup'!$W$19:$W$32,MATCH(1,('Intro &amp; Setup'!$M$19:$M$32&gt;=$O649)*('Intro &amp; Setup'!$C$19:$C$32&lt;=$O649),0)), "")</f>
        <v/>
      </c>
      <c r="R649" s="21" t="str">
        <f>IF($T649="", "", IF($T649&gt;'Intro &amp; Setup'!$C$19, "X", ""))</f>
        <v/>
      </c>
      <c r="T649" s="28" t="str">
        <f t="shared" si="90"/>
        <v/>
      </c>
      <c r="U649" s="31" t="str">
        <f t="shared" si="87"/>
        <v/>
      </c>
      <c r="W649" s="21" t="str">
        <f t="shared" si="88"/>
        <v/>
      </c>
      <c r="Y649" s="21" t="str">
        <f>IF($O649="", "", IF($O649&lt;'Intro &amp; Setup'!$C$32, "X", ""))</f>
        <v/>
      </c>
      <c r="AA649" s="21" t="str">
        <f t="shared" si="89"/>
        <v/>
      </c>
    </row>
    <row r="650" spans="1:27" x14ac:dyDescent="0.25">
      <c r="A650" s="13"/>
      <c r="B650" s="51"/>
      <c r="C650" s="52"/>
      <c r="D650" s="53"/>
      <c r="E650" s="54"/>
      <c r="F650" s="13"/>
      <c r="G650" s="16" t="str">
        <f t="shared" si="82"/>
        <v/>
      </c>
      <c r="H650" s="17" t="str">
        <f t="shared" si="83"/>
        <v/>
      </c>
      <c r="I650" s="13"/>
      <c r="J650" s="21" t="str">
        <f t="shared" ca="1" si="84"/>
        <v/>
      </c>
      <c r="K650" s="13"/>
      <c r="L650" s="28" t="str">
        <f t="shared" si="85"/>
        <v/>
      </c>
      <c r="M650" s="13"/>
      <c r="O650" s="28" t="str">
        <f t="shared" si="86"/>
        <v/>
      </c>
      <c r="P650" s="17" t="str">
        <f t="array" aca="1" ref="P650" ca="1">IFERROR(INDEX('Intro &amp; Setup'!$W$19:$W$32,MATCH(1,('Intro &amp; Setup'!$M$19:$M$32&gt;=$O650)*('Intro &amp; Setup'!$C$19:$C$32&lt;=$O650),0)), "")</f>
        <v/>
      </c>
      <c r="R650" s="21" t="str">
        <f>IF($T650="", "", IF($T650&gt;'Intro &amp; Setup'!$C$19, "X", ""))</f>
        <v/>
      </c>
      <c r="T650" s="28" t="str">
        <f t="shared" si="90"/>
        <v/>
      </c>
      <c r="U650" s="31" t="str">
        <f t="shared" si="87"/>
        <v/>
      </c>
      <c r="W650" s="21" t="str">
        <f t="shared" si="88"/>
        <v/>
      </c>
      <c r="Y650" s="21" t="str">
        <f>IF($O650="", "", IF($O650&lt;'Intro &amp; Setup'!$C$32, "X", ""))</f>
        <v/>
      </c>
      <c r="AA650" s="21" t="str">
        <f t="shared" si="89"/>
        <v/>
      </c>
    </row>
    <row r="651" spans="1:27" x14ac:dyDescent="0.25">
      <c r="A651" s="13"/>
      <c r="B651" s="51"/>
      <c r="C651" s="52"/>
      <c r="D651" s="53"/>
      <c r="E651" s="54"/>
      <c r="F651" s="13"/>
      <c r="G651" s="16" t="str">
        <f t="shared" si="82"/>
        <v/>
      </c>
      <c r="H651" s="17" t="str">
        <f t="shared" si="83"/>
        <v/>
      </c>
      <c r="I651" s="13"/>
      <c r="J651" s="21" t="str">
        <f t="shared" ca="1" si="84"/>
        <v/>
      </c>
      <c r="K651" s="13"/>
      <c r="L651" s="28" t="str">
        <f t="shared" si="85"/>
        <v/>
      </c>
      <c r="M651" s="13"/>
      <c r="O651" s="28" t="str">
        <f t="shared" si="86"/>
        <v/>
      </c>
      <c r="P651" s="17" t="str">
        <f t="array" aca="1" ref="P651" ca="1">IFERROR(INDEX('Intro &amp; Setup'!$W$19:$W$32,MATCH(1,('Intro &amp; Setup'!$M$19:$M$32&gt;=$O651)*('Intro &amp; Setup'!$C$19:$C$32&lt;=$O651),0)), "")</f>
        <v/>
      </c>
      <c r="R651" s="21" t="str">
        <f>IF($T651="", "", IF($T651&gt;'Intro &amp; Setup'!$C$19, "X", ""))</f>
        <v/>
      </c>
      <c r="T651" s="28" t="str">
        <f t="shared" si="90"/>
        <v/>
      </c>
      <c r="U651" s="31" t="str">
        <f t="shared" si="87"/>
        <v/>
      </c>
      <c r="W651" s="21" t="str">
        <f t="shared" si="88"/>
        <v/>
      </c>
      <c r="Y651" s="21" t="str">
        <f>IF($O651="", "", IF($O651&lt;'Intro &amp; Setup'!$C$32, "X", ""))</f>
        <v/>
      </c>
      <c r="AA651" s="21" t="str">
        <f t="shared" si="89"/>
        <v/>
      </c>
    </row>
    <row r="652" spans="1:27" x14ac:dyDescent="0.25">
      <c r="A652" s="13"/>
      <c r="B652" s="51"/>
      <c r="C652" s="52"/>
      <c r="D652" s="53"/>
      <c r="E652" s="54"/>
      <c r="F652" s="13"/>
      <c r="G652" s="16" t="str">
        <f t="shared" ref="G652:G715" si="91">IF($C652="", "", DATEDIF($C652, $P$4, "Y"))</f>
        <v/>
      </c>
      <c r="H652" s="17" t="str">
        <f t="shared" ref="H652:H715" si="92">IF($C652="", "", DATEDIF($C652, $P$4, "YM"))</f>
        <v/>
      </c>
      <c r="I652" s="13"/>
      <c r="J652" s="21" t="str">
        <f t="shared" ref="J652:J715" ca="1" si="93">IF($P652="", "", $P652)</f>
        <v/>
      </c>
      <c r="K652" s="13"/>
      <c r="L652" s="28" t="str">
        <f t="shared" ref="L652:L715" si="94">IF($R652="X", $U652, "")</f>
        <v/>
      </c>
      <c r="M652" s="13"/>
      <c r="O652" s="28" t="str">
        <f t="shared" ref="O652:O715" si="95">IFERROR(IF($C652="", "", DATE(YEAR($C652)+$D652, MONTH($C652), DAY($C652))), "")</f>
        <v/>
      </c>
      <c r="P652" s="17" t="str">
        <f t="array" aca="1" ref="P652" ca="1">IFERROR(INDEX('Intro &amp; Setup'!$W$19:$W$32,MATCH(1,('Intro &amp; Setup'!$M$19:$M$32&gt;=$O652)*('Intro &amp; Setup'!$C$19:$C$32&lt;=$O652),0)), "")</f>
        <v/>
      </c>
      <c r="R652" s="21" t="str">
        <f>IF($T652="", "", IF($T652&gt;'Intro &amp; Setup'!$C$19, "X", ""))</f>
        <v/>
      </c>
      <c r="T652" s="28" t="str">
        <f t="shared" si="90"/>
        <v/>
      </c>
      <c r="U652" s="31" t="str">
        <f t="shared" ref="U652:U715" si="96">IF($T652="", "", DATE(YEAR($T652)+5, 9, 1))</f>
        <v/>
      </c>
      <c r="W652" s="21" t="str">
        <f t="shared" ref="W652:W715" si="97">IF($B652="", "", IF(COUNTIF($B$11:$B$1010, $B652)&gt;1, "X", ""))</f>
        <v/>
      </c>
      <c r="Y652" s="21" t="str">
        <f>IF($O652="", "", IF($O652&lt;'Intro &amp; Setup'!$C$32, "X", ""))</f>
        <v/>
      </c>
      <c r="AA652" s="21" t="str">
        <f t="shared" ref="AA652:AA715" si="98">IF($C652="", "", DATEDIF($C652, $P$4, "M"))</f>
        <v/>
      </c>
    </row>
    <row r="653" spans="1:27" x14ac:dyDescent="0.25">
      <c r="A653" s="13"/>
      <c r="B653" s="51"/>
      <c r="C653" s="52"/>
      <c r="D653" s="53"/>
      <c r="E653" s="54"/>
      <c r="F653" s="13"/>
      <c r="G653" s="16" t="str">
        <f t="shared" si="91"/>
        <v/>
      </c>
      <c r="H653" s="17" t="str">
        <f t="shared" si="92"/>
        <v/>
      </c>
      <c r="I653" s="13"/>
      <c r="J653" s="21" t="str">
        <f t="shared" ca="1" si="93"/>
        <v/>
      </c>
      <c r="K653" s="13"/>
      <c r="L653" s="28" t="str">
        <f t="shared" si="94"/>
        <v/>
      </c>
      <c r="M653" s="13"/>
      <c r="O653" s="28" t="str">
        <f t="shared" si="95"/>
        <v/>
      </c>
      <c r="P653" s="17" t="str">
        <f t="array" aca="1" ref="P653" ca="1">IFERROR(INDEX('Intro &amp; Setup'!$W$19:$W$32,MATCH(1,('Intro &amp; Setup'!$M$19:$M$32&gt;=$O653)*('Intro &amp; Setup'!$C$19:$C$32&lt;=$O653),0)), "")</f>
        <v/>
      </c>
      <c r="R653" s="21" t="str">
        <f>IF($T653="", "", IF($T653&gt;'Intro &amp; Setup'!$C$19, "X", ""))</f>
        <v/>
      </c>
      <c r="T653" s="28" t="str">
        <f t="shared" si="90"/>
        <v/>
      </c>
      <c r="U653" s="31" t="str">
        <f t="shared" si="96"/>
        <v/>
      </c>
      <c r="W653" s="21" t="str">
        <f t="shared" si="97"/>
        <v/>
      </c>
      <c r="Y653" s="21" t="str">
        <f>IF($O653="", "", IF($O653&lt;'Intro &amp; Setup'!$C$32, "X", ""))</f>
        <v/>
      </c>
      <c r="AA653" s="21" t="str">
        <f t="shared" si="98"/>
        <v/>
      </c>
    </row>
    <row r="654" spans="1:27" x14ac:dyDescent="0.25">
      <c r="A654" s="13"/>
      <c r="B654" s="51"/>
      <c r="C654" s="52"/>
      <c r="D654" s="53"/>
      <c r="E654" s="54"/>
      <c r="F654" s="13"/>
      <c r="G654" s="16" t="str">
        <f t="shared" si="91"/>
        <v/>
      </c>
      <c r="H654" s="17" t="str">
        <f t="shared" si="92"/>
        <v/>
      </c>
      <c r="I654" s="13"/>
      <c r="J654" s="21" t="str">
        <f t="shared" ca="1" si="93"/>
        <v/>
      </c>
      <c r="K654" s="13"/>
      <c r="L654" s="28" t="str">
        <f t="shared" si="94"/>
        <v/>
      </c>
      <c r="M654" s="13"/>
      <c r="O654" s="28" t="str">
        <f t="shared" si="95"/>
        <v/>
      </c>
      <c r="P654" s="17" t="str">
        <f t="array" aca="1" ref="P654" ca="1">IFERROR(INDEX('Intro &amp; Setup'!$W$19:$W$32,MATCH(1,('Intro &amp; Setup'!$M$19:$M$32&gt;=$O654)*('Intro &amp; Setup'!$C$19:$C$32&lt;=$O654),0)), "")</f>
        <v/>
      </c>
      <c r="R654" s="21" t="str">
        <f>IF($T654="", "", IF($T654&gt;'Intro &amp; Setup'!$C$19, "X", ""))</f>
        <v/>
      </c>
      <c r="T654" s="28" t="str">
        <f t="shared" si="90"/>
        <v/>
      </c>
      <c r="U654" s="31" t="str">
        <f t="shared" si="96"/>
        <v/>
      </c>
      <c r="W654" s="21" t="str">
        <f t="shared" si="97"/>
        <v/>
      </c>
      <c r="Y654" s="21" t="str">
        <f>IF($O654="", "", IF($O654&lt;'Intro &amp; Setup'!$C$32, "X", ""))</f>
        <v/>
      </c>
      <c r="AA654" s="21" t="str">
        <f t="shared" si="98"/>
        <v/>
      </c>
    </row>
    <row r="655" spans="1:27" x14ac:dyDescent="0.25">
      <c r="A655" s="13"/>
      <c r="B655" s="51"/>
      <c r="C655" s="52"/>
      <c r="D655" s="53"/>
      <c r="E655" s="54"/>
      <c r="F655" s="13"/>
      <c r="G655" s="16" t="str">
        <f t="shared" si="91"/>
        <v/>
      </c>
      <c r="H655" s="17" t="str">
        <f t="shared" si="92"/>
        <v/>
      </c>
      <c r="I655" s="13"/>
      <c r="J655" s="21" t="str">
        <f t="shared" ca="1" si="93"/>
        <v/>
      </c>
      <c r="K655" s="13"/>
      <c r="L655" s="28" t="str">
        <f t="shared" si="94"/>
        <v/>
      </c>
      <c r="M655" s="13"/>
      <c r="O655" s="28" t="str">
        <f t="shared" si="95"/>
        <v/>
      </c>
      <c r="P655" s="17" t="str">
        <f t="array" aca="1" ref="P655" ca="1">IFERROR(INDEX('Intro &amp; Setup'!$W$19:$W$32,MATCH(1,('Intro &amp; Setup'!$M$19:$M$32&gt;=$O655)*('Intro &amp; Setup'!$C$19:$C$32&lt;=$O655),0)), "")</f>
        <v/>
      </c>
      <c r="R655" s="21" t="str">
        <f>IF($T655="", "", IF($T655&gt;'Intro &amp; Setup'!$C$19, "X", ""))</f>
        <v/>
      </c>
      <c r="T655" s="28" t="str">
        <f t="shared" si="90"/>
        <v/>
      </c>
      <c r="U655" s="31" t="str">
        <f t="shared" si="96"/>
        <v/>
      </c>
      <c r="W655" s="21" t="str">
        <f t="shared" si="97"/>
        <v/>
      </c>
      <c r="Y655" s="21" t="str">
        <f>IF($O655="", "", IF($O655&lt;'Intro &amp; Setup'!$C$32, "X", ""))</f>
        <v/>
      </c>
      <c r="AA655" s="21" t="str">
        <f t="shared" si="98"/>
        <v/>
      </c>
    </row>
    <row r="656" spans="1:27" x14ac:dyDescent="0.25">
      <c r="A656" s="13"/>
      <c r="B656" s="51"/>
      <c r="C656" s="52"/>
      <c r="D656" s="53"/>
      <c r="E656" s="54"/>
      <c r="F656" s="13"/>
      <c r="G656" s="16" t="str">
        <f t="shared" si="91"/>
        <v/>
      </c>
      <c r="H656" s="17" t="str">
        <f t="shared" si="92"/>
        <v/>
      </c>
      <c r="I656" s="13"/>
      <c r="J656" s="21" t="str">
        <f t="shared" ca="1" si="93"/>
        <v/>
      </c>
      <c r="K656" s="13"/>
      <c r="L656" s="28" t="str">
        <f t="shared" si="94"/>
        <v/>
      </c>
      <c r="M656" s="13"/>
      <c r="O656" s="28" t="str">
        <f t="shared" si="95"/>
        <v/>
      </c>
      <c r="P656" s="17" t="str">
        <f t="array" aca="1" ref="P656" ca="1">IFERROR(INDEX('Intro &amp; Setup'!$W$19:$W$32,MATCH(1,('Intro &amp; Setup'!$M$19:$M$32&gt;=$O656)*('Intro &amp; Setup'!$C$19:$C$32&lt;=$O656),0)), "")</f>
        <v/>
      </c>
      <c r="R656" s="21" t="str">
        <f>IF($T656="", "", IF($T656&gt;'Intro &amp; Setup'!$C$19, "X", ""))</f>
        <v/>
      </c>
      <c r="T656" s="28" t="str">
        <f t="shared" si="90"/>
        <v/>
      </c>
      <c r="U656" s="31" t="str">
        <f t="shared" si="96"/>
        <v/>
      </c>
      <c r="W656" s="21" t="str">
        <f t="shared" si="97"/>
        <v/>
      </c>
      <c r="Y656" s="21" t="str">
        <f>IF($O656="", "", IF($O656&lt;'Intro &amp; Setup'!$C$32, "X", ""))</f>
        <v/>
      </c>
      <c r="AA656" s="21" t="str">
        <f t="shared" si="98"/>
        <v/>
      </c>
    </row>
    <row r="657" spans="1:27" x14ac:dyDescent="0.25">
      <c r="A657" s="13"/>
      <c r="B657" s="51"/>
      <c r="C657" s="52"/>
      <c r="D657" s="53"/>
      <c r="E657" s="54"/>
      <c r="F657" s="13"/>
      <c r="G657" s="16" t="str">
        <f t="shared" si="91"/>
        <v/>
      </c>
      <c r="H657" s="17" t="str">
        <f t="shared" si="92"/>
        <v/>
      </c>
      <c r="I657" s="13"/>
      <c r="J657" s="21" t="str">
        <f t="shared" ca="1" si="93"/>
        <v/>
      </c>
      <c r="K657" s="13"/>
      <c r="L657" s="28" t="str">
        <f t="shared" si="94"/>
        <v/>
      </c>
      <c r="M657" s="13"/>
      <c r="O657" s="28" t="str">
        <f t="shared" si="95"/>
        <v/>
      </c>
      <c r="P657" s="17" t="str">
        <f t="array" aca="1" ref="P657" ca="1">IFERROR(INDEX('Intro &amp; Setup'!$W$19:$W$32,MATCH(1,('Intro &amp; Setup'!$M$19:$M$32&gt;=$O657)*('Intro &amp; Setup'!$C$19:$C$32&lt;=$O657),0)), "")</f>
        <v/>
      </c>
      <c r="R657" s="21" t="str">
        <f>IF($T657="", "", IF($T657&gt;'Intro &amp; Setup'!$C$19, "X", ""))</f>
        <v/>
      </c>
      <c r="T657" s="28" t="str">
        <f t="shared" si="90"/>
        <v/>
      </c>
      <c r="U657" s="31" t="str">
        <f t="shared" si="96"/>
        <v/>
      </c>
      <c r="W657" s="21" t="str">
        <f t="shared" si="97"/>
        <v/>
      </c>
      <c r="Y657" s="21" t="str">
        <f>IF($O657="", "", IF($O657&lt;'Intro &amp; Setup'!$C$32, "X", ""))</f>
        <v/>
      </c>
      <c r="AA657" s="21" t="str">
        <f t="shared" si="98"/>
        <v/>
      </c>
    </row>
    <row r="658" spans="1:27" x14ac:dyDescent="0.25">
      <c r="A658" s="13"/>
      <c r="B658" s="51"/>
      <c r="C658" s="52"/>
      <c r="D658" s="53"/>
      <c r="E658" s="54"/>
      <c r="F658" s="13"/>
      <c r="G658" s="16" t="str">
        <f t="shared" si="91"/>
        <v/>
      </c>
      <c r="H658" s="17" t="str">
        <f t="shared" si="92"/>
        <v/>
      </c>
      <c r="I658" s="13"/>
      <c r="J658" s="21" t="str">
        <f t="shared" ca="1" si="93"/>
        <v/>
      </c>
      <c r="K658" s="13"/>
      <c r="L658" s="28" t="str">
        <f t="shared" si="94"/>
        <v/>
      </c>
      <c r="M658" s="13"/>
      <c r="O658" s="28" t="str">
        <f t="shared" si="95"/>
        <v/>
      </c>
      <c r="P658" s="17" t="str">
        <f t="array" aca="1" ref="P658" ca="1">IFERROR(INDEX('Intro &amp; Setup'!$W$19:$W$32,MATCH(1,('Intro &amp; Setup'!$M$19:$M$32&gt;=$O658)*('Intro &amp; Setup'!$C$19:$C$32&lt;=$O658),0)), "")</f>
        <v/>
      </c>
      <c r="R658" s="21" t="str">
        <f>IF($T658="", "", IF($T658&gt;'Intro &amp; Setup'!$C$19, "X", ""))</f>
        <v/>
      </c>
      <c r="T658" s="28" t="str">
        <f t="shared" ref="T658:T721" si="99">IF($O658="","", IF(MONTH($O658)&lt;9, DATE(YEAR($O658)-1, 9, 1), DATE(YEAR($O658), 9, 1)))</f>
        <v/>
      </c>
      <c r="U658" s="31" t="str">
        <f t="shared" si="96"/>
        <v/>
      </c>
      <c r="W658" s="21" t="str">
        <f t="shared" si="97"/>
        <v/>
      </c>
      <c r="Y658" s="21" t="str">
        <f>IF($O658="", "", IF($O658&lt;'Intro &amp; Setup'!$C$32, "X", ""))</f>
        <v/>
      </c>
      <c r="AA658" s="21" t="str">
        <f t="shared" si="98"/>
        <v/>
      </c>
    </row>
    <row r="659" spans="1:27" x14ac:dyDescent="0.25">
      <c r="A659" s="13"/>
      <c r="B659" s="51"/>
      <c r="C659" s="52"/>
      <c r="D659" s="53"/>
      <c r="E659" s="54"/>
      <c r="F659" s="13"/>
      <c r="G659" s="16" t="str">
        <f t="shared" si="91"/>
        <v/>
      </c>
      <c r="H659" s="17" t="str">
        <f t="shared" si="92"/>
        <v/>
      </c>
      <c r="I659" s="13"/>
      <c r="J659" s="21" t="str">
        <f t="shared" ca="1" si="93"/>
        <v/>
      </c>
      <c r="K659" s="13"/>
      <c r="L659" s="28" t="str">
        <f t="shared" si="94"/>
        <v/>
      </c>
      <c r="M659" s="13"/>
      <c r="O659" s="28" t="str">
        <f t="shared" si="95"/>
        <v/>
      </c>
      <c r="P659" s="17" t="str">
        <f t="array" aca="1" ref="P659" ca="1">IFERROR(INDEX('Intro &amp; Setup'!$W$19:$W$32,MATCH(1,('Intro &amp; Setup'!$M$19:$M$32&gt;=$O659)*('Intro &amp; Setup'!$C$19:$C$32&lt;=$O659),0)), "")</f>
        <v/>
      </c>
      <c r="R659" s="21" t="str">
        <f>IF($T659="", "", IF($T659&gt;'Intro &amp; Setup'!$C$19, "X", ""))</f>
        <v/>
      </c>
      <c r="T659" s="28" t="str">
        <f t="shared" si="99"/>
        <v/>
      </c>
      <c r="U659" s="31" t="str">
        <f t="shared" si="96"/>
        <v/>
      </c>
      <c r="W659" s="21" t="str">
        <f t="shared" si="97"/>
        <v/>
      </c>
      <c r="Y659" s="21" t="str">
        <f>IF($O659="", "", IF($O659&lt;'Intro &amp; Setup'!$C$32, "X", ""))</f>
        <v/>
      </c>
      <c r="AA659" s="21" t="str">
        <f t="shared" si="98"/>
        <v/>
      </c>
    </row>
    <row r="660" spans="1:27" x14ac:dyDescent="0.25">
      <c r="A660" s="13"/>
      <c r="B660" s="51"/>
      <c r="C660" s="52"/>
      <c r="D660" s="53"/>
      <c r="E660" s="54"/>
      <c r="F660" s="13"/>
      <c r="G660" s="16" t="str">
        <f t="shared" si="91"/>
        <v/>
      </c>
      <c r="H660" s="17" t="str">
        <f t="shared" si="92"/>
        <v/>
      </c>
      <c r="I660" s="13"/>
      <c r="J660" s="21" t="str">
        <f t="shared" ca="1" si="93"/>
        <v/>
      </c>
      <c r="K660" s="13"/>
      <c r="L660" s="28" t="str">
        <f t="shared" si="94"/>
        <v/>
      </c>
      <c r="M660" s="13"/>
      <c r="O660" s="28" t="str">
        <f t="shared" si="95"/>
        <v/>
      </c>
      <c r="P660" s="17" t="str">
        <f t="array" aca="1" ref="P660" ca="1">IFERROR(INDEX('Intro &amp; Setup'!$W$19:$W$32,MATCH(1,('Intro &amp; Setup'!$M$19:$M$32&gt;=$O660)*('Intro &amp; Setup'!$C$19:$C$32&lt;=$O660),0)), "")</f>
        <v/>
      </c>
      <c r="R660" s="21" t="str">
        <f>IF($T660="", "", IF($T660&gt;'Intro &amp; Setup'!$C$19, "X", ""))</f>
        <v/>
      </c>
      <c r="T660" s="28" t="str">
        <f t="shared" si="99"/>
        <v/>
      </c>
      <c r="U660" s="31" t="str">
        <f t="shared" si="96"/>
        <v/>
      </c>
      <c r="W660" s="21" t="str">
        <f t="shared" si="97"/>
        <v/>
      </c>
      <c r="Y660" s="21" t="str">
        <f>IF($O660="", "", IF($O660&lt;'Intro &amp; Setup'!$C$32, "X", ""))</f>
        <v/>
      </c>
      <c r="AA660" s="21" t="str">
        <f t="shared" si="98"/>
        <v/>
      </c>
    </row>
    <row r="661" spans="1:27" x14ac:dyDescent="0.25">
      <c r="A661" s="13"/>
      <c r="B661" s="51"/>
      <c r="C661" s="52"/>
      <c r="D661" s="53"/>
      <c r="E661" s="54"/>
      <c r="F661" s="13"/>
      <c r="G661" s="16" t="str">
        <f t="shared" si="91"/>
        <v/>
      </c>
      <c r="H661" s="17" t="str">
        <f t="shared" si="92"/>
        <v/>
      </c>
      <c r="I661" s="13"/>
      <c r="J661" s="21" t="str">
        <f t="shared" ca="1" si="93"/>
        <v/>
      </c>
      <c r="K661" s="13"/>
      <c r="L661" s="28" t="str">
        <f t="shared" si="94"/>
        <v/>
      </c>
      <c r="M661" s="13"/>
      <c r="O661" s="28" t="str">
        <f t="shared" si="95"/>
        <v/>
      </c>
      <c r="P661" s="17" t="str">
        <f t="array" aca="1" ref="P661" ca="1">IFERROR(INDEX('Intro &amp; Setup'!$W$19:$W$32,MATCH(1,('Intro &amp; Setup'!$M$19:$M$32&gt;=$O661)*('Intro &amp; Setup'!$C$19:$C$32&lt;=$O661),0)), "")</f>
        <v/>
      </c>
      <c r="R661" s="21" t="str">
        <f>IF($T661="", "", IF($T661&gt;'Intro &amp; Setup'!$C$19, "X", ""))</f>
        <v/>
      </c>
      <c r="T661" s="28" t="str">
        <f t="shared" si="99"/>
        <v/>
      </c>
      <c r="U661" s="31" t="str">
        <f t="shared" si="96"/>
        <v/>
      </c>
      <c r="W661" s="21" t="str">
        <f t="shared" si="97"/>
        <v/>
      </c>
      <c r="Y661" s="21" t="str">
        <f>IF($O661="", "", IF($O661&lt;'Intro &amp; Setup'!$C$32, "X", ""))</f>
        <v/>
      </c>
      <c r="AA661" s="21" t="str">
        <f t="shared" si="98"/>
        <v/>
      </c>
    </row>
    <row r="662" spans="1:27" x14ac:dyDescent="0.25">
      <c r="A662" s="13"/>
      <c r="B662" s="51"/>
      <c r="C662" s="52"/>
      <c r="D662" s="53"/>
      <c r="E662" s="54"/>
      <c r="F662" s="13"/>
      <c r="G662" s="16" t="str">
        <f t="shared" si="91"/>
        <v/>
      </c>
      <c r="H662" s="17" t="str">
        <f t="shared" si="92"/>
        <v/>
      </c>
      <c r="I662" s="13"/>
      <c r="J662" s="21" t="str">
        <f t="shared" ca="1" si="93"/>
        <v/>
      </c>
      <c r="K662" s="13"/>
      <c r="L662" s="28" t="str">
        <f t="shared" si="94"/>
        <v/>
      </c>
      <c r="M662" s="13"/>
      <c r="O662" s="28" t="str">
        <f t="shared" si="95"/>
        <v/>
      </c>
      <c r="P662" s="17" t="str">
        <f t="array" aca="1" ref="P662" ca="1">IFERROR(INDEX('Intro &amp; Setup'!$W$19:$W$32,MATCH(1,('Intro &amp; Setup'!$M$19:$M$32&gt;=$O662)*('Intro &amp; Setup'!$C$19:$C$32&lt;=$O662),0)), "")</f>
        <v/>
      </c>
      <c r="R662" s="21" t="str">
        <f>IF($T662="", "", IF($T662&gt;'Intro &amp; Setup'!$C$19, "X", ""))</f>
        <v/>
      </c>
      <c r="T662" s="28" t="str">
        <f t="shared" si="99"/>
        <v/>
      </c>
      <c r="U662" s="31" t="str">
        <f t="shared" si="96"/>
        <v/>
      </c>
      <c r="W662" s="21" t="str">
        <f t="shared" si="97"/>
        <v/>
      </c>
      <c r="Y662" s="21" t="str">
        <f>IF($O662="", "", IF($O662&lt;'Intro &amp; Setup'!$C$32, "X", ""))</f>
        <v/>
      </c>
      <c r="AA662" s="21" t="str">
        <f t="shared" si="98"/>
        <v/>
      </c>
    </row>
    <row r="663" spans="1:27" x14ac:dyDescent="0.25">
      <c r="A663" s="13"/>
      <c r="B663" s="51"/>
      <c r="C663" s="52"/>
      <c r="D663" s="53"/>
      <c r="E663" s="54"/>
      <c r="F663" s="13"/>
      <c r="G663" s="16" t="str">
        <f t="shared" si="91"/>
        <v/>
      </c>
      <c r="H663" s="17" t="str">
        <f t="shared" si="92"/>
        <v/>
      </c>
      <c r="I663" s="13"/>
      <c r="J663" s="21" t="str">
        <f t="shared" ca="1" si="93"/>
        <v/>
      </c>
      <c r="K663" s="13"/>
      <c r="L663" s="28" t="str">
        <f t="shared" si="94"/>
        <v/>
      </c>
      <c r="M663" s="13"/>
      <c r="O663" s="28" t="str">
        <f t="shared" si="95"/>
        <v/>
      </c>
      <c r="P663" s="17" t="str">
        <f t="array" aca="1" ref="P663" ca="1">IFERROR(INDEX('Intro &amp; Setup'!$W$19:$W$32,MATCH(1,('Intro &amp; Setup'!$M$19:$M$32&gt;=$O663)*('Intro &amp; Setup'!$C$19:$C$32&lt;=$O663),0)), "")</f>
        <v/>
      </c>
      <c r="R663" s="21" t="str">
        <f>IF($T663="", "", IF($T663&gt;'Intro &amp; Setup'!$C$19, "X", ""))</f>
        <v/>
      </c>
      <c r="T663" s="28" t="str">
        <f t="shared" si="99"/>
        <v/>
      </c>
      <c r="U663" s="31" t="str">
        <f t="shared" si="96"/>
        <v/>
      </c>
      <c r="W663" s="21" t="str">
        <f t="shared" si="97"/>
        <v/>
      </c>
      <c r="Y663" s="21" t="str">
        <f>IF($O663="", "", IF($O663&lt;'Intro &amp; Setup'!$C$32, "X", ""))</f>
        <v/>
      </c>
      <c r="AA663" s="21" t="str">
        <f t="shared" si="98"/>
        <v/>
      </c>
    </row>
    <row r="664" spans="1:27" x14ac:dyDescent="0.25">
      <c r="A664" s="13"/>
      <c r="B664" s="51"/>
      <c r="C664" s="52"/>
      <c r="D664" s="53"/>
      <c r="E664" s="54"/>
      <c r="F664" s="13"/>
      <c r="G664" s="16" t="str">
        <f t="shared" si="91"/>
        <v/>
      </c>
      <c r="H664" s="17" t="str">
        <f t="shared" si="92"/>
        <v/>
      </c>
      <c r="I664" s="13"/>
      <c r="J664" s="21" t="str">
        <f t="shared" ca="1" si="93"/>
        <v/>
      </c>
      <c r="K664" s="13"/>
      <c r="L664" s="28" t="str">
        <f t="shared" si="94"/>
        <v/>
      </c>
      <c r="M664" s="13"/>
      <c r="O664" s="28" t="str">
        <f t="shared" si="95"/>
        <v/>
      </c>
      <c r="P664" s="17" t="str">
        <f t="array" aca="1" ref="P664" ca="1">IFERROR(INDEX('Intro &amp; Setup'!$W$19:$W$32,MATCH(1,('Intro &amp; Setup'!$M$19:$M$32&gt;=$O664)*('Intro &amp; Setup'!$C$19:$C$32&lt;=$O664),0)), "")</f>
        <v/>
      </c>
      <c r="R664" s="21" t="str">
        <f>IF($T664="", "", IF($T664&gt;'Intro &amp; Setup'!$C$19, "X", ""))</f>
        <v/>
      </c>
      <c r="T664" s="28" t="str">
        <f t="shared" si="99"/>
        <v/>
      </c>
      <c r="U664" s="31" t="str">
        <f t="shared" si="96"/>
        <v/>
      </c>
      <c r="W664" s="21" t="str">
        <f t="shared" si="97"/>
        <v/>
      </c>
      <c r="Y664" s="21" t="str">
        <f>IF($O664="", "", IF($O664&lt;'Intro &amp; Setup'!$C$32, "X", ""))</f>
        <v/>
      </c>
      <c r="AA664" s="21" t="str">
        <f t="shared" si="98"/>
        <v/>
      </c>
    </row>
    <row r="665" spans="1:27" x14ac:dyDescent="0.25">
      <c r="A665" s="13"/>
      <c r="B665" s="51"/>
      <c r="C665" s="52"/>
      <c r="D665" s="53"/>
      <c r="E665" s="54"/>
      <c r="F665" s="13"/>
      <c r="G665" s="16" t="str">
        <f t="shared" si="91"/>
        <v/>
      </c>
      <c r="H665" s="17" t="str">
        <f t="shared" si="92"/>
        <v/>
      </c>
      <c r="I665" s="13"/>
      <c r="J665" s="21" t="str">
        <f t="shared" ca="1" si="93"/>
        <v/>
      </c>
      <c r="K665" s="13"/>
      <c r="L665" s="28" t="str">
        <f t="shared" si="94"/>
        <v/>
      </c>
      <c r="M665" s="13"/>
      <c r="O665" s="28" t="str">
        <f t="shared" si="95"/>
        <v/>
      </c>
      <c r="P665" s="17" t="str">
        <f t="array" aca="1" ref="P665" ca="1">IFERROR(INDEX('Intro &amp; Setup'!$W$19:$W$32,MATCH(1,('Intro &amp; Setup'!$M$19:$M$32&gt;=$O665)*('Intro &amp; Setup'!$C$19:$C$32&lt;=$O665),0)), "")</f>
        <v/>
      </c>
      <c r="R665" s="21" t="str">
        <f>IF($T665="", "", IF($T665&gt;'Intro &amp; Setup'!$C$19, "X", ""))</f>
        <v/>
      </c>
      <c r="T665" s="28" t="str">
        <f t="shared" si="99"/>
        <v/>
      </c>
      <c r="U665" s="31" t="str">
        <f t="shared" si="96"/>
        <v/>
      </c>
      <c r="W665" s="21" t="str">
        <f t="shared" si="97"/>
        <v/>
      </c>
      <c r="Y665" s="21" t="str">
        <f>IF($O665="", "", IF($O665&lt;'Intro &amp; Setup'!$C$32, "X", ""))</f>
        <v/>
      </c>
      <c r="AA665" s="21" t="str">
        <f t="shared" si="98"/>
        <v/>
      </c>
    </row>
    <row r="666" spans="1:27" x14ac:dyDescent="0.25">
      <c r="A666" s="13"/>
      <c r="B666" s="51"/>
      <c r="C666" s="52"/>
      <c r="D666" s="53"/>
      <c r="E666" s="54"/>
      <c r="F666" s="13"/>
      <c r="G666" s="16" t="str">
        <f t="shared" si="91"/>
        <v/>
      </c>
      <c r="H666" s="17" t="str">
        <f t="shared" si="92"/>
        <v/>
      </c>
      <c r="I666" s="13"/>
      <c r="J666" s="21" t="str">
        <f t="shared" ca="1" si="93"/>
        <v/>
      </c>
      <c r="K666" s="13"/>
      <c r="L666" s="28" t="str">
        <f t="shared" si="94"/>
        <v/>
      </c>
      <c r="M666" s="13"/>
      <c r="O666" s="28" t="str">
        <f t="shared" si="95"/>
        <v/>
      </c>
      <c r="P666" s="17" t="str">
        <f t="array" aca="1" ref="P666" ca="1">IFERROR(INDEX('Intro &amp; Setup'!$W$19:$W$32,MATCH(1,('Intro &amp; Setup'!$M$19:$M$32&gt;=$O666)*('Intro &amp; Setup'!$C$19:$C$32&lt;=$O666),0)), "")</f>
        <v/>
      </c>
      <c r="R666" s="21" t="str">
        <f>IF($T666="", "", IF($T666&gt;'Intro &amp; Setup'!$C$19, "X", ""))</f>
        <v/>
      </c>
      <c r="T666" s="28" t="str">
        <f t="shared" si="99"/>
        <v/>
      </c>
      <c r="U666" s="31" t="str">
        <f t="shared" si="96"/>
        <v/>
      </c>
      <c r="W666" s="21" t="str">
        <f t="shared" si="97"/>
        <v/>
      </c>
      <c r="Y666" s="21" t="str">
        <f>IF($O666="", "", IF($O666&lt;'Intro &amp; Setup'!$C$32, "X", ""))</f>
        <v/>
      </c>
      <c r="AA666" s="21" t="str">
        <f t="shared" si="98"/>
        <v/>
      </c>
    </row>
    <row r="667" spans="1:27" x14ac:dyDescent="0.25">
      <c r="A667" s="13"/>
      <c r="B667" s="51"/>
      <c r="C667" s="52"/>
      <c r="D667" s="53"/>
      <c r="E667" s="54"/>
      <c r="F667" s="13"/>
      <c r="G667" s="16" t="str">
        <f t="shared" si="91"/>
        <v/>
      </c>
      <c r="H667" s="17" t="str">
        <f t="shared" si="92"/>
        <v/>
      </c>
      <c r="I667" s="13"/>
      <c r="J667" s="21" t="str">
        <f t="shared" ca="1" si="93"/>
        <v/>
      </c>
      <c r="K667" s="13"/>
      <c r="L667" s="28" t="str">
        <f t="shared" si="94"/>
        <v/>
      </c>
      <c r="M667" s="13"/>
      <c r="O667" s="28" t="str">
        <f t="shared" si="95"/>
        <v/>
      </c>
      <c r="P667" s="17" t="str">
        <f t="array" aca="1" ref="P667" ca="1">IFERROR(INDEX('Intro &amp; Setup'!$W$19:$W$32,MATCH(1,('Intro &amp; Setup'!$M$19:$M$32&gt;=$O667)*('Intro &amp; Setup'!$C$19:$C$32&lt;=$O667),0)), "")</f>
        <v/>
      </c>
      <c r="R667" s="21" t="str">
        <f>IF($T667="", "", IF($T667&gt;'Intro &amp; Setup'!$C$19, "X", ""))</f>
        <v/>
      </c>
      <c r="T667" s="28" t="str">
        <f t="shared" si="99"/>
        <v/>
      </c>
      <c r="U667" s="31" t="str">
        <f t="shared" si="96"/>
        <v/>
      </c>
      <c r="W667" s="21" t="str">
        <f t="shared" si="97"/>
        <v/>
      </c>
      <c r="Y667" s="21" t="str">
        <f>IF($O667="", "", IF($O667&lt;'Intro &amp; Setup'!$C$32, "X", ""))</f>
        <v/>
      </c>
      <c r="AA667" s="21" t="str">
        <f t="shared" si="98"/>
        <v/>
      </c>
    </row>
    <row r="668" spans="1:27" x14ac:dyDescent="0.25">
      <c r="A668" s="13"/>
      <c r="B668" s="51"/>
      <c r="C668" s="52"/>
      <c r="D668" s="53"/>
      <c r="E668" s="54"/>
      <c r="F668" s="13"/>
      <c r="G668" s="16" t="str">
        <f t="shared" si="91"/>
        <v/>
      </c>
      <c r="H668" s="17" t="str">
        <f t="shared" si="92"/>
        <v/>
      </c>
      <c r="I668" s="13"/>
      <c r="J668" s="21" t="str">
        <f t="shared" ca="1" si="93"/>
        <v/>
      </c>
      <c r="K668" s="13"/>
      <c r="L668" s="28" t="str">
        <f t="shared" si="94"/>
        <v/>
      </c>
      <c r="M668" s="13"/>
      <c r="O668" s="28" t="str">
        <f t="shared" si="95"/>
        <v/>
      </c>
      <c r="P668" s="17" t="str">
        <f t="array" aca="1" ref="P668" ca="1">IFERROR(INDEX('Intro &amp; Setup'!$W$19:$W$32,MATCH(1,('Intro &amp; Setup'!$M$19:$M$32&gt;=$O668)*('Intro &amp; Setup'!$C$19:$C$32&lt;=$O668),0)), "")</f>
        <v/>
      </c>
      <c r="R668" s="21" t="str">
        <f>IF($T668="", "", IF($T668&gt;'Intro &amp; Setup'!$C$19, "X", ""))</f>
        <v/>
      </c>
      <c r="T668" s="28" t="str">
        <f t="shared" si="99"/>
        <v/>
      </c>
      <c r="U668" s="31" t="str">
        <f t="shared" si="96"/>
        <v/>
      </c>
      <c r="W668" s="21" t="str">
        <f t="shared" si="97"/>
        <v/>
      </c>
      <c r="Y668" s="21" t="str">
        <f>IF($O668="", "", IF($O668&lt;'Intro &amp; Setup'!$C$32, "X", ""))</f>
        <v/>
      </c>
      <c r="AA668" s="21" t="str">
        <f t="shared" si="98"/>
        <v/>
      </c>
    </row>
    <row r="669" spans="1:27" x14ac:dyDescent="0.25">
      <c r="A669" s="13"/>
      <c r="B669" s="51"/>
      <c r="C669" s="52"/>
      <c r="D669" s="53"/>
      <c r="E669" s="54"/>
      <c r="F669" s="13"/>
      <c r="G669" s="16" t="str">
        <f t="shared" si="91"/>
        <v/>
      </c>
      <c r="H669" s="17" t="str">
        <f t="shared" si="92"/>
        <v/>
      </c>
      <c r="I669" s="13"/>
      <c r="J669" s="21" t="str">
        <f t="shared" ca="1" si="93"/>
        <v/>
      </c>
      <c r="K669" s="13"/>
      <c r="L669" s="28" t="str">
        <f t="shared" si="94"/>
        <v/>
      </c>
      <c r="M669" s="13"/>
      <c r="O669" s="28" t="str">
        <f t="shared" si="95"/>
        <v/>
      </c>
      <c r="P669" s="17" t="str">
        <f t="array" aca="1" ref="P669" ca="1">IFERROR(INDEX('Intro &amp; Setup'!$W$19:$W$32,MATCH(1,('Intro &amp; Setup'!$M$19:$M$32&gt;=$O669)*('Intro &amp; Setup'!$C$19:$C$32&lt;=$O669),0)), "")</f>
        <v/>
      </c>
      <c r="R669" s="21" t="str">
        <f>IF($T669="", "", IF($T669&gt;'Intro &amp; Setup'!$C$19, "X", ""))</f>
        <v/>
      </c>
      <c r="T669" s="28" t="str">
        <f t="shared" si="99"/>
        <v/>
      </c>
      <c r="U669" s="31" t="str">
        <f t="shared" si="96"/>
        <v/>
      </c>
      <c r="W669" s="21" t="str">
        <f t="shared" si="97"/>
        <v/>
      </c>
      <c r="Y669" s="21" t="str">
        <f>IF($O669="", "", IF($O669&lt;'Intro &amp; Setup'!$C$32, "X", ""))</f>
        <v/>
      </c>
      <c r="AA669" s="21" t="str">
        <f t="shared" si="98"/>
        <v/>
      </c>
    </row>
    <row r="670" spans="1:27" x14ac:dyDescent="0.25">
      <c r="A670" s="13"/>
      <c r="B670" s="51"/>
      <c r="C670" s="52"/>
      <c r="D670" s="53"/>
      <c r="E670" s="54"/>
      <c r="F670" s="13"/>
      <c r="G670" s="16" t="str">
        <f t="shared" si="91"/>
        <v/>
      </c>
      <c r="H670" s="17" t="str">
        <f t="shared" si="92"/>
        <v/>
      </c>
      <c r="I670" s="13"/>
      <c r="J670" s="21" t="str">
        <f t="shared" ca="1" si="93"/>
        <v/>
      </c>
      <c r="K670" s="13"/>
      <c r="L670" s="28" t="str">
        <f t="shared" si="94"/>
        <v/>
      </c>
      <c r="M670" s="13"/>
      <c r="O670" s="28" t="str">
        <f t="shared" si="95"/>
        <v/>
      </c>
      <c r="P670" s="17" t="str">
        <f t="array" aca="1" ref="P670" ca="1">IFERROR(INDEX('Intro &amp; Setup'!$W$19:$W$32,MATCH(1,('Intro &amp; Setup'!$M$19:$M$32&gt;=$O670)*('Intro &amp; Setup'!$C$19:$C$32&lt;=$O670),0)), "")</f>
        <v/>
      </c>
      <c r="R670" s="21" t="str">
        <f>IF($T670="", "", IF($T670&gt;'Intro &amp; Setup'!$C$19, "X", ""))</f>
        <v/>
      </c>
      <c r="T670" s="28" t="str">
        <f t="shared" si="99"/>
        <v/>
      </c>
      <c r="U670" s="31" t="str">
        <f t="shared" si="96"/>
        <v/>
      </c>
      <c r="W670" s="21" t="str">
        <f t="shared" si="97"/>
        <v/>
      </c>
      <c r="Y670" s="21" t="str">
        <f>IF($O670="", "", IF($O670&lt;'Intro &amp; Setup'!$C$32, "X", ""))</f>
        <v/>
      </c>
      <c r="AA670" s="21" t="str">
        <f t="shared" si="98"/>
        <v/>
      </c>
    </row>
    <row r="671" spans="1:27" x14ac:dyDescent="0.25">
      <c r="A671" s="13"/>
      <c r="B671" s="51"/>
      <c r="C671" s="52"/>
      <c r="D671" s="53"/>
      <c r="E671" s="54"/>
      <c r="F671" s="13"/>
      <c r="G671" s="16" t="str">
        <f t="shared" si="91"/>
        <v/>
      </c>
      <c r="H671" s="17" t="str">
        <f t="shared" si="92"/>
        <v/>
      </c>
      <c r="I671" s="13"/>
      <c r="J671" s="21" t="str">
        <f t="shared" ca="1" si="93"/>
        <v/>
      </c>
      <c r="K671" s="13"/>
      <c r="L671" s="28" t="str">
        <f t="shared" si="94"/>
        <v/>
      </c>
      <c r="M671" s="13"/>
      <c r="O671" s="28" t="str">
        <f t="shared" si="95"/>
        <v/>
      </c>
      <c r="P671" s="17" t="str">
        <f t="array" aca="1" ref="P671" ca="1">IFERROR(INDEX('Intro &amp; Setup'!$W$19:$W$32,MATCH(1,('Intro &amp; Setup'!$M$19:$M$32&gt;=$O671)*('Intro &amp; Setup'!$C$19:$C$32&lt;=$O671),0)), "")</f>
        <v/>
      </c>
      <c r="R671" s="21" t="str">
        <f>IF($T671="", "", IF($T671&gt;'Intro &amp; Setup'!$C$19, "X", ""))</f>
        <v/>
      </c>
      <c r="T671" s="28" t="str">
        <f t="shared" si="99"/>
        <v/>
      </c>
      <c r="U671" s="31" t="str">
        <f t="shared" si="96"/>
        <v/>
      </c>
      <c r="W671" s="21" t="str">
        <f t="shared" si="97"/>
        <v/>
      </c>
      <c r="Y671" s="21" t="str">
        <f>IF($O671="", "", IF($O671&lt;'Intro &amp; Setup'!$C$32, "X", ""))</f>
        <v/>
      </c>
      <c r="AA671" s="21" t="str">
        <f t="shared" si="98"/>
        <v/>
      </c>
    </row>
    <row r="672" spans="1:27" x14ac:dyDescent="0.25">
      <c r="A672" s="13"/>
      <c r="B672" s="51"/>
      <c r="C672" s="52"/>
      <c r="D672" s="53"/>
      <c r="E672" s="54"/>
      <c r="F672" s="13"/>
      <c r="G672" s="16" t="str">
        <f t="shared" si="91"/>
        <v/>
      </c>
      <c r="H672" s="17" t="str">
        <f t="shared" si="92"/>
        <v/>
      </c>
      <c r="I672" s="13"/>
      <c r="J672" s="21" t="str">
        <f t="shared" ca="1" si="93"/>
        <v/>
      </c>
      <c r="K672" s="13"/>
      <c r="L672" s="28" t="str">
        <f t="shared" si="94"/>
        <v/>
      </c>
      <c r="M672" s="13"/>
      <c r="O672" s="28" t="str">
        <f t="shared" si="95"/>
        <v/>
      </c>
      <c r="P672" s="17" t="str">
        <f t="array" aca="1" ref="P672" ca="1">IFERROR(INDEX('Intro &amp; Setup'!$W$19:$W$32,MATCH(1,('Intro &amp; Setup'!$M$19:$M$32&gt;=$O672)*('Intro &amp; Setup'!$C$19:$C$32&lt;=$O672),0)), "")</f>
        <v/>
      </c>
      <c r="R672" s="21" t="str">
        <f>IF($T672="", "", IF($T672&gt;'Intro &amp; Setup'!$C$19, "X", ""))</f>
        <v/>
      </c>
      <c r="T672" s="28" t="str">
        <f t="shared" si="99"/>
        <v/>
      </c>
      <c r="U672" s="31" t="str">
        <f t="shared" si="96"/>
        <v/>
      </c>
      <c r="W672" s="21" t="str">
        <f t="shared" si="97"/>
        <v/>
      </c>
      <c r="Y672" s="21" t="str">
        <f>IF($O672="", "", IF($O672&lt;'Intro &amp; Setup'!$C$32, "X", ""))</f>
        <v/>
      </c>
      <c r="AA672" s="21" t="str">
        <f t="shared" si="98"/>
        <v/>
      </c>
    </row>
    <row r="673" spans="1:27" x14ac:dyDescent="0.25">
      <c r="A673" s="13"/>
      <c r="B673" s="51"/>
      <c r="C673" s="52"/>
      <c r="D673" s="53"/>
      <c r="E673" s="54"/>
      <c r="F673" s="13"/>
      <c r="G673" s="16" t="str">
        <f t="shared" si="91"/>
        <v/>
      </c>
      <c r="H673" s="17" t="str">
        <f t="shared" si="92"/>
        <v/>
      </c>
      <c r="I673" s="13"/>
      <c r="J673" s="21" t="str">
        <f t="shared" ca="1" si="93"/>
        <v/>
      </c>
      <c r="K673" s="13"/>
      <c r="L673" s="28" t="str">
        <f t="shared" si="94"/>
        <v/>
      </c>
      <c r="M673" s="13"/>
      <c r="O673" s="28" t="str">
        <f t="shared" si="95"/>
        <v/>
      </c>
      <c r="P673" s="17" t="str">
        <f t="array" aca="1" ref="P673" ca="1">IFERROR(INDEX('Intro &amp; Setup'!$W$19:$W$32,MATCH(1,('Intro &amp; Setup'!$M$19:$M$32&gt;=$O673)*('Intro &amp; Setup'!$C$19:$C$32&lt;=$O673),0)), "")</f>
        <v/>
      </c>
      <c r="R673" s="21" t="str">
        <f>IF($T673="", "", IF($T673&gt;'Intro &amp; Setup'!$C$19, "X", ""))</f>
        <v/>
      </c>
      <c r="T673" s="28" t="str">
        <f t="shared" si="99"/>
        <v/>
      </c>
      <c r="U673" s="31" t="str">
        <f t="shared" si="96"/>
        <v/>
      </c>
      <c r="W673" s="21" t="str">
        <f t="shared" si="97"/>
        <v/>
      </c>
      <c r="Y673" s="21" t="str">
        <f>IF($O673="", "", IF($O673&lt;'Intro &amp; Setup'!$C$32, "X", ""))</f>
        <v/>
      </c>
      <c r="AA673" s="21" t="str">
        <f t="shared" si="98"/>
        <v/>
      </c>
    </row>
    <row r="674" spans="1:27" x14ac:dyDescent="0.25">
      <c r="A674" s="13"/>
      <c r="B674" s="51"/>
      <c r="C674" s="52"/>
      <c r="D674" s="53"/>
      <c r="E674" s="54"/>
      <c r="F674" s="13"/>
      <c r="G674" s="16" t="str">
        <f t="shared" si="91"/>
        <v/>
      </c>
      <c r="H674" s="17" t="str">
        <f t="shared" si="92"/>
        <v/>
      </c>
      <c r="I674" s="13"/>
      <c r="J674" s="21" t="str">
        <f t="shared" ca="1" si="93"/>
        <v/>
      </c>
      <c r="K674" s="13"/>
      <c r="L674" s="28" t="str">
        <f t="shared" si="94"/>
        <v/>
      </c>
      <c r="M674" s="13"/>
      <c r="O674" s="28" t="str">
        <f t="shared" si="95"/>
        <v/>
      </c>
      <c r="P674" s="17" t="str">
        <f t="array" aca="1" ref="P674" ca="1">IFERROR(INDEX('Intro &amp; Setup'!$W$19:$W$32,MATCH(1,('Intro &amp; Setup'!$M$19:$M$32&gt;=$O674)*('Intro &amp; Setup'!$C$19:$C$32&lt;=$O674),0)), "")</f>
        <v/>
      </c>
      <c r="R674" s="21" t="str">
        <f>IF($T674="", "", IF($T674&gt;'Intro &amp; Setup'!$C$19, "X", ""))</f>
        <v/>
      </c>
      <c r="T674" s="28" t="str">
        <f t="shared" si="99"/>
        <v/>
      </c>
      <c r="U674" s="31" t="str">
        <f t="shared" si="96"/>
        <v/>
      </c>
      <c r="W674" s="21" t="str">
        <f t="shared" si="97"/>
        <v/>
      </c>
      <c r="Y674" s="21" t="str">
        <f>IF($O674="", "", IF($O674&lt;'Intro &amp; Setup'!$C$32, "X", ""))</f>
        <v/>
      </c>
      <c r="AA674" s="21" t="str">
        <f t="shared" si="98"/>
        <v/>
      </c>
    </row>
    <row r="675" spans="1:27" x14ac:dyDescent="0.25">
      <c r="A675" s="13"/>
      <c r="B675" s="51"/>
      <c r="C675" s="52"/>
      <c r="D675" s="53"/>
      <c r="E675" s="54"/>
      <c r="F675" s="13"/>
      <c r="G675" s="16" t="str">
        <f t="shared" si="91"/>
        <v/>
      </c>
      <c r="H675" s="17" t="str">
        <f t="shared" si="92"/>
        <v/>
      </c>
      <c r="I675" s="13"/>
      <c r="J675" s="21" t="str">
        <f t="shared" ca="1" si="93"/>
        <v/>
      </c>
      <c r="K675" s="13"/>
      <c r="L675" s="28" t="str">
        <f t="shared" si="94"/>
        <v/>
      </c>
      <c r="M675" s="13"/>
      <c r="O675" s="28" t="str">
        <f t="shared" si="95"/>
        <v/>
      </c>
      <c r="P675" s="17" t="str">
        <f t="array" aca="1" ref="P675" ca="1">IFERROR(INDEX('Intro &amp; Setup'!$W$19:$W$32,MATCH(1,('Intro &amp; Setup'!$M$19:$M$32&gt;=$O675)*('Intro &amp; Setup'!$C$19:$C$32&lt;=$O675),0)), "")</f>
        <v/>
      </c>
      <c r="R675" s="21" t="str">
        <f>IF($T675="", "", IF($T675&gt;'Intro &amp; Setup'!$C$19, "X", ""))</f>
        <v/>
      </c>
      <c r="T675" s="28" t="str">
        <f t="shared" si="99"/>
        <v/>
      </c>
      <c r="U675" s="31" t="str">
        <f t="shared" si="96"/>
        <v/>
      </c>
      <c r="W675" s="21" t="str">
        <f t="shared" si="97"/>
        <v/>
      </c>
      <c r="Y675" s="21" t="str">
        <f>IF($O675="", "", IF($O675&lt;'Intro &amp; Setup'!$C$32, "X", ""))</f>
        <v/>
      </c>
      <c r="AA675" s="21" t="str">
        <f t="shared" si="98"/>
        <v/>
      </c>
    </row>
    <row r="676" spans="1:27" x14ac:dyDescent="0.25">
      <c r="A676" s="13"/>
      <c r="B676" s="51"/>
      <c r="C676" s="52"/>
      <c r="D676" s="53"/>
      <c r="E676" s="54"/>
      <c r="F676" s="13"/>
      <c r="G676" s="16" t="str">
        <f t="shared" si="91"/>
        <v/>
      </c>
      <c r="H676" s="17" t="str">
        <f t="shared" si="92"/>
        <v/>
      </c>
      <c r="I676" s="13"/>
      <c r="J676" s="21" t="str">
        <f t="shared" ca="1" si="93"/>
        <v/>
      </c>
      <c r="K676" s="13"/>
      <c r="L676" s="28" t="str">
        <f t="shared" si="94"/>
        <v/>
      </c>
      <c r="M676" s="13"/>
      <c r="O676" s="28" t="str">
        <f t="shared" si="95"/>
        <v/>
      </c>
      <c r="P676" s="17" t="str">
        <f t="array" aca="1" ref="P676" ca="1">IFERROR(INDEX('Intro &amp; Setup'!$W$19:$W$32,MATCH(1,('Intro &amp; Setup'!$M$19:$M$32&gt;=$O676)*('Intro &amp; Setup'!$C$19:$C$32&lt;=$O676),0)), "")</f>
        <v/>
      </c>
      <c r="R676" s="21" t="str">
        <f>IF($T676="", "", IF($T676&gt;'Intro &amp; Setup'!$C$19, "X", ""))</f>
        <v/>
      </c>
      <c r="T676" s="28" t="str">
        <f t="shared" si="99"/>
        <v/>
      </c>
      <c r="U676" s="31" t="str">
        <f t="shared" si="96"/>
        <v/>
      </c>
      <c r="W676" s="21" t="str">
        <f t="shared" si="97"/>
        <v/>
      </c>
      <c r="Y676" s="21" t="str">
        <f>IF($O676="", "", IF($O676&lt;'Intro &amp; Setup'!$C$32, "X", ""))</f>
        <v/>
      </c>
      <c r="AA676" s="21" t="str">
        <f t="shared" si="98"/>
        <v/>
      </c>
    </row>
    <row r="677" spans="1:27" x14ac:dyDescent="0.25">
      <c r="A677" s="13"/>
      <c r="B677" s="51"/>
      <c r="C677" s="52"/>
      <c r="D677" s="53"/>
      <c r="E677" s="54"/>
      <c r="F677" s="13"/>
      <c r="G677" s="16" t="str">
        <f t="shared" si="91"/>
        <v/>
      </c>
      <c r="H677" s="17" t="str">
        <f t="shared" si="92"/>
        <v/>
      </c>
      <c r="I677" s="13"/>
      <c r="J677" s="21" t="str">
        <f t="shared" ca="1" si="93"/>
        <v/>
      </c>
      <c r="K677" s="13"/>
      <c r="L677" s="28" t="str">
        <f t="shared" si="94"/>
        <v/>
      </c>
      <c r="M677" s="13"/>
      <c r="O677" s="28" t="str">
        <f t="shared" si="95"/>
        <v/>
      </c>
      <c r="P677" s="17" t="str">
        <f t="array" aca="1" ref="P677" ca="1">IFERROR(INDEX('Intro &amp; Setup'!$W$19:$W$32,MATCH(1,('Intro &amp; Setup'!$M$19:$M$32&gt;=$O677)*('Intro &amp; Setup'!$C$19:$C$32&lt;=$O677),0)), "")</f>
        <v/>
      </c>
      <c r="R677" s="21" t="str">
        <f>IF($T677="", "", IF($T677&gt;'Intro &amp; Setup'!$C$19, "X", ""))</f>
        <v/>
      </c>
      <c r="T677" s="28" t="str">
        <f t="shared" si="99"/>
        <v/>
      </c>
      <c r="U677" s="31" t="str">
        <f t="shared" si="96"/>
        <v/>
      </c>
      <c r="W677" s="21" t="str">
        <f t="shared" si="97"/>
        <v/>
      </c>
      <c r="Y677" s="21" t="str">
        <f>IF($O677="", "", IF($O677&lt;'Intro &amp; Setup'!$C$32, "X", ""))</f>
        <v/>
      </c>
      <c r="AA677" s="21" t="str">
        <f t="shared" si="98"/>
        <v/>
      </c>
    </row>
    <row r="678" spans="1:27" x14ac:dyDescent="0.25">
      <c r="A678" s="13"/>
      <c r="B678" s="51"/>
      <c r="C678" s="52"/>
      <c r="D678" s="53"/>
      <c r="E678" s="54"/>
      <c r="F678" s="13"/>
      <c r="G678" s="16" t="str">
        <f t="shared" si="91"/>
        <v/>
      </c>
      <c r="H678" s="17" t="str">
        <f t="shared" si="92"/>
        <v/>
      </c>
      <c r="I678" s="13"/>
      <c r="J678" s="21" t="str">
        <f t="shared" ca="1" si="93"/>
        <v/>
      </c>
      <c r="K678" s="13"/>
      <c r="L678" s="28" t="str">
        <f t="shared" si="94"/>
        <v/>
      </c>
      <c r="M678" s="13"/>
      <c r="O678" s="28" t="str">
        <f t="shared" si="95"/>
        <v/>
      </c>
      <c r="P678" s="17" t="str">
        <f t="array" aca="1" ref="P678" ca="1">IFERROR(INDEX('Intro &amp; Setup'!$W$19:$W$32,MATCH(1,('Intro &amp; Setup'!$M$19:$M$32&gt;=$O678)*('Intro &amp; Setup'!$C$19:$C$32&lt;=$O678),0)), "")</f>
        <v/>
      </c>
      <c r="R678" s="21" t="str">
        <f>IF($T678="", "", IF($T678&gt;'Intro &amp; Setup'!$C$19, "X", ""))</f>
        <v/>
      </c>
      <c r="T678" s="28" t="str">
        <f t="shared" si="99"/>
        <v/>
      </c>
      <c r="U678" s="31" t="str">
        <f t="shared" si="96"/>
        <v/>
      </c>
      <c r="W678" s="21" t="str">
        <f t="shared" si="97"/>
        <v/>
      </c>
      <c r="Y678" s="21" t="str">
        <f>IF($O678="", "", IF($O678&lt;'Intro &amp; Setup'!$C$32, "X", ""))</f>
        <v/>
      </c>
      <c r="AA678" s="21" t="str">
        <f t="shared" si="98"/>
        <v/>
      </c>
    </row>
    <row r="679" spans="1:27" x14ac:dyDescent="0.25">
      <c r="A679" s="13"/>
      <c r="B679" s="51"/>
      <c r="C679" s="52"/>
      <c r="D679" s="53"/>
      <c r="E679" s="54"/>
      <c r="F679" s="13"/>
      <c r="G679" s="16" t="str">
        <f t="shared" si="91"/>
        <v/>
      </c>
      <c r="H679" s="17" t="str">
        <f t="shared" si="92"/>
        <v/>
      </c>
      <c r="I679" s="13"/>
      <c r="J679" s="21" t="str">
        <f t="shared" ca="1" si="93"/>
        <v/>
      </c>
      <c r="K679" s="13"/>
      <c r="L679" s="28" t="str">
        <f t="shared" si="94"/>
        <v/>
      </c>
      <c r="M679" s="13"/>
      <c r="O679" s="28" t="str">
        <f t="shared" si="95"/>
        <v/>
      </c>
      <c r="P679" s="17" t="str">
        <f t="array" aca="1" ref="P679" ca="1">IFERROR(INDEX('Intro &amp; Setup'!$W$19:$W$32,MATCH(1,('Intro &amp; Setup'!$M$19:$M$32&gt;=$O679)*('Intro &amp; Setup'!$C$19:$C$32&lt;=$O679),0)), "")</f>
        <v/>
      </c>
      <c r="R679" s="21" t="str">
        <f>IF($T679="", "", IF($T679&gt;'Intro &amp; Setup'!$C$19, "X", ""))</f>
        <v/>
      </c>
      <c r="T679" s="28" t="str">
        <f t="shared" si="99"/>
        <v/>
      </c>
      <c r="U679" s="31" t="str">
        <f t="shared" si="96"/>
        <v/>
      </c>
      <c r="W679" s="21" t="str">
        <f t="shared" si="97"/>
        <v/>
      </c>
      <c r="Y679" s="21" t="str">
        <f>IF($O679="", "", IF($O679&lt;'Intro &amp; Setup'!$C$32, "X", ""))</f>
        <v/>
      </c>
      <c r="AA679" s="21" t="str">
        <f t="shared" si="98"/>
        <v/>
      </c>
    </row>
    <row r="680" spans="1:27" x14ac:dyDescent="0.25">
      <c r="A680" s="13"/>
      <c r="B680" s="51"/>
      <c r="C680" s="52"/>
      <c r="D680" s="53"/>
      <c r="E680" s="54"/>
      <c r="F680" s="13"/>
      <c r="G680" s="16" t="str">
        <f t="shared" si="91"/>
        <v/>
      </c>
      <c r="H680" s="17" t="str">
        <f t="shared" si="92"/>
        <v/>
      </c>
      <c r="I680" s="13"/>
      <c r="J680" s="21" t="str">
        <f t="shared" ca="1" si="93"/>
        <v/>
      </c>
      <c r="K680" s="13"/>
      <c r="L680" s="28" t="str">
        <f t="shared" si="94"/>
        <v/>
      </c>
      <c r="M680" s="13"/>
      <c r="O680" s="28" t="str">
        <f t="shared" si="95"/>
        <v/>
      </c>
      <c r="P680" s="17" t="str">
        <f t="array" aca="1" ref="P680" ca="1">IFERROR(INDEX('Intro &amp; Setup'!$W$19:$W$32,MATCH(1,('Intro &amp; Setup'!$M$19:$M$32&gt;=$O680)*('Intro &amp; Setup'!$C$19:$C$32&lt;=$O680),0)), "")</f>
        <v/>
      </c>
      <c r="R680" s="21" t="str">
        <f>IF($T680="", "", IF($T680&gt;'Intro &amp; Setup'!$C$19, "X", ""))</f>
        <v/>
      </c>
      <c r="T680" s="28" t="str">
        <f t="shared" si="99"/>
        <v/>
      </c>
      <c r="U680" s="31" t="str">
        <f t="shared" si="96"/>
        <v/>
      </c>
      <c r="W680" s="21" t="str">
        <f t="shared" si="97"/>
        <v/>
      </c>
      <c r="Y680" s="21" t="str">
        <f>IF($O680="", "", IF($O680&lt;'Intro &amp; Setup'!$C$32, "X", ""))</f>
        <v/>
      </c>
      <c r="AA680" s="21" t="str">
        <f t="shared" si="98"/>
        <v/>
      </c>
    </row>
    <row r="681" spans="1:27" x14ac:dyDescent="0.25">
      <c r="A681" s="13"/>
      <c r="B681" s="51"/>
      <c r="C681" s="52"/>
      <c r="D681" s="53"/>
      <c r="E681" s="54"/>
      <c r="F681" s="13"/>
      <c r="G681" s="16" t="str">
        <f t="shared" si="91"/>
        <v/>
      </c>
      <c r="H681" s="17" t="str">
        <f t="shared" si="92"/>
        <v/>
      </c>
      <c r="I681" s="13"/>
      <c r="J681" s="21" t="str">
        <f t="shared" ca="1" si="93"/>
        <v/>
      </c>
      <c r="K681" s="13"/>
      <c r="L681" s="28" t="str">
        <f t="shared" si="94"/>
        <v/>
      </c>
      <c r="M681" s="13"/>
      <c r="O681" s="28" t="str">
        <f t="shared" si="95"/>
        <v/>
      </c>
      <c r="P681" s="17" t="str">
        <f t="array" aca="1" ref="P681" ca="1">IFERROR(INDEX('Intro &amp; Setup'!$W$19:$W$32,MATCH(1,('Intro &amp; Setup'!$M$19:$M$32&gt;=$O681)*('Intro &amp; Setup'!$C$19:$C$32&lt;=$O681),0)), "")</f>
        <v/>
      </c>
      <c r="R681" s="21" t="str">
        <f>IF($T681="", "", IF($T681&gt;'Intro &amp; Setup'!$C$19, "X", ""))</f>
        <v/>
      </c>
      <c r="T681" s="28" t="str">
        <f t="shared" si="99"/>
        <v/>
      </c>
      <c r="U681" s="31" t="str">
        <f t="shared" si="96"/>
        <v/>
      </c>
      <c r="W681" s="21" t="str">
        <f t="shared" si="97"/>
        <v/>
      </c>
      <c r="Y681" s="21" t="str">
        <f>IF($O681="", "", IF($O681&lt;'Intro &amp; Setup'!$C$32, "X", ""))</f>
        <v/>
      </c>
      <c r="AA681" s="21" t="str">
        <f t="shared" si="98"/>
        <v/>
      </c>
    </row>
    <row r="682" spans="1:27" x14ac:dyDescent="0.25">
      <c r="A682" s="13"/>
      <c r="B682" s="51"/>
      <c r="C682" s="52"/>
      <c r="D682" s="53"/>
      <c r="E682" s="54"/>
      <c r="F682" s="13"/>
      <c r="G682" s="16" t="str">
        <f t="shared" si="91"/>
        <v/>
      </c>
      <c r="H682" s="17" t="str">
        <f t="shared" si="92"/>
        <v/>
      </c>
      <c r="I682" s="13"/>
      <c r="J682" s="21" t="str">
        <f t="shared" ca="1" si="93"/>
        <v/>
      </c>
      <c r="K682" s="13"/>
      <c r="L682" s="28" t="str">
        <f t="shared" si="94"/>
        <v/>
      </c>
      <c r="M682" s="13"/>
      <c r="O682" s="28" t="str">
        <f t="shared" si="95"/>
        <v/>
      </c>
      <c r="P682" s="17" t="str">
        <f t="array" aca="1" ref="P682" ca="1">IFERROR(INDEX('Intro &amp; Setup'!$W$19:$W$32,MATCH(1,('Intro &amp; Setup'!$M$19:$M$32&gt;=$O682)*('Intro &amp; Setup'!$C$19:$C$32&lt;=$O682),0)), "")</f>
        <v/>
      </c>
      <c r="R682" s="21" t="str">
        <f>IF($T682="", "", IF($T682&gt;'Intro &amp; Setup'!$C$19, "X", ""))</f>
        <v/>
      </c>
      <c r="T682" s="28" t="str">
        <f t="shared" si="99"/>
        <v/>
      </c>
      <c r="U682" s="31" t="str">
        <f t="shared" si="96"/>
        <v/>
      </c>
      <c r="W682" s="21" t="str">
        <f t="shared" si="97"/>
        <v/>
      </c>
      <c r="Y682" s="21" t="str">
        <f>IF($O682="", "", IF($O682&lt;'Intro &amp; Setup'!$C$32, "X", ""))</f>
        <v/>
      </c>
      <c r="AA682" s="21" t="str">
        <f t="shared" si="98"/>
        <v/>
      </c>
    </row>
    <row r="683" spans="1:27" x14ac:dyDescent="0.25">
      <c r="A683" s="13"/>
      <c r="B683" s="51"/>
      <c r="C683" s="52"/>
      <c r="D683" s="53"/>
      <c r="E683" s="54"/>
      <c r="F683" s="13"/>
      <c r="G683" s="16" t="str">
        <f t="shared" si="91"/>
        <v/>
      </c>
      <c r="H683" s="17" t="str">
        <f t="shared" si="92"/>
        <v/>
      </c>
      <c r="I683" s="13"/>
      <c r="J683" s="21" t="str">
        <f t="shared" ca="1" si="93"/>
        <v/>
      </c>
      <c r="K683" s="13"/>
      <c r="L683" s="28" t="str">
        <f t="shared" si="94"/>
        <v/>
      </c>
      <c r="M683" s="13"/>
      <c r="O683" s="28" t="str">
        <f t="shared" si="95"/>
        <v/>
      </c>
      <c r="P683" s="17" t="str">
        <f t="array" aca="1" ref="P683" ca="1">IFERROR(INDEX('Intro &amp; Setup'!$W$19:$W$32,MATCH(1,('Intro &amp; Setup'!$M$19:$M$32&gt;=$O683)*('Intro &amp; Setup'!$C$19:$C$32&lt;=$O683),0)), "")</f>
        <v/>
      </c>
      <c r="R683" s="21" t="str">
        <f>IF($T683="", "", IF($T683&gt;'Intro &amp; Setup'!$C$19, "X", ""))</f>
        <v/>
      </c>
      <c r="T683" s="28" t="str">
        <f t="shared" si="99"/>
        <v/>
      </c>
      <c r="U683" s="31" t="str">
        <f t="shared" si="96"/>
        <v/>
      </c>
      <c r="W683" s="21" t="str">
        <f t="shared" si="97"/>
        <v/>
      </c>
      <c r="Y683" s="21" t="str">
        <f>IF($O683="", "", IF($O683&lt;'Intro &amp; Setup'!$C$32, "X", ""))</f>
        <v/>
      </c>
      <c r="AA683" s="21" t="str">
        <f t="shared" si="98"/>
        <v/>
      </c>
    </row>
    <row r="684" spans="1:27" x14ac:dyDescent="0.25">
      <c r="A684" s="13"/>
      <c r="B684" s="51"/>
      <c r="C684" s="52"/>
      <c r="D684" s="53"/>
      <c r="E684" s="54"/>
      <c r="F684" s="13"/>
      <c r="G684" s="16" t="str">
        <f t="shared" si="91"/>
        <v/>
      </c>
      <c r="H684" s="17" t="str">
        <f t="shared" si="92"/>
        <v/>
      </c>
      <c r="I684" s="13"/>
      <c r="J684" s="21" t="str">
        <f t="shared" ca="1" si="93"/>
        <v/>
      </c>
      <c r="K684" s="13"/>
      <c r="L684" s="28" t="str">
        <f t="shared" si="94"/>
        <v/>
      </c>
      <c r="M684" s="13"/>
      <c r="O684" s="28" t="str">
        <f t="shared" si="95"/>
        <v/>
      </c>
      <c r="P684" s="17" t="str">
        <f t="array" aca="1" ref="P684" ca="1">IFERROR(INDEX('Intro &amp; Setup'!$W$19:$W$32,MATCH(1,('Intro &amp; Setup'!$M$19:$M$32&gt;=$O684)*('Intro &amp; Setup'!$C$19:$C$32&lt;=$O684),0)), "")</f>
        <v/>
      </c>
      <c r="R684" s="21" t="str">
        <f>IF($T684="", "", IF($T684&gt;'Intro &amp; Setup'!$C$19, "X", ""))</f>
        <v/>
      </c>
      <c r="T684" s="28" t="str">
        <f t="shared" si="99"/>
        <v/>
      </c>
      <c r="U684" s="31" t="str">
        <f t="shared" si="96"/>
        <v/>
      </c>
      <c r="W684" s="21" t="str">
        <f t="shared" si="97"/>
        <v/>
      </c>
      <c r="Y684" s="21" t="str">
        <f>IF($O684="", "", IF($O684&lt;'Intro &amp; Setup'!$C$32, "X", ""))</f>
        <v/>
      </c>
      <c r="AA684" s="21" t="str">
        <f t="shared" si="98"/>
        <v/>
      </c>
    </row>
    <row r="685" spans="1:27" x14ac:dyDescent="0.25">
      <c r="A685" s="13"/>
      <c r="B685" s="51"/>
      <c r="C685" s="52"/>
      <c r="D685" s="53"/>
      <c r="E685" s="54"/>
      <c r="F685" s="13"/>
      <c r="G685" s="16" t="str">
        <f t="shared" si="91"/>
        <v/>
      </c>
      <c r="H685" s="17" t="str">
        <f t="shared" si="92"/>
        <v/>
      </c>
      <c r="I685" s="13"/>
      <c r="J685" s="21" t="str">
        <f t="shared" ca="1" si="93"/>
        <v/>
      </c>
      <c r="K685" s="13"/>
      <c r="L685" s="28" t="str">
        <f t="shared" si="94"/>
        <v/>
      </c>
      <c r="M685" s="13"/>
      <c r="O685" s="28" t="str">
        <f t="shared" si="95"/>
        <v/>
      </c>
      <c r="P685" s="17" t="str">
        <f t="array" aca="1" ref="P685" ca="1">IFERROR(INDEX('Intro &amp; Setup'!$W$19:$W$32,MATCH(1,('Intro &amp; Setup'!$M$19:$M$32&gt;=$O685)*('Intro &amp; Setup'!$C$19:$C$32&lt;=$O685),0)), "")</f>
        <v/>
      </c>
      <c r="R685" s="21" t="str">
        <f>IF($T685="", "", IF($T685&gt;'Intro &amp; Setup'!$C$19, "X", ""))</f>
        <v/>
      </c>
      <c r="T685" s="28" t="str">
        <f t="shared" si="99"/>
        <v/>
      </c>
      <c r="U685" s="31" t="str">
        <f t="shared" si="96"/>
        <v/>
      </c>
      <c r="W685" s="21" t="str">
        <f t="shared" si="97"/>
        <v/>
      </c>
      <c r="Y685" s="21" t="str">
        <f>IF($O685="", "", IF($O685&lt;'Intro &amp; Setup'!$C$32, "X", ""))</f>
        <v/>
      </c>
      <c r="AA685" s="21" t="str">
        <f t="shared" si="98"/>
        <v/>
      </c>
    </row>
    <row r="686" spans="1:27" x14ac:dyDescent="0.25">
      <c r="A686" s="13"/>
      <c r="B686" s="51"/>
      <c r="C686" s="52"/>
      <c r="D686" s="53"/>
      <c r="E686" s="54"/>
      <c r="F686" s="13"/>
      <c r="G686" s="16" t="str">
        <f t="shared" si="91"/>
        <v/>
      </c>
      <c r="H686" s="17" t="str">
        <f t="shared" si="92"/>
        <v/>
      </c>
      <c r="I686" s="13"/>
      <c r="J686" s="21" t="str">
        <f t="shared" ca="1" si="93"/>
        <v/>
      </c>
      <c r="K686" s="13"/>
      <c r="L686" s="28" t="str">
        <f t="shared" si="94"/>
        <v/>
      </c>
      <c r="M686" s="13"/>
      <c r="O686" s="28" t="str">
        <f t="shared" si="95"/>
        <v/>
      </c>
      <c r="P686" s="17" t="str">
        <f t="array" aca="1" ref="P686" ca="1">IFERROR(INDEX('Intro &amp; Setup'!$W$19:$W$32,MATCH(1,('Intro &amp; Setup'!$M$19:$M$32&gt;=$O686)*('Intro &amp; Setup'!$C$19:$C$32&lt;=$O686),0)), "")</f>
        <v/>
      </c>
      <c r="R686" s="21" t="str">
        <f>IF($T686="", "", IF($T686&gt;'Intro &amp; Setup'!$C$19, "X", ""))</f>
        <v/>
      </c>
      <c r="T686" s="28" t="str">
        <f t="shared" si="99"/>
        <v/>
      </c>
      <c r="U686" s="31" t="str">
        <f t="shared" si="96"/>
        <v/>
      </c>
      <c r="W686" s="21" t="str">
        <f t="shared" si="97"/>
        <v/>
      </c>
      <c r="Y686" s="21" t="str">
        <f>IF($O686="", "", IF($O686&lt;'Intro &amp; Setup'!$C$32, "X", ""))</f>
        <v/>
      </c>
      <c r="AA686" s="21" t="str">
        <f t="shared" si="98"/>
        <v/>
      </c>
    </row>
    <row r="687" spans="1:27" x14ac:dyDescent="0.25">
      <c r="A687" s="13"/>
      <c r="B687" s="51"/>
      <c r="C687" s="52"/>
      <c r="D687" s="53"/>
      <c r="E687" s="54"/>
      <c r="F687" s="13"/>
      <c r="G687" s="16" t="str">
        <f t="shared" si="91"/>
        <v/>
      </c>
      <c r="H687" s="17" t="str">
        <f t="shared" si="92"/>
        <v/>
      </c>
      <c r="I687" s="13"/>
      <c r="J687" s="21" t="str">
        <f t="shared" ca="1" si="93"/>
        <v/>
      </c>
      <c r="K687" s="13"/>
      <c r="L687" s="28" t="str">
        <f t="shared" si="94"/>
        <v/>
      </c>
      <c r="M687" s="13"/>
      <c r="O687" s="28" t="str">
        <f t="shared" si="95"/>
        <v/>
      </c>
      <c r="P687" s="17" t="str">
        <f t="array" aca="1" ref="P687" ca="1">IFERROR(INDEX('Intro &amp; Setup'!$W$19:$W$32,MATCH(1,('Intro &amp; Setup'!$M$19:$M$32&gt;=$O687)*('Intro &amp; Setup'!$C$19:$C$32&lt;=$O687),0)), "")</f>
        <v/>
      </c>
      <c r="R687" s="21" t="str">
        <f>IF($T687="", "", IF($T687&gt;'Intro &amp; Setup'!$C$19, "X", ""))</f>
        <v/>
      </c>
      <c r="T687" s="28" t="str">
        <f t="shared" si="99"/>
        <v/>
      </c>
      <c r="U687" s="31" t="str">
        <f t="shared" si="96"/>
        <v/>
      </c>
      <c r="W687" s="21" t="str">
        <f t="shared" si="97"/>
        <v/>
      </c>
      <c r="Y687" s="21" t="str">
        <f>IF($O687="", "", IF($O687&lt;'Intro &amp; Setup'!$C$32, "X", ""))</f>
        <v/>
      </c>
      <c r="AA687" s="21" t="str">
        <f t="shared" si="98"/>
        <v/>
      </c>
    </row>
    <row r="688" spans="1:27" x14ac:dyDescent="0.25">
      <c r="A688" s="13"/>
      <c r="B688" s="51"/>
      <c r="C688" s="52"/>
      <c r="D688" s="53"/>
      <c r="E688" s="54"/>
      <c r="F688" s="13"/>
      <c r="G688" s="16" t="str">
        <f t="shared" si="91"/>
        <v/>
      </c>
      <c r="H688" s="17" t="str">
        <f t="shared" si="92"/>
        <v/>
      </c>
      <c r="I688" s="13"/>
      <c r="J688" s="21" t="str">
        <f t="shared" ca="1" si="93"/>
        <v/>
      </c>
      <c r="K688" s="13"/>
      <c r="L688" s="28" t="str">
        <f t="shared" si="94"/>
        <v/>
      </c>
      <c r="M688" s="13"/>
      <c r="O688" s="28" t="str">
        <f t="shared" si="95"/>
        <v/>
      </c>
      <c r="P688" s="17" t="str">
        <f t="array" aca="1" ref="P688" ca="1">IFERROR(INDEX('Intro &amp; Setup'!$W$19:$W$32,MATCH(1,('Intro &amp; Setup'!$M$19:$M$32&gt;=$O688)*('Intro &amp; Setup'!$C$19:$C$32&lt;=$O688),0)), "")</f>
        <v/>
      </c>
      <c r="R688" s="21" t="str">
        <f>IF($T688="", "", IF($T688&gt;'Intro &amp; Setup'!$C$19, "X", ""))</f>
        <v/>
      </c>
      <c r="T688" s="28" t="str">
        <f t="shared" si="99"/>
        <v/>
      </c>
      <c r="U688" s="31" t="str">
        <f t="shared" si="96"/>
        <v/>
      </c>
      <c r="W688" s="21" t="str">
        <f t="shared" si="97"/>
        <v/>
      </c>
      <c r="Y688" s="21" t="str">
        <f>IF($O688="", "", IF($O688&lt;'Intro &amp; Setup'!$C$32, "X", ""))</f>
        <v/>
      </c>
      <c r="AA688" s="21" t="str">
        <f t="shared" si="98"/>
        <v/>
      </c>
    </row>
    <row r="689" spans="1:27" x14ac:dyDescent="0.25">
      <c r="A689" s="13"/>
      <c r="B689" s="51"/>
      <c r="C689" s="52"/>
      <c r="D689" s="53"/>
      <c r="E689" s="54"/>
      <c r="F689" s="13"/>
      <c r="G689" s="16" t="str">
        <f t="shared" si="91"/>
        <v/>
      </c>
      <c r="H689" s="17" t="str">
        <f t="shared" si="92"/>
        <v/>
      </c>
      <c r="I689" s="13"/>
      <c r="J689" s="21" t="str">
        <f t="shared" ca="1" si="93"/>
        <v/>
      </c>
      <c r="K689" s="13"/>
      <c r="L689" s="28" t="str">
        <f t="shared" si="94"/>
        <v/>
      </c>
      <c r="M689" s="13"/>
      <c r="O689" s="28" t="str">
        <f t="shared" si="95"/>
        <v/>
      </c>
      <c r="P689" s="17" t="str">
        <f t="array" aca="1" ref="P689" ca="1">IFERROR(INDEX('Intro &amp; Setup'!$W$19:$W$32,MATCH(1,('Intro &amp; Setup'!$M$19:$M$32&gt;=$O689)*('Intro &amp; Setup'!$C$19:$C$32&lt;=$O689),0)), "")</f>
        <v/>
      </c>
      <c r="R689" s="21" t="str">
        <f>IF($T689="", "", IF($T689&gt;'Intro &amp; Setup'!$C$19, "X", ""))</f>
        <v/>
      </c>
      <c r="T689" s="28" t="str">
        <f t="shared" si="99"/>
        <v/>
      </c>
      <c r="U689" s="31" t="str">
        <f t="shared" si="96"/>
        <v/>
      </c>
      <c r="W689" s="21" t="str">
        <f t="shared" si="97"/>
        <v/>
      </c>
      <c r="Y689" s="21" t="str">
        <f>IF($O689="", "", IF($O689&lt;'Intro &amp; Setup'!$C$32, "X", ""))</f>
        <v/>
      </c>
      <c r="AA689" s="21" t="str">
        <f t="shared" si="98"/>
        <v/>
      </c>
    </row>
    <row r="690" spans="1:27" x14ac:dyDescent="0.25">
      <c r="A690" s="13"/>
      <c r="B690" s="51"/>
      <c r="C690" s="52"/>
      <c r="D690" s="53"/>
      <c r="E690" s="54"/>
      <c r="F690" s="13"/>
      <c r="G690" s="16" t="str">
        <f t="shared" si="91"/>
        <v/>
      </c>
      <c r="H690" s="17" t="str">
        <f t="shared" si="92"/>
        <v/>
      </c>
      <c r="I690" s="13"/>
      <c r="J690" s="21" t="str">
        <f t="shared" ca="1" si="93"/>
        <v/>
      </c>
      <c r="K690" s="13"/>
      <c r="L690" s="28" t="str">
        <f t="shared" si="94"/>
        <v/>
      </c>
      <c r="M690" s="13"/>
      <c r="O690" s="28" t="str">
        <f t="shared" si="95"/>
        <v/>
      </c>
      <c r="P690" s="17" t="str">
        <f t="array" aca="1" ref="P690" ca="1">IFERROR(INDEX('Intro &amp; Setup'!$W$19:$W$32,MATCH(1,('Intro &amp; Setup'!$M$19:$M$32&gt;=$O690)*('Intro &amp; Setup'!$C$19:$C$32&lt;=$O690),0)), "")</f>
        <v/>
      </c>
      <c r="R690" s="21" t="str">
        <f>IF($T690="", "", IF($T690&gt;'Intro &amp; Setup'!$C$19, "X", ""))</f>
        <v/>
      </c>
      <c r="T690" s="28" t="str">
        <f t="shared" si="99"/>
        <v/>
      </c>
      <c r="U690" s="31" t="str">
        <f t="shared" si="96"/>
        <v/>
      </c>
      <c r="W690" s="21" t="str">
        <f t="shared" si="97"/>
        <v/>
      </c>
      <c r="Y690" s="21" t="str">
        <f>IF($O690="", "", IF($O690&lt;'Intro &amp; Setup'!$C$32, "X", ""))</f>
        <v/>
      </c>
      <c r="AA690" s="21" t="str">
        <f t="shared" si="98"/>
        <v/>
      </c>
    </row>
    <row r="691" spans="1:27" x14ac:dyDescent="0.25">
      <c r="A691" s="13"/>
      <c r="B691" s="51"/>
      <c r="C691" s="52"/>
      <c r="D691" s="53"/>
      <c r="E691" s="54"/>
      <c r="F691" s="13"/>
      <c r="G691" s="16" t="str">
        <f t="shared" si="91"/>
        <v/>
      </c>
      <c r="H691" s="17" t="str">
        <f t="shared" si="92"/>
        <v/>
      </c>
      <c r="I691" s="13"/>
      <c r="J691" s="21" t="str">
        <f t="shared" ca="1" si="93"/>
        <v/>
      </c>
      <c r="K691" s="13"/>
      <c r="L691" s="28" t="str">
        <f t="shared" si="94"/>
        <v/>
      </c>
      <c r="M691" s="13"/>
      <c r="O691" s="28" t="str">
        <f t="shared" si="95"/>
        <v/>
      </c>
      <c r="P691" s="17" t="str">
        <f t="array" aca="1" ref="P691" ca="1">IFERROR(INDEX('Intro &amp; Setup'!$W$19:$W$32,MATCH(1,('Intro &amp; Setup'!$M$19:$M$32&gt;=$O691)*('Intro &amp; Setup'!$C$19:$C$32&lt;=$O691),0)), "")</f>
        <v/>
      </c>
      <c r="R691" s="21" t="str">
        <f>IF($T691="", "", IF($T691&gt;'Intro &amp; Setup'!$C$19, "X", ""))</f>
        <v/>
      </c>
      <c r="T691" s="28" t="str">
        <f t="shared" si="99"/>
        <v/>
      </c>
      <c r="U691" s="31" t="str">
        <f t="shared" si="96"/>
        <v/>
      </c>
      <c r="W691" s="21" t="str">
        <f t="shared" si="97"/>
        <v/>
      </c>
      <c r="Y691" s="21" t="str">
        <f>IF($O691="", "", IF($O691&lt;'Intro &amp; Setup'!$C$32, "X", ""))</f>
        <v/>
      </c>
      <c r="AA691" s="21" t="str">
        <f t="shared" si="98"/>
        <v/>
      </c>
    </row>
    <row r="692" spans="1:27" x14ac:dyDescent="0.25">
      <c r="A692" s="13"/>
      <c r="B692" s="51"/>
      <c r="C692" s="52"/>
      <c r="D692" s="53"/>
      <c r="E692" s="54"/>
      <c r="F692" s="13"/>
      <c r="G692" s="16" t="str">
        <f t="shared" si="91"/>
        <v/>
      </c>
      <c r="H692" s="17" t="str">
        <f t="shared" si="92"/>
        <v/>
      </c>
      <c r="I692" s="13"/>
      <c r="J692" s="21" t="str">
        <f t="shared" ca="1" si="93"/>
        <v/>
      </c>
      <c r="K692" s="13"/>
      <c r="L692" s="28" t="str">
        <f t="shared" si="94"/>
        <v/>
      </c>
      <c r="M692" s="13"/>
      <c r="O692" s="28" t="str">
        <f t="shared" si="95"/>
        <v/>
      </c>
      <c r="P692" s="17" t="str">
        <f t="array" aca="1" ref="P692" ca="1">IFERROR(INDEX('Intro &amp; Setup'!$W$19:$W$32,MATCH(1,('Intro &amp; Setup'!$M$19:$M$32&gt;=$O692)*('Intro &amp; Setup'!$C$19:$C$32&lt;=$O692),0)), "")</f>
        <v/>
      </c>
      <c r="R692" s="21" t="str">
        <f>IF($T692="", "", IF($T692&gt;'Intro &amp; Setup'!$C$19, "X", ""))</f>
        <v/>
      </c>
      <c r="T692" s="28" t="str">
        <f t="shared" si="99"/>
        <v/>
      </c>
      <c r="U692" s="31" t="str">
        <f t="shared" si="96"/>
        <v/>
      </c>
      <c r="W692" s="21" t="str">
        <f t="shared" si="97"/>
        <v/>
      </c>
      <c r="Y692" s="21" t="str">
        <f>IF($O692="", "", IF($O692&lt;'Intro &amp; Setup'!$C$32, "X", ""))</f>
        <v/>
      </c>
      <c r="AA692" s="21" t="str">
        <f t="shared" si="98"/>
        <v/>
      </c>
    </row>
    <row r="693" spans="1:27" x14ac:dyDescent="0.25">
      <c r="A693" s="13"/>
      <c r="B693" s="51"/>
      <c r="C693" s="52"/>
      <c r="D693" s="53"/>
      <c r="E693" s="54"/>
      <c r="F693" s="13"/>
      <c r="G693" s="16" t="str">
        <f t="shared" si="91"/>
        <v/>
      </c>
      <c r="H693" s="17" t="str">
        <f t="shared" si="92"/>
        <v/>
      </c>
      <c r="I693" s="13"/>
      <c r="J693" s="21" t="str">
        <f t="shared" ca="1" si="93"/>
        <v/>
      </c>
      <c r="K693" s="13"/>
      <c r="L693" s="28" t="str">
        <f t="shared" si="94"/>
        <v/>
      </c>
      <c r="M693" s="13"/>
      <c r="O693" s="28" t="str">
        <f t="shared" si="95"/>
        <v/>
      </c>
      <c r="P693" s="17" t="str">
        <f t="array" aca="1" ref="P693" ca="1">IFERROR(INDEX('Intro &amp; Setup'!$W$19:$W$32,MATCH(1,('Intro &amp; Setup'!$M$19:$M$32&gt;=$O693)*('Intro &amp; Setup'!$C$19:$C$32&lt;=$O693),0)), "")</f>
        <v/>
      </c>
      <c r="R693" s="21" t="str">
        <f>IF($T693="", "", IF($T693&gt;'Intro &amp; Setup'!$C$19, "X", ""))</f>
        <v/>
      </c>
      <c r="T693" s="28" t="str">
        <f t="shared" si="99"/>
        <v/>
      </c>
      <c r="U693" s="31" t="str">
        <f t="shared" si="96"/>
        <v/>
      </c>
      <c r="W693" s="21" t="str">
        <f t="shared" si="97"/>
        <v/>
      </c>
      <c r="Y693" s="21" t="str">
        <f>IF($O693="", "", IF($O693&lt;'Intro &amp; Setup'!$C$32, "X", ""))</f>
        <v/>
      </c>
      <c r="AA693" s="21" t="str">
        <f t="shared" si="98"/>
        <v/>
      </c>
    </row>
    <row r="694" spans="1:27" x14ac:dyDescent="0.25">
      <c r="A694" s="13"/>
      <c r="B694" s="51"/>
      <c r="C694" s="52"/>
      <c r="D694" s="53"/>
      <c r="E694" s="54"/>
      <c r="F694" s="13"/>
      <c r="G694" s="16" t="str">
        <f t="shared" si="91"/>
        <v/>
      </c>
      <c r="H694" s="17" t="str">
        <f t="shared" si="92"/>
        <v/>
      </c>
      <c r="I694" s="13"/>
      <c r="J694" s="21" t="str">
        <f t="shared" ca="1" si="93"/>
        <v/>
      </c>
      <c r="K694" s="13"/>
      <c r="L694" s="28" t="str">
        <f t="shared" si="94"/>
        <v/>
      </c>
      <c r="M694" s="13"/>
      <c r="O694" s="28" t="str">
        <f t="shared" si="95"/>
        <v/>
      </c>
      <c r="P694" s="17" t="str">
        <f t="array" aca="1" ref="P694" ca="1">IFERROR(INDEX('Intro &amp; Setup'!$W$19:$W$32,MATCH(1,('Intro &amp; Setup'!$M$19:$M$32&gt;=$O694)*('Intro &amp; Setup'!$C$19:$C$32&lt;=$O694),0)), "")</f>
        <v/>
      </c>
      <c r="R694" s="21" t="str">
        <f>IF($T694="", "", IF($T694&gt;'Intro &amp; Setup'!$C$19, "X", ""))</f>
        <v/>
      </c>
      <c r="T694" s="28" t="str">
        <f t="shared" si="99"/>
        <v/>
      </c>
      <c r="U694" s="31" t="str">
        <f t="shared" si="96"/>
        <v/>
      </c>
      <c r="W694" s="21" t="str">
        <f t="shared" si="97"/>
        <v/>
      </c>
      <c r="Y694" s="21" t="str">
        <f>IF($O694="", "", IF($O694&lt;'Intro &amp; Setup'!$C$32, "X", ""))</f>
        <v/>
      </c>
      <c r="AA694" s="21" t="str">
        <f t="shared" si="98"/>
        <v/>
      </c>
    </row>
    <row r="695" spans="1:27" x14ac:dyDescent="0.25">
      <c r="A695" s="13"/>
      <c r="B695" s="51"/>
      <c r="C695" s="52"/>
      <c r="D695" s="53"/>
      <c r="E695" s="54"/>
      <c r="F695" s="13"/>
      <c r="G695" s="16" t="str">
        <f t="shared" si="91"/>
        <v/>
      </c>
      <c r="H695" s="17" t="str">
        <f t="shared" si="92"/>
        <v/>
      </c>
      <c r="I695" s="13"/>
      <c r="J695" s="21" t="str">
        <f t="shared" ca="1" si="93"/>
        <v/>
      </c>
      <c r="K695" s="13"/>
      <c r="L695" s="28" t="str">
        <f t="shared" si="94"/>
        <v/>
      </c>
      <c r="M695" s="13"/>
      <c r="O695" s="28" t="str">
        <f t="shared" si="95"/>
        <v/>
      </c>
      <c r="P695" s="17" t="str">
        <f t="array" aca="1" ref="P695" ca="1">IFERROR(INDEX('Intro &amp; Setup'!$W$19:$W$32,MATCH(1,('Intro &amp; Setup'!$M$19:$M$32&gt;=$O695)*('Intro &amp; Setup'!$C$19:$C$32&lt;=$O695),0)), "")</f>
        <v/>
      </c>
      <c r="R695" s="21" t="str">
        <f>IF($T695="", "", IF($T695&gt;'Intro &amp; Setup'!$C$19, "X", ""))</f>
        <v/>
      </c>
      <c r="T695" s="28" t="str">
        <f t="shared" si="99"/>
        <v/>
      </c>
      <c r="U695" s="31" t="str">
        <f t="shared" si="96"/>
        <v/>
      </c>
      <c r="W695" s="21" t="str">
        <f t="shared" si="97"/>
        <v/>
      </c>
      <c r="Y695" s="21" t="str">
        <f>IF($O695="", "", IF($O695&lt;'Intro &amp; Setup'!$C$32, "X", ""))</f>
        <v/>
      </c>
      <c r="AA695" s="21" t="str">
        <f t="shared" si="98"/>
        <v/>
      </c>
    </row>
    <row r="696" spans="1:27" x14ac:dyDescent="0.25">
      <c r="A696" s="13"/>
      <c r="B696" s="51"/>
      <c r="C696" s="52"/>
      <c r="D696" s="53"/>
      <c r="E696" s="54"/>
      <c r="F696" s="13"/>
      <c r="G696" s="16" t="str">
        <f t="shared" si="91"/>
        <v/>
      </c>
      <c r="H696" s="17" t="str">
        <f t="shared" si="92"/>
        <v/>
      </c>
      <c r="I696" s="13"/>
      <c r="J696" s="21" t="str">
        <f t="shared" ca="1" si="93"/>
        <v/>
      </c>
      <c r="K696" s="13"/>
      <c r="L696" s="28" t="str">
        <f t="shared" si="94"/>
        <v/>
      </c>
      <c r="M696" s="13"/>
      <c r="O696" s="28" t="str">
        <f t="shared" si="95"/>
        <v/>
      </c>
      <c r="P696" s="17" t="str">
        <f t="array" aca="1" ref="P696" ca="1">IFERROR(INDEX('Intro &amp; Setup'!$W$19:$W$32,MATCH(1,('Intro &amp; Setup'!$M$19:$M$32&gt;=$O696)*('Intro &amp; Setup'!$C$19:$C$32&lt;=$O696),0)), "")</f>
        <v/>
      </c>
      <c r="R696" s="21" t="str">
        <f>IF($T696="", "", IF($T696&gt;'Intro &amp; Setup'!$C$19, "X", ""))</f>
        <v/>
      </c>
      <c r="T696" s="28" t="str">
        <f t="shared" si="99"/>
        <v/>
      </c>
      <c r="U696" s="31" t="str">
        <f t="shared" si="96"/>
        <v/>
      </c>
      <c r="W696" s="21" t="str">
        <f t="shared" si="97"/>
        <v/>
      </c>
      <c r="Y696" s="21" t="str">
        <f>IF($O696="", "", IF($O696&lt;'Intro &amp; Setup'!$C$32, "X", ""))</f>
        <v/>
      </c>
      <c r="AA696" s="21" t="str">
        <f t="shared" si="98"/>
        <v/>
      </c>
    </row>
    <row r="697" spans="1:27" x14ac:dyDescent="0.25">
      <c r="A697" s="13"/>
      <c r="B697" s="51"/>
      <c r="C697" s="52"/>
      <c r="D697" s="53"/>
      <c r="E697" s="54"/>
      <c r="F697" s="13"/>
      <c r="G697" s="16" t="str">
        <f t="shared" si="91"/>
        <v/>
      </c>
      <c r="H697" s="17" t="str">
        <f t="shared" si="92"/>
        <v/>
      </c>
      <c r="I697" s="13"/>
      <c r="J697" s="21" t="str">
        <f t="shared" ca="1" si="93"/>
        <v/>
      </c>
      <c r="K697" s="13"/>
      <c r="L697" s="28" t="str">
        <f t="shared" si="94"/>
        <v/>
      </c>
      <c r="M697" s="13"/>
      <c r="O697" s="28" t="str">
        <f t="shared" si="95"/>
        <v/>
      </c>
      <c r="P697" s="17" t="str">
        <f t="array" aca="1" ref="P697" ca="1">IFERROR(INDEX('Intro &amp; Setup'!$W$19:$W$32,MATCH(1,('Intro &amp; Setup'!$M$19:$M$32&gt;=$O697)*('Intro &amp; Setup'!$C$19:$C$32&lt;=$O697),0)), "")</f>
        <v/>
      </c>
      <c r="R697" s="21" t="str">
        <f>IF($T697="", "", IF($T697&gt;'Intro &amp; Setup'!$C$19, "X", ""))</f>
        <v/>
      </c>
      <c r="T697" s="28" t="str">
        <f t="shared" si="99"/>
        <v/>
      </c>
      <c r="U697" s="31" t="str">
        <f t="shared" si="96"/>
        <v/>
      </c>
      <c r="W697" s="21" t="str">
        <f t="shared" si="97"/>
        <v/>
      </c>
      <c r="Y697" s="21" t="str">
        <f>IF($O697="", "", IF($O697&lt;'Intro &amp; Setup'!$C$32, "X", ""))</f>
        <v/>
      </c>
      <c r="AA697" s="21" t="str">
        <f t="shared" si="98"/>
        <v/>
      </c>
    </row>
    <row r="698" spans="1:27" x14ac:dyDescent="0.25">
      <c r="A698" s="13"/>
      <c r="B698" s="51"/>
      <c r="C698" s="52"/>
      <c r="D698" s="53"/>
      <c r="E698" s="54"/>
      <c r="F698" s="13"/>
      <c r="G698" s="16" t="str">
        <f t="shared" si="91"/>
        <v/>
      </c>
      <c r="H698" s="17" t="str">
        <f t="shared" si="92"/>
        <v/>
      </c>
      <c r="I698" s="13"/>
      <c r="J698" s="21" t="str">
        <f t="shared" ca="1" si="93"/>
        <v/>
      </c>
      <c r="K698" s="13"/>
      <c r="L698" s="28" t="str">
        <f t="shared" si="94"/>
        <v/>
      </c>
      <c r="M698" s="13"/>
      <c r="O698" s="28" t="str">
        <f t="shared" si="95"/>
        <v/>
      </c>
      <c r="P698" s="17" t="str">
        <f t="array" aca="1" ref="P698" ca="1">IFERROR(INDEX('Intro &amp; Setup'!$W$19:$W$32,MATCH(1,('Intro &amp; Setup'!$M$19:$M$32&gt;=$O698)*('Intro &amp; Setup'!$C$19:$C$32&lt;=$O698),0)), "")</f>
        <v/>
      </c>
      <c r="R698" s="21" t="str">
        <f>IF($T698="", "", IF($T698&gt;'Intro &amp; Setup'!$C$19, "X", ""))</f>
        <v/>
      </c>
      <c r="T698" s="28" t="str">
        <f t="shared" si="99"/>
        <v/>
      </c>
      <c r="U698" s="31" t="str">
        <f t="shared" si="96"/>
        <v/>
      </c>
      <c r="W698" s="21" t="str">
        <f t="shared" si="97"/>
        <v/>
      </c>
      <c r="Y698" s="21" t="str">
        <f>IF($O698="", "", IF($O698&lt;'Intro &amp; Setup'!$C$32, "X", ""))</f>
        <v/>
      </c>
      <c r="AA698" s="21" t="str">
        <f t="shared" si="98"/>
        <v/>
      </c>
    </row>
    <row r="699" spans="1:27" x14ac:dyDescent="0.25">
      <c r="A699" s="13"/>
      <c r="B699" s="51"/>
      <c r="C699" s="52"/>
      <c r="D699" s="53"/>
      <c r="E699" s="54"/>
      <c r="F699" s="13"/>
      <c r="G699" s="16" t="str">
        <f t="shared" si="91"/>
        <v/>
      </c>
      <c r="H699" s="17" t="str">
        <f t="shared" si="92"/>
        <v/>
      </c>
      <c r="I699" s="13"/>
      <c r="J699" s="21" t="str">
        <f t="shared" ca="1" si="93"/>
        <v/>
      </c>
      <c r="K699" s="13"/>
      <c r="L699" s="28" t="str">
        <f t="shared" si="94"/>
        <v/>
      </c>
      <c r="M699" s="13"/>
      <c r="O699" s="28" t="str">
        <f t="shared" si="95"/>
        <v/>
      </c>
      <c r="P699" s="17" t="str">
        <f t="array" aca="1" ref="P699" ca="1">IFERROR(INDEX('Intro &amp; Setup'!$W$19:$W$32,MATCH(1,('Intro &amp; Setup'!$M$19:$M$32&gt;=$O699)*('Intro &amp; Setup'!$C$19:$C$32&lt;=$O699),0)), "")</f>
        <v/>
      </c>
      <c r="R699" s="21" t="str">
        <f>IF($T699="", "", IF($T699&gt;'Intro &amp; Setup'!$C$19, "X", ""))</f>
        <v/>
      </c>
      <c r="T699" s="28" t="str">
        <f t="shared" si="99"/>
        <v/>
      </c>
      <c r="U699" s="31" t="str">
        <f t="shared" si="96"/>
        <v/>
      </c>
      <c r="W699" s="21" t="str">
        <f t="shared" si="97"/>
        <v/>
      </c>
      <c r="Y699" s="21" t="str">
        <f>IF($O699="", "", IF($O699&lt;'Intro &amp; Setup'!$C$32, "X", ""))</f>
        <v/>
      </c>
      <c r="AA699" s="21" t="str">
        <f t="shared" si="98"/>
        <v/>
      </c>
    </row>
    <row r="700" spans="1:27" x14ac:dyDescent="0.25">
      <c r="A700" s="13"/>
      <c r="B700" s="51"/>
      <c r="C700" s="52"/>
      <c r="D700" s="53"/>
      <c r="E700" s="54"/>
      <c r="F700" s="13"/>
      <c r="G700" s="16" t="str">
        <f t="shared" si="91"/>
        <v/>
      </c>
      <c r="H700" s="17" t="str">
        <f t="shared" si="92"/>
        <v/>
      </c>
      <c r="I700" s="13"/>
      <c r="J700" s="21" t="str">
        <f t="shared" ca="1" si="93"/>
        <v/>
      </c>
      <c r="K700" s="13"/>
      <c r="L700" s="28" t="str">
        <f t="shared" si="94"/>
        <v/>
      </c>
      <c r="M700" s="13"/>
      <c r="O700" s="28" t="str">
        <f t="shared" si="95"/>
        <v/>
      </c>
      <c r="P700" s="17" t="str">
        <f t="array" aca="1" ref="P700" ca="1">IFERROR(INDEX('Intro &amp; Setup'!$W$19:$W$32,MATCH(1,('Intro &amp; Setup'!$M$19:$M$32&gt;=$O700)*('Intro &amp; Setup'!$C$19:$C$32&lt;=$O700),0)), "")</f>
        <v/>
      </c>
      <c r="R700" s="21" t="str">
        <f>IF($T700="", "", IF($T700&gt;'Intro &amp; Setup'!$C$19, "X", ""))</f>
        <v/>
      </c>
      <c r="T700" s="28" t="str">
        <f t="shared" si="99"/>
        <v/>
      </c>
      <c r="U700" s="31" t="str">
        <f t="shared" si="96"/>
        <v/>
      </c>
      <c r="W700" s="21" t="str">
        <f t="shared" si="97"/>
        <v/>
      </c>
      <c r="Y700" s="21" t="str">
        <f>IF($O700="", "", IF($O700&lt;'Intro &amp; Setup'!$C$32, "X", ""))</f>
        <v/>
      </c>
      <c r="AA700" s="21" t="str">
        <f t="shared" si="98"/>
        <v/>
      </c>
    </row>
    <row r="701" spans="1:27" x14ac:dyDescent="0.25">
      <c r="A701" s="13"/>
      <c r="B701" s="51"/>
      <c r="C701" s="52"/>
      <c r="D701" s="53"/>
      <c r="E701" s="54"/>
      <c r="F701" s="13"/>
      <c r="G701" s="16" t="str">
        <f t="shared" si="91"/>
        <v/>
      </c>
      <c r="H701" s="17" t="str">
        <f t="shared" si="92"/>
        <v/>
      </c>
      <c r="I701" s="13"/>
      <c r="J701" s="21" t="str">
        <f t="shared" ca="1" si="93"/>
        <v/>
      </c>
      <c r="K701" s="13"/>
      <c r="L701" s="28" t="str">
        <f t="shared" si="94"/>
        <v/>
      </c>
      <c r="M701" s="13"/>
      <c r="O701" s="28" t="str">
        <f t="shared" si="95"/>
        <v/>
      </c>
      <c r="P701" s="17" t="str">
        <f t="array" aca="1" ref="P701" ca="1">IFERROR(INDEX('Intro &amp; Setup'!$W$19:$W$32,MATCH(1,('Intro &amp; Setup'!$M$19:$M$32&gt;=$O701)*('Intro &amp; Setup'!$C$19:$C$32&lt;=$O701),0)), "")</f>
        <v/>
      </c>
      <c r="R701" s="21" t="str">
        <f>IF($T701="", "", IF($T701&gt;'Intro &amp; Setup'!$C$19, "X", ""))</f>
        <v/>
      </c>
      <c r="T701" s="28" t="str">
        <f t="shared" si="99"/>
        <v/>
      </c>
      <c r="U701" s="31" t="str">
        <f t="shared" si="96"/>
        <v/>
      </c>
      <c r="W701" s="21" t="str">
        <f t="shared" si="97"/>
        <v/>
      </c>
      <c r="Y701" s="21" t="str">
        <f>IF($O701="", "", IF($O701&lt;'Intro &amp; Setup'!$C$32, "X", ""))</f>
        <v/>
      </c>
      <c r="AA701" s="21" t="str">
        <f t="shared" si="98"/>
        <v/>
      </c>
    </row>
    <row r="702" spans="1:27" x14ac:dyDescent="0.25">
      <c r="A702" s="13"/>
      <c r="B702" s="51"/>
      <c r="C702" s="52"/>
      <c r="D702" s="53"/>
      <c r="E702" s="54"/>
      <c r="F702" s="13"/>
      <c r="G702" s="16" t="str">
        <f t="shared" si="91"/>
        <v/>
      </c>
      <c r="H702" s="17" t="str">
        <f t="shared" si="92"/>
        <v/>
      </c>
      <c r="I702" s="13"/>
      <c r="J702" s="21" t="str">
        <f t="shared" ca="1" si="93"/>
        <v/>
      </c>
      <c r="K702" s="13"/>
      <c r="L702" s="28" t="str">
        <f t="shared" si="94"/>
        <v/>
      </c>
      <c r="M702" s="13"/>
      <c r="O702" s="28" t="str">
        <f t="shared" si="95"/>
        <v/>
      </c>
      <c r="P702" s="17" t="str">
        <f t="array" aca="1" ref="P702" ca="1">IFERROR(INDEX('Intro &amp; Setup'!$W$19:$W$32,MATCH(1,('Intro &amp; Setup'!$M$19:$M$32&gt;=$O702)*('Intro &amp; Setup'!$C$19:$C$32&lt;=$O702),0)), "")</f>
        <v/>
      </c>
      <c r="R702" s="21" t="str">
        <f>IF($T702="", "", IF($T702&gt;'Intro &amp; Setup'!$C$19, "X", ""))</f>
        <v/>
      </c>
      <c r="T702" s="28" t="str">
        <f t="shared" si="99"/>
        <v/>
      </c>
      <c r="U702" s="31" t="str">
        <f t="shared" si="96"/>
        <v/>
      </c>
      <c r="W702" s="21" t="str">
        <f t="shared" si="97"/>
        <v/>
      </c>
      <c r="Y702" s="21" t="str">
        <f>IF($O702="", "", IF($O702&lt;'Intro &amp; Setup'!$C$32, "X", ""))</f>
        <v/>
      </c>
      <c r="AA702" s="21" t="str">
        <f t="shared" si="98"/>
        <v/>
      </c>
    </row>
    <row r="703" spans="1:27" x14ac:dyDescent="0.25">
      <c r="A703" s="13"/>
      <c r="B703" s="51"/>
      <c r="C703" s="52"/>
      <c r="D703" s="53"/>
      <c r="E703" s="54"/>
      <c r="F703" s="13"/>
      <c r="G703" s="16" t="str">
        <f t="shared" si="91"/>
        <v/>
      </c>
      <c r="H703" s="17" t="str">
        <f t="shared" si="92"/>
        <v/>
      </c>
      <c r="I703" s="13"/>
      <c r="J703" s="21" t="str">
        <f t="shared" ca="1" si="93"/>
        <v/>
      </c>
      <c r="K703" s="13"/>
      <c r="L703" s="28" t="str">
        <f t="shared" si="94"/>
        <v/>
      </c>
      <c r="M703" s="13"/>
      <c r="O703" s="28" t="str">
        <f t="shared" si="95"/>
        <v/>
      </c>
      <c r="P703" s="17" t="str">
        <f t="array" aca="1" ref="P703" ca="1">IFERROR(INDEX('Intro &amp; Setup'!$W$19:$W$32,MATCH(1,('Intro &amp; Setup'!$M$19:$M$32&gt;=$O703)*('Intro &amp; Setup'!$C$19:$C$32&lt;=$O703),0)), "")</f>
        <v/>
      </c>
      <c r="R703" s="21" t="str">
        <f>IF($T703="", "", IF($T703&gt;'Intro &amp; Setup'!$C$19, "X", ""))</f>
        <v/>
      </c>
      <c r="T703" s="28" t="str">
        <f t="shared" si="99"/>
        <v/>
      </c>
      <c r="U703" s="31" t="str">
        <f t="shared" si="96"/>
        <v/>
      </c>
      <c r="W703" s="21" t="str">
        <f t="shared" si="97"/>
        <v/>
      </c>
      <c r="Y703" s="21" t="str">
        <f>IF($O703="", "", IF($O703&lt;'Intro &amp; Setup'!$C$32, "X", ""))</f>
        <v/>
      </c>
      <c r="AA703" s="21" t="str">
        <f t="shared" si="98"/>
        <v/>
      </c>
    </row>
    <row r="704" spans="1:27" x14ac:dyDescent="0.25">
      <c r="A704" s="13"/>
      <c r="B704" s="51"/>
      <c r="C704" s="52"/>
      <c r="D704" s="53"/>
      <c r="E704" s="54"/>
      <c r="F704" s="13"/>
      <c r="G704" s="16" t="str">
        <f t="shared" si="91"/>
        <v/>
      </c>
      <c r="H704" s="17" t="str">
        <f t="shared" si="92"/>
        <v/>
      </c>
      <c r="I704" s="13"/>
      <c r="J704" s="21" t="str">
        <f t="shared" ca="1" si="93"/>
        <v/>
      </c>
      <c r="K704" s="13"/>
      <c r="L704" s="28" t="str">
        <f t="shared" si="94"/>
        <v/>
      </c>
      <c r="M704" s="13"/>
      <c r="O704" s="28" t="str">
        <f t="shared" si="95"/>
        <v/>
      </c>
      <c r="P704" s="17" t="str">
        <f t="array" aca="1" ref="P704" ca="1">IFERROR(INDEX('Intro &amp; Setup'!$W$19:$W$32,MATCH(1,('Intro &amp; Setup'!$M$19:$M$32&gt;=$O704)*('Intro &amp; Setup'!$C$19:$C$32&lt;=$O704),0)), "")</f>
        <v/>
      </c>
      <c r="R704" s="21" t="str">
        <f>IF($T704="", "", IF($T704&gt;'Intro &amp; Setup'!$C$19, "X", ""))</f>
        <v/>
      </c>
      <c r="T704" s="28" t="str">
        <f t="shared" si="99"/>
        <v/>
      </c>
      <c r="U704" s="31" t="str">
        <f t="shared" si="96"/>
        <v/>
      </c>
      <c r="W704" s="21" t="str">
        <f t="shared" si="97"/>
        <v/>
      </c>
      <c r="Y704" s="21" t="str">
        <f>IF($O704="", "", IF($O704&lt;'Intro &amp; Setup'!$C$32, "X", ""))</f>
        <v/>
      </c>
      <c r="AA704" s="21" t="str">
        <f t="shared" si="98"/>
        <v/>
      </c>
    </row>
    <row r="705" spans="1:27" x14ac:dyDescent="0.25">
      <c r="A705" s="13"/>
      <c r="B705" s="51"/>
      <c r="C705" s="52"/>
      <c r="D705" s="53"/>
      <c r="E705" s="54"/>
      <c r="F705" s="13"/>
      <c r="G705" s="16" t="str">
        <f t="shared" si="91"/>
        <v/>
      </c>
      <c r="H705" s="17" t="str">
        <f t="shared" si="92"/>
        <v/>
      </c>
      <c r="I705" s="13"/>
      <c r="J705" s="21" t="str">
        <f t="shared" ca="1" si="93"/>
        <v/>
      </c>
      <c r="K705" s="13"/>
      <c r="L705" s="28" t="str">
        <f t="shared" si="94"/>
        <v/>
      </c>
      <c r="M705" s="13"/>
      <c r="O705" s="28" t="str">
        <f t="shared" si="95"/>
        <v/>
      </c>
      <c r="P705" s="17" t="str">
        <f t="array" aca="1" ref="P705" ca="1">IFERROR(INDEX('Intro &amp; Setup'!$W$19:$W$32,MATCH(1,('Intro &amp; Setup'!$M$19:$M$32&gt;=$O705)*('Intro &amp; Setup'!$C$19:$C$32&lt;=$O705),0)), "")</f>
        <v/>
      </c>
      <c r="R705" s="21" t="str">
        <f>IF($T705="", "", IF($T705&gt;'Intro &amp; Setup'!$C$19, "X", ""))</f>
        <v/>
      </c>
      <c r="T705" s="28" t="str">
        <f t="shared" si="99"/>
        <v/>
      </c>
      <c r="U705" s="31" t="str">
        <f t="shared" si="96"/>
        <v/>
      </c>
      <c r="W705" s="21" t="str">
        <f t="shared" si="97"/>
        <v/>
      </c>
      <c r="Y705" s="21" t="str">
        <f>IF($O705="", "", IF($O705&lt;'Intro &amp; Setup'!$C$32, "X", ""))</f>
        <v/>
      </c>
      <c r="AA705" s="21" t="str">
        <f t="shared" si="98"/>
        <v/>
      </c>
    </row>
    <row r="706" spans="1:27" x14ac:dyDescent="0.25">
      <c r="A706" s="13"/>
      <c r="B706" s="51"/>
      <c r="C706" s="52"/>
      <c r="D706" s="53"/>
      <c r="E706" s="54"/>
      <c r="F706" s="13"/>
      <c r="G706" s="16" t="str">
        <f t="shared" si="91"/>
        <v/>
      </c>
      <c r="H706" s="17" t="str">
        <f t="shared" si="92"/>
        <v/>
      </c>
      <c r="I706" s="13"/>
      <c r="J706" s="21" t="str">
        <f t="shared" ca="1" si="93"/>
        <v/>
      </c>
      <c r="K706" s="13"/>
      <c r="L706" s="28" t="str">
        <f t="shared" si="94"/>
        <v/>
      </c>
      <c r="M706" s="13"/>
      <c r="O706" s="28" t="str">
        <f t="shared" si="95"/>
        <v/>
      </c>
      <c r="P706" s="17" t="str">
        <f t="array" aca="1" ref="P706" ca="1">IFERROR(INDEX('Intro &amp; Setup'!$W$19:$W$32,MATCH(1,('Intro &amp; Setup'!$M$19:$M$32&gt;=$O706)*('Intro &amp; Setup'!$C$19:$C$32&lt;=$O706),0)), "")</f>
        <v/>
      </c>
      <c r="R706" s="21" t="str">
        <f>IF($T706="", "", IF($T706&gt;'Intro &amp; Setup'!$C$19, "X", ""))</f>
        <v/>
      </c>
      <c r="T706" s="28" t="str">
        <f t="shared" si="99"/>
        <v/>
      </c>
      <c r="U706" s="31" t="str">
        <f t="shared" si="96"/>
        <v/>
      </c>
      <c r="W706" s="21" t="str">
        <f t="shared" si="97"/>
        <v/>
      </c>
      <c r="Y706" s="21" t="str">
        <f>IF($O706="", "", IF($O706&lt;'Intro &amp; Setup'!$C$32, "X", ""))</f>
        <v/>
      </c>
      <c r="AA706" s="21" t="str">
        <f t="shared" si="98"/>
        <v/>
      </c>
    </row>
    <row r="707" spans="1:27" x14ac:dyDescent="0.25">
      <c r="A707" s="13"/>
      <c r="B707" s="51"/>
      <c r="C707" s="52"/>
      <c r="D707" s="53"/>
      <c r="E707" s="54"/>
      <c r="F707" s="13"/>
      <c r="G707" s="16" t="str">
        <f t="shared" si="91"/>
        <v/>
      </c>
      <c r="H707" s="17" t="str">
        <f t="shared" si="92"/>
        <v/>
      </c>
      <c r="I707" s="13"/>
      <c r="J707" s="21" t="str">
        <f t="shared" ca="1" si="93"/>
        <v/>
      </c>
      <c r="K707" s="13"/>
      <c r="L707" s="28" t="str">
        <f t="shared" si="94"/>
        <v/>
      </c>
      <c r="M707" s="13"/>
      <c r="O707" s="28" t="str">
        <f t="shared" si="95"/>
        <v/>
      </c>
      <c r="P707" s="17" t="str">
        <f t="array" aca="1" ref="P707" ca="1">IFERROR(INDEX('Intro &amp; Setup'!$W$19:$W$32,MATCH(1,('Intro &amp; Setup'!$M$19:$M$32&gt;=$O707)*('Intro &amp; Setup'!$C$19:$C$32&lt;=$O707),0)), "")</f>
        <v/>
      </c>
      <c r="R707" s="21" t="str">
        <f>IF($T707="", "", IF($T707&gt;'Intro &amp; Setup'!$C$19, "X", ""))</f>
        <v/>
      </c>
      <c r="T707" s="28" t="str">
        <f t="shared" si="99"/>
        <v/>
      </c>
      <c r="U707" s="31" t="str">
        <f t="shared" si="96"/>
        <v/>
      </c>
      <c r="W707" s="21" t="str">
        <f t="shared" si="97"/>
        <v/>
      </c>
      <c r="Y707" s="21" t="str">
        <f>IF($O707="", "", IF($O707&lt;'Intro &amp; Setup'!$C$32, "X", ""))</f>
        <v/>
      </c>
      <c r="AA707" s="21" t="str">
        <f t="shared" si="98"/>
        <v/>
      </c>
    </row>
    <row r="708" spans="1:27" x14ac:dyDescent="0.25">
      <c r="A708" s="13"/>
      <c r="B708" s="51"/>
      <c r="C708" s="52"/>
      <c r="D708" s="53"/>
      <c r="E708" s="54"/>
      <c r="F708" s="13"/>
      <c r="G708" s="16" t="str">
        <f t="shared" si="91"/>
        <v/>
      </c>
      <c r="H708" s="17" t="str">
        <f t="shared" si="92"/>
        <v/>
      </c>
      <c r="I708" s="13"/>
      <c r="J708" s="21" t="str">
        <f t="shared" ca="1" si="93"/>
        <v/>
      </c>
      <c r="K708" s="13"/>
      <c r="L708" s="28" t="str">
        <f t="shared" si="94"/>
        <v/>
      </c>
      <c r="M708" s="13"/>
      <c r="O708" s="28" t="str">
        <f t="shared" si="95"/>
        <v/>
      </c>
      <c r="P708" s="17" t="str">
        <f t="array" aca="1" ref="P708" ca="1">IFERROR(INDEX('Intro &amp; Setup'!$W$19:$W$32,MATCH(1,('Intro &amp; Setup'!$M$19:$M$32&gt;=$O708)*('Intro &amp; Setup'!$C$19:$C$32&lt;=$O708),0)), "")</f>
        <v/>
      </c>
      <c r="R708" s="21" t="str">
        <f>IF($T708="", "", IF($T708&gt;'Intro &amp; Setup'!$C$19, "X", ""))</f>
        <v/>
      </c>
      <c r="T708" s="28" t="str">
        <f t="shared" si="99"/>
        <v/>
      </c>
      <c r="U708" s="31" t="str">
        <f t="shared" si="96"/>
        <v/>
      </c>
      <c r="W708" s="21" t="str">
        <f t="shared" si="97"/>
        <v/>
      </c>
      <c r="Y708" s="21" t="str">
        <f>IF($O708="", "", IF($O708&lt;'Intro &amp; Setup'!$C$32, "X", ""))</f>
        <v/>
      </c>
      <c r="AA708" s="21" t="str">
        <f t="shared" si="98"/>
        <v/>
      </c>
    </row>
    <row r="709" spans="1:27" x14ac:dyDescent="0.25">
      <c r="A709" s="13"/>
      <c r="B709" s="51"/>
      <c r="C709" s="52"/>
      <c r="D709" s="53"/>
      <c r="E709" s="54"/>
      <c r="F709" s="13"/>
      <c r="G709" s="16" t="str">
        <f t="shared" si="91"/>
        <v/>
      </c>
      <c r="H709" s="17" t="str">
        <f t="shared" si="92"/>
        <v/>
      </c>
      <c r="I709" s="13"/>
      <c r="J709" s="21" t="str">
        <f t="shared" ca="1" si="93"/>
        <v/>
      </c>
      <c r="K709" s="13"/>
      <c r="L709" s="28" t="str">
        <f t="shared" si="94"/>
        <v/>
      </c>
      <c r="M709" s="13"/>
      <c r="O709" s="28" t="str">
        <f t="shared" si="95"/>
        <v/>
      </c>
      <c r="P709" s="17" t="str">
        <f t="array" aca="1" ref="P709" ca="1">IFERROR(INDEX('Intro &amp; Setup'!$W$19:$W$32,MATCH(1,('Intro &amp; Setup'!$M$19:$M$32&gt;=$O709)*('Intro &amp; Setup'!$C$19:$C$32&lt;=$O709),0)), "")</f>
        <v/>
      </c>
      <c r="R709" s="21" t="str">
        <f>IF($T709="", "", IF($T709&gt;'Intro &amp; Setup'!$C$19, "X", ""))</f>
        <v/>
      </c>
      <c r="T709" s="28" t="str">
        <f t="shared" si="99"/>
        <v/>
      </c>
      <c r="U709" s="31" t="str">
        <f t="shared" si="96"/>
        <v/>
      </c>
      <c r="W709" s="21" t="str">
        <f t="shared" si="97"/>
        <v/>
      </c>
      <c r="Y709" s="21" t="str">
        <f>IF($O709="", "", IF($O709&lt;'Intro &amp; Setup'!$C$32, "X", ""))</f>
        <v/>
      </c>
      <c r="AA709" s="21" t="str">
        <f t="shared" si="98"/>
        <v/>
      </c>
    </row>
    <row r="710" spans="1:27" x14ac:dyDescent="0.25">
      <c r="A710" s="13"/>
      <c r="B710" s="51"/>
      <c r="C710" s="52"/>
      <c r="D710" s="53"/>
      <c r="E710" s="54"/>
      <c r="F710" s="13"/>
      <c r="G710" s="16" t="str">
        <f t="shared" si="91"/>
        <v/>
      </c>
      <c r="H710" s="17" t="str">
        <f t="shared" si="92"/>
        <v/>
      </c>
      <c r="I710" s="13"/>
      <c r="J710" s="21" t="str">
        <f t="shared" ca="1" si="93"/>
        <v/>
      </c>
      <c r="K710" s="13"/>
      <c r="L710" s="28" t="str">
        <f t="shared" si="94"/>
        <v/>
      </c>
      <c r="M710" s="13"/>
      <c r="O710" s="28" t="str">
        <f t="shared" si="95"/>
        <v/>
      </c>
      <c r="P710" s="17" t="str">
        <f t="array" aca="1" ref="P710" ca="1">IFERROR(INDEX('Intro &amp; Setup'!$W$19:$W$32,MATCH(1,('Intro &amp; Setup'!$M$19:$M$32&gt;=$O710)*('Intro &amp; Setup'!$C$19:$C$32&lt;=$O710),0)), "")</f>
        <v/>
      </c>
      <c r="R710" s="21" t="str">
        <f>IF($T710="", "", IF($T710&gt;'Intro &amp; Setup'!$C$19, "X", ""))</f>
        <v/>
      </c>
      <c r="T710" s="28" t="str">
        <f t="shared" si="99"/>
        <v/>
      </c>
      <c r="U710" s="31" t="str">
        <f t="shared" si="96"/>
        <v/>
      </c>
      <c r="W710" s="21" t="str">
        <f t="shared" si="97"/>
        <v/>
      </c>
      <c r="Y710" s="21" t="str">
        <f>IF($O710="", "", IF($O710&lt;'Intro &amp; Setup'!$C$32, "X", ""))</f>
        <v/>
      </c>
      <c r="AA710" s="21" t="str">
        <f t="shared" si="98"/>
        <v/>
      </c>
    </row>
    <row r="711" spans="1:27" x14ac:dyDescent="0.25">
      <c r="A711" s="13"/>
      <c r="B711" s="51"/>
      <c r="C711" s="52"/>
      <c r="D711" s="53"/>
      <c r="E711" s="54"/>
      <c r="F711" s="13"/>
      <c r="G711" s="16" t="str">
        <f t="shared" si="91"/>
        <v/>
      </c>
      <c r="H711" s="17" t="str">
        <f t="shared" si="92"/>
        <v/>
      </c>
      <c r="I711" s="13"/>
      <c r="J711" s="21" t="str">
        <f t="shared" ca="1" si="93"/>
        <v/>
      </c>
      <c r="K711" s="13"/>
      <c r="L711" s="28" t="str">
        <f t="shared" si="94"/>
        <v/>
      </c>
      <c r="M711" s="13"/>
      <c r="O711" s="28" t="str">
        <f t="shared" si="95"/>
        <v/>
      </c>
      <c r="P711" s="17" t="str">
        <f t="array" aca="1" ref="P711" ca="1">IFERROR(INDEX('Intro &amp; Setup'!$W$19:$W$32,MATCH(1,('Intro &amp; Setup'!$M$19:$M$32&gt;=$O711)*('Intro &amp; Setup'!$C$19:$C$32&lt;=$O711),0)), "")</f>
        <v/>
      </c>
      <c r="R711" s="21" t="str">
        <f>IF($T711="", "", IF($T711&gt;'Intro &amp; Setup'!$C$19, "X", ""))</f>
        <v/>
      </c>
      <c r="T711" s="28" t="str">
        <f t="shared" si="99"/>
        <v/>
      </c>
      <c r="U711" s="31" t="str">
        <f t="shared" si="96"/>
        <v/>
      </c>
      <c r="W711" s="21" t="str">
        <f t="shared" si="97"/>
        <v/>
      </c>
      <c r="Y711" s="21" t="str">
        <f>IF($O711="", "", IF($O711&lt;'Intro &amp; Setup'!$C$32, "X", ""))</f>
        <v/>
      </c>
      <c r="AA711" s="21" t="str">
        <f t="shared" si="98"/>
        <v/>
      </c>
    </row>
    <row r="712" spans="1:27" x14ac:dyDescent="0.25">
      <c r="A712" s="13"/>
      <c r="B712" s="51"/>
      <c r="C712" s="52"/>
      <c r="D712" s="53"/>
      <c r="E712" s="54"/>
      <c r="F712" s="13"/>
      <c r="G712" s="16" t="str">
        <f t="shared" si="91"/>
        <v/>
      </c>
      <c r="H712" s="17" t="str">
        <f t="shared" si="92"/>
        <v/>
      </c>
      <c r="I712" s="13"/>
      <c r="J712" s="21" t="str">
        <f t="shared" ca="1" si="93"/>
        <v/>
      </c>
      <c r="K712" s="13"/>
      <c r="L712" s="28" t="str">
        <f t="shared" si="94"/>
        <v/>
      </c>
      <c r="M712" s="13"/>
      <c r="O712" s="28" t="str">
        <f t="shared" si="95"/>
        <v/>
      </c>
      <c r="P712" s="17" t="str">
        <f t="array" aca="1" ref="P712" ca="1">IFERROR(INDEX('Intro &amp; Setup'!$W$19:$W$32,MATCH(1,('Intro &amp; Setup'!$M$19:$M$32&gt;=$O712)*('Intro &amp; Setup'!$C$19:$C$32&lt;=$O712),0)), "")</f>
        <v/>
      </c>
      <c r="R712" s="21" t="str">
        <f>IF($T712="", "", IF($T712&gt;'Intro &amp; Setup'!$C$19, "X", ""))</f>
        <v/>
      </c>
      <c r="T712" s="28" t="str">
        <f t="shared" si="99"/>
        <v/>
      </c>
      <c r="U712" s="31" t="str">
        <f t="shared" si="96"/>
        <v/>
      </c>
      <c r="W712" s="21" t="str">
        <f t="shared" si="97"/>
        <v/>
      </c>
      <c r="Y712" s="21" t="str">
        <f>IF($O712="", "", IF($O712&lt;'Intro &amp; Setup'!$C$32, "X", ""))</f>
        <v/>
      </c>
      <c r="AA712" s="21" t="str">
        <f t="shared" si="98"/>
        <v/>
      </c>
    </row>
    <row r="713" spans="1:27" x14ac:dyDescent="0.25">
      <c r="A713" s="13"/>
      <c r="B713" s="51"/>
      <c r="C713" s="52"/>
      <c r="D713" s="53"/>
      <c r="E713" s="54"/>
      <c r="F713" s="13"/>
      <c r="G713" s="16" t="str">
        <f t="shared" si="91"/>
        <v/>
      </c>
      <c r="H713" s="17" t="str">
        <f t="shared" si="92"/>
        <v/>
      </c>
      <c r="I713" s="13"/>
      <c r="J713" s="21" t="str">
        <f t="shared" ca="1" si="93"/>
        <v/>
      </c>
      <c r="K713" s="13"/>
      <c r="L713" s="28" t="str">
        <f t="shared" si="94"/>
        <v/>
      </c>
      <c r="M713" s="13"/>
      <c r="O713" s="28" t="str">
        <f t="shared" si="95"/>
        <v/>
      </c>
      <c r="P713" s="17" t="str">
        <f t="array" aca="1" ref="P713" ca="1">IFERROR(INDEX('Intro &amp; Setup'!$W$19:$W$32,MATCH(1,('Intro &amp; Setup'!$M$19:$M$32&gt;=$O713)*('Intro &amp; Setup'!$C$19:$C$32&lt;=$O713),0)), "")</f>
        <v/>
      </c>
      <c r="R713" s="21" t="str">
        <f>IF($T713="", "", IF($T713&gt;'Intro &amp; Setup'!$C$19, "X", ""))</f>
        <v/>
      </c>
      <c r="T713" s="28" t="str">
        <f t="shared" si="99"/>
        <v/>
      </c>
      <c r="U713" s="31" t="str">
        <f t="shared" si="96"/>
        <v/>
      </c>
      <c r="W713" s="21" t="str">
        <f t="shared" si="97"/>
        <v/>
      </c>
      <c r="Y713" s="21" t="str">
        <f>IF($O713="", "", IF($O713&lt;'Intro &amp; Setup'!$C$32, "X", ""))</f>
        <v/>
      </c>
      <c r="AA713" s="21" t="str">
        <f t="shared" si="98"/>
        <v/>
      </c>
    </row>
    <row r="714" spans="1:27" x14ac:dyDescent="0.25">
      <c r="A714" s="13"/>
      <c r="B714" s="51"/>
      <c r="C714" s="52"/>
      <c r="D714" s="53"/>
      <c r="E714" s="54"/>
      <c r="F714" s="13"/>
      <c r="G714" s="16" t="str">
        <f t="shared" si="91"/>
        <v/>
      </c>
      <c r="H714" s="17" t="str">
        <f t="shared" si="92"/>
        <v/>
      </c>
      <c r="I714" s="13"/>
      <c r="J714" s="21" t="str">
        <f t="shared" ca="1" si="93"/>
        <v/>
      </c>
      <c r="K714" s="13"/>
      <c r="L714" s="28" t="str">
        <f t="shared" si="94"/>
        <v/>
      </c>
      <c r="M714" s="13"/>
      <c r="O714" s="28" t="str">
        <f t="shared" si="95"/>
        <v/>
      </c>
      <c r="P714" s="17" t="str">
        <f t="array" aca="1" ref="P714" ca="1">IFERROR(INDEX('Intro &amp; Setup'!$W$19:$W$32,MATCH(1,('Intro &amp; Setup'!$M$19:$M$32&gt;=$O714)*('Intro &amp; Setup'!$C$19:$C$32&lt;=$O714),0)), "")</f>
        <v/>
      </c>
      <c r="R714" s="21" t="str">
        <f>IF($T714="", "", IF($T714&gt;'Intro &amp; Setup'!$C$19, "X", ""))</f>
        <v/>
      </c>
      <c r="T714" s="28" t="str">
        <f t="shared" si="99"/>
        <v/>
      </c>
      <c r="U714" s="31" t="str">
        <f t="shared" si="96"/>
        <v/>
      </c>
      <c r="W714" s="21" t="str">
        <f t="shared" si="97"/>
        <v/>
      </c>
      <c r="Y714" s="21" t="str">
        <f>IF($O714="", "", IF($O714&lt;'Intro &amp; Setup'!$C$32, "X", ""))</f>
        <v/>
      </c>
      <c r="AA714" s="21" t="str">
        <f t="shared" si="98"/>
        <v/>
      </c>
    </row>
    <row r="715" spans="1:27" x14ac:dyDescent="0.25">
      <c r="A715" s="13"/>
      <c r="B715" s="51"/>
      <c r="C715" s="52"/>
      <c r="D715" s="53"/>
      <c r="E715" s="54"/>
      <c r="F715" s="13"/>
      <c r="G715" s="16" t="str">
        <f t="shared" si="91"/>
        <v/>
      </c>
      <c r="H715" s="17" t="str">
        <f t="shared" si="92"/>
        <v/>
      </c>
      <c r="I715" s="13"/>
      <c r="J715" s="21" t="str">
        <f t="shared" ca="1" si="93"/>
        <v/>
      </c>
      <c r="K715" s="13"/>
      <c r="L715" s="28" t="str">
        <f t="shared" si="94"/>
        <v/>
      </c>
      <c r="M715" s="13"/>
      <c r="O715" s="28" t="str">
        <f t="shared" si="95"/>
        <v/>
      </c>
      <c r="P715" s="17" t="str">
        <f t="array" aca="1" ref="P715" ca="1">IFERROR(INDEX('Intro &amp; Setup'!$W$19:$W$32,MATCH(1,('Intro &amp; Setup'!$M$19:$M$32&gt;=$O715)*('Intro &amp; Setup'!$C$19:$C$32&lt;=$O715),0)), "")</f>
        <v/>
      </c>
      <c r="R715" s="21" t="str">
        <f>IF($T715="", "", IF($T715&gt;'Intro &amp; Setup'!$C$19, "X", ""))</f>
        <v/>
      </c>
      <c r="T715" s="28" t="str">
        <f t="shared" si="99"/>
        <v/>
      </c>
      <c r="U715" s="31" t="str">
        <f t="shared" si="96"/>
        <v/>
      </c>
      <c r="W715" s="21" t="str">
        <f t="shared" si="97"/>
        <v/>
      </c>
      <c r="Y715" s="21" t="str">
        <f>IF($O715="", "", IF($O715&lt;'Intro &amp; Setup'!$C$32, "X", ""))</f>
        <v/>
      </c>
      <c r="AA715" s="21" t="str">
        <f t="shared" si="98"/>
        <v/>
      </c>
    </row>
    <row r="716" spans="1:27" x14ac:dyDescent="0.25">
      <c r="A716" s="13"/>
      <c r="B716" s="51"/>
      <c r="C716" s="52"/>
      <c r="D716" s="53"/>
      <c r="E716" s="54"/>
      <c r="F716" s="13"/>
      <c r="G716" s="16" t="str">
        <f t="shared" ref="G716:G779" si="100">IF($C716="", "", DATEDIF($C716, $P$4, "Y"))</f>
        <v/>
      </c>
      <c r="H716" s="17" t="str">
        <f t="shared" ref="H716:H779" si="101">IF($C716="", "", DATEDIF($C716, $P$4, "YM"))</f>
        <v/>
      </c>
      <c r="I716" s="13"/>
      <c r="J716" s="21" t="str">
        <f t="shared" ref="J716:J779" ca="1" si="102">IF($P716="", "", $P716)</f>
        <v/>
      </c>
      <c r="K716" s="13"/>
      <c r="L716" s="28" t="str">
        <f t="shared" ref="L716:L779" si="103">IF($R716="X", $U716, "")</f>
        <v/>
      </c>
      <c r="M716" s="13"/>
      <c r="O716" s="28" t="str">
        <f t="shared" ref="O716:O779" si="104">IFERROR(IF($C716="", "", DATE(YEAR($C716)+$D716, MONTH($C716), DAY($C716))), "")</f>
        <v/>
      </c>
      <c r="P716" s="17" t="str">
        <f t="array" aca="1" ref="P716" ca="1">IFERROR(INDEX('Intro &amp; Setup'!$W$19:$W$32,MATCH(1,('Intro &amp; Setup'!$M$19:$M$32&gt;=$O716)*('Intro &amp; Setup'!$C$19:$C$32&lt;=$O716),0)), "")</f>
        <v/>
      </c>
      <c r="R716" s="21" t="str">
        <f>IF($T716="", "", IF($T716&gt;'Intro &amp; Setup'!$C$19, "X", ""))</f>
        <v/>
      </c>
      <c r="T716" s="28" t="str">
        <f t="shared" si="99"/>
        <v/>
      </c>
      <c r="U716" s="31" t="str">
        <f t="shared" ref="U716:U779" si="105">IF($T716="", "", DATE(YEAR($T716)+5, 9, 1))</f>
        <v/>
      </c>
      <c r="W716" s="21" t="str">
        <f t="shared" ref="W716:W779" si="106">IF($B716="", "", IF(COUNTIF($B$11:$B$1010, $B716)&gt;1, "X", ""))</f>
        <v/>
      </c>
      <c r="Y716" s="21" t="str">
        <f>IF($O716="", "", IF($O716&lt;'Intro &amp; Setup'!$C$32, "X", ""))</f>
        <v/>
      </c>
      <c r="AA716" s="21" t="str">
        <f t="shared" ref="AA716:AA779" si="107">IF($C716="", "", DATEDIF($C716, $P$4, "M"))</f>
        <v/>
      </c>
    </row>
    <row r="717" spans="1:27" x14ac:dyDescent="0.25">
      <c r="A717" s="13"/>
      <c r="B717" s="51"/>
      <c r="C717" s="52"/>
      <c r="D717" s="53"/>
      <c r="E717" s="54"/>
      <c r="F717" s="13"/>
      <c r="G717" s="16" t="str">
        <f t="shared" si="100"/>
        <v/>
      </c>
      <c r="H717" s="17" t="str">
        <f t="shared" si="101"/>
        <v/>
      </c>
      <c r="I717" s="13"/>
      <c r="J717" s="21" t="str">
        <f t="shared" ca="1" si="102"/>
        <v/>
      </c>
      <c r="K717" s="13"/>
      <c r="L717" s="28" t="str">
        <f t="shared" si="103"/>
        <v/>
      </c>
      <c r="M717" s="13"/>
      <c r="O717" s="28" t="str">
        <f t="shared" si="104"/>
        <v/>
      </c>
      <c r="P717" s="17" t="str">
        <f t="array" aca="1" ref="P717" ca="1">IFERROR(INDEX('Intro &amp; Setup'!$W$19:$W$32,MATCH(1,('Intro &amp; Setup'!$M$19:$M$32&gt;=$O717)*('Intro &amp; Setup'!$C$19:$C$32&lt;=$O717),0)), "")</f>
        <v/>
      </c>
      <c r="R717" s="21" t="str">
        <f>IF($T717="", "", IF($T717&gt;'Intro &amp; Setup'!$C$19, "X", ""))</f>
        <v/>
      </c>
      <c r="T717" s="28" t="str">
        <f t="shared" si="99"/>
        <v/>
      </c>
      <c r="U717" s="31" t="str">
        <f t="shared" si="105"/>
        <v/>
      </c>
      <c r="W717" s="21" t="str">
        <f t="shared" si="106"/>
        <v/>
      </c>
      <c r="Y717" s="21" t="str">
        <f>IF($O717="", "", IF($O717&lt;'Intro &amp; Setup'!$C$32, "X", ""))</f>
        <v/>
      </c>
      <c r="AA717" s="21" t="str">
        <f t="shared" si="107"/>
        <v/>
      </c>
    </row>
    <row r="718" spans="1:27" x14ac:dyDescent="0.25">
      <c r="A718" s="13"/>
      <c r="B718" s="51"/>
      <c r="C718" s="52"/>
      <c r="D718" s="53"/>
      <c r="E718" s="54"/>
      <c r="F718" s="13"/>
      <c r="G718" s="16" t="str">
        <f t="shared" si="100"/>
        <v/>
      </c>
      <c r="H718" s="17" t="str">
        <f t="shared" si="101"/>
        <v/>
      </c>
      <c r="I718" s="13"/>
      <c r="J718" s="21" t="str">
        <f t="shared" ca="1" si="102"/>
        <v/>
      </c>
      <c r="K718" s="13"/>
      <c r="L718" s="28" t="str">
        <f t="shared" si="103"/>
        <v/>
      </c>
      <c r="M718" s="13"/>
      <c r="O718" s="28" t="str">
        <f t="shared" si="104"/>
        <v/>
      </c>
      <c r="P718" s="17" t="str">
        <f t="array" aca="1" ref="P718" ca="1">IFERROR(INDEX('Intro &amp; Setup'!$W$19:$W$32,MATCH(1,('Intro &amp; Setup'!$M$19:$M$32&gt;=$O718)*('Intro &amp; Setup'!$C$19:$C$32&lt;=$O718),0)), "")</f>
        <v/>
      </c>
      <c r="R718" s="21" t="str">
        <f>IF($T718="", "", IF($T718&gt;'Intro &amp; Setup'!$C$19, "X", ""))</f>
        <v/>
      </c>
      <c r="T718" s="28" t="str">
        <f t="shared" si="99"/>
        <v/>
      </c>
      <c r="U718" s="31" t="str">
        <f t="shared" si="105"/>
        <v/>
      </c>
      <c r="W718" s="21" t="str">
        <f t="shared" si="106"/>
        <v/>
      </c>
      <c r="Y718" s="21" t="str">
        <f>IF($O718="", "", IF($O718&lt;'Intro &amp; Setup'!$C$32, "X", ""))</f>
        <v/>
      </c>
      <c r="AA718" s="21" t="str">
        <f t="shared" si="107"/>
        <v/>
      </c>
    </row>
    <row r="719" spans="1:27" x14ac:dyDescent="0.25">
      <c r="A719" s="13"/>
      <c r="B719" s="51"/>
      <c r="C719" s="52"/>
      <c r="D719" s="53"/>
      <c r="E719" s="54"/>
      <c r="F719" s="13"/>
      <c r="G719" s="16" t="str">
        <f t="shared" si="100"/>
        <v/>
      </c>
      <c r="H719" s="17" t="str">
        <f t="shared" si="101"/>
        <v/>
      </c>
      <c r="I719" s="13"/>
      <c r="J719" s="21" t="str">
        <f t="shared" ca="1" si="102"/>
        <v/>
      </c>
      <c r="K719" s="13"/>
      <c r="L719" s="28" t="str">
        <f t="shared" si="103"/>
        <v/>
      </c>
      <c r="M719" s="13"/>
      <c r="O719" s="28" t="str">
        <f t="shared" si="104"/>
        <v/>
      </c>
      <c r="P719" s="17" t="str">
        <f t="array" aca="1" ref="P719" ca="1">IFERROR(INDEX('Intro &amp; Setup'!$W$19:$W$32,MATCH(1,('Intro &amp; Setup'!$M$19:$M$32&gt;=$O719)*('Intro &amp; Setup'!$C$19:$C$32&lt;=$O719),0)), "")</f>
        <v/>
      </c>
      <c r="R719" s="21" t="str">
        <f>IF($T719="", "", IF($T719&gt;'Intro &amp; Setup'!$C$19, "X", ""))</f>
        <v/>
      </c>
      <c r="T719" s="28" t="str">
        <f t="shared" si="99"/>
        <v/>
      </c>
      <c r="U719" s="31" t="str">
        <f t="shared" si="105"/>
        <v/>
      </c>
      <c r="W719" s="21" t="str">
        <f t="shared" si="106"/>
        <v/>
      </c>
      <c r="Y719" s="21" t="str">
        <f>IF($O719="", "", IF($O719&lt;'Intro &amp; Setup'!$C$32, "X", ""))</f>
        <v/>
      </c>
      <c r="AA719" s="21" t="str">
        <f t="shared" si="107"/>
        <v/>
      </c>
    </row>
    <row r="720" spans="1:27" x14ac:dyDescent="0.25">
      <c r="A720" s="13"/>
      <c r="B720" s="51"/>
      <c r="C720" s="52"/>
      <c r="D720" s="53"/>
      <c r="E720" s="54"/>
      <c r="F720" s="13"/>
      <c r="G720" s="16" t="str">
        <f t="shared" si="100"/>
        <v/>
      </c>
      <c r="H720" s="17" t="str">
        <f t="shared" si="101"/>
        <v/>
      </c>
      <c r="I720" s="13"/>
      <c r="J720" s="21" t="str">
        <f t="shared" ca="1" si="102"/>
        <v/>
      </c>
      <c r="K720" s="13"/>
      <c r="L720" s="28" t="str">
        <f t="shared" si="103"/>
        <v/>
      </c>
      <c r="M720" s="13"/>
      <c r="O720" s="28" t="str">
        <f t="shared" si="104"/>
        <v/>
      </c>
      <c r="P720" s="17" t="str">
        <f t="array" aca="1" ref="P720" ca="1">IFERROR(INDEX('Intro &amp; Setup'!$W$19:$W$32,MATCH(1,('Intro &amp; Setup'!$M$19:$M$32&gt;=$O720)*('Intro &amp; Setup'!$C$19:$C$32&lt;=$O720),0)), "")</f>
        <v/>
      </c>
      <c r="R720" s="21" t="str">
        <f>IF($T720="", "", IF($T720&gt;'Intro &amp; Setup'!$C$19, "X", ""))</f>
        <v/>
      </c>
      <c r="T720" s="28" t="str">
        <f t="shared" si="99"/>
        <v/>
      </c>
      <c r="U720" s="31" t="str">
        <f t="shared" si="105"/>
        <v/>
      </c>
      <c r="W720" s="21" t="str">
        <f t="shared" si="106"/>
        <v/>
      </c>
      <c r="Y720" s="21" t="str">
        <f>IF($O720="", "", IF($O720&lt;'Intro &amp; Setup'!$C$32, "X", ""))</f>
        <v/>
      </c>
      <c r="AA720" s="21" t="str">
        <f t="shared" si="107"/>
        <v/>
      </c>
    </row>
    <row r="721" spans="1:27" x14ac:dyDescent="0.25">
      <c r="A721" s="13"/>
      <c r="B721" s="51"/>
      <c r="C721" s="52"/>
      <c r="D721" s="53"/>
      <c r="E721" s="54"/>
      <c r="F721" s="13"/>
      <c r="G721" s="16" t="str">
        <f t="shared" si="100"/>
        <v/>
      </c>
      <c r="H721" s="17" t="str">
        <f t="shared" si="101"/>
        <v/>
      </c>
      <c r="I721" s="13"/>
      <c r="J721" s="21" t="str">
        <f t="shared" ca="1" si="102"/>
        <v/>
      </c>
      <c r="K721" s="13"/>
      <c r="L721" s="28" t="str">
        <f t="shared" si="103"/>
        <v/>
      </c>
      <c r="M721" s="13"/>
      <c r="O721" s="28" t="str">
        <f t="shared" si="104"/>
        <v/>
      </c>
      <c r="P721" s="17" t="str">
        <f t="array" aca="1" ref="P721" ca="1">IFERROR(INDEX('Intro &amp; Setup'!$W$19:$W$32,MATCH(1,('Intro &amp; Setup'!$M$19:$M$32&gt;=$O721)*('Intro &amp; Setup'!$C$19:$C$32&lt;=$O721),0)), "")</f>
        <v/>
      </c>
      <c r="R721" s="21" t="str">
        <f>IF($T721="", "", IF($T721&gt;'Intro &amp; Setup'!$C$19, "X", ""))</f>
        <v/>
      </c>
      <c r="T721" s="28" t="str">
        <f t="shared" si="99"/>
        <v/>
      </c>
      <c r="U721" s="31" t="str">
        <f t="shared" si="105"/>
        <v/>
      </c>
      <c r="W721" s="21" t="str">
        <f t="shared" si="106"/>
        <v/>
      </c>
      <c r="Y721" s="21" t="str">
        <f>IF($O721="", "", IF($O721&lt;'Intro &amp; Setup'!$C$32, "X", ""))</f>
        <v/>
      </c>
      <c r="AA721" s="21" t="str">
        <f t="shared" si="107"/>
        <v/>
      </c>
    </row>
    <row r="722" spans="1:27" x14ac:dyDescent="0.25">
      <c r="A722" s="13"/>
      <c r="B722" s="51"/>
      <c r="C722" s="52"/>
      <c r="D722" s="53"/>
      <c r="E722" s="54"/>
      <c r="F722" s="13"/>
      <c r="G722" s="16" t="str">
        <f t="shared" si="100"/>
        <v/>
      </c>
      <c r="H722" s="17" t="str">
        <f t="shared" si="101"/>
        <v/>
      </c>
      <c r="I722" s="13"/>
      <c r="J722" s="21" t="str">
        <f t="shared" ca="1" si="102"/>
        <v/>
      </c>
      <c r="K722" s="13"/>
      <c r="L722" s="28" t="str">
        <f t="shared" si="103"/>
        <v/>
      </c>
      <c r="M722" s="13"/>
      <c r="O722" s="28" t="str">
        <f t="shared" si="104"/>
        <v/>
      </c>
      <c r="P722" s="17" t="str">
        <f t="array" aca="1" ref="P722" ca="1">IFERROR(INDEX('Intro &amp; Setup'!$W$19:$W$32,MATCH(1,('Intro &amp; Setup'!$M$19:$M$32&gt;=$O722)*('Intro &amp; Setup'!$C$19:$C$32&lt;=$O722),0)), "")</f>
        <v/>
      </c>
      <c r="R722" s="21" t="str">
        <f>IF($T722="", "", IF($T722&gt;'Intro &amp; Setup'!$C$19, "X", ""))</f>
        <v/>
      </c>
      <c r="T722" s="28" t="str">
        <f t="shared" ref="T722:T785" si="108">IF($O722="","", IF(MONTH($O722)&lt;9, DATE(YEAR($O722)-1, 9, 1), DATE(YEAR($O722), 9, 1)))</f>
        <v/>
      </c>
      <c r="U722" s="31" t="str">
        <f t="shared" si="105"/>
        <v/>
      </c>
      <c r="W722" s="21" t="str">
        <f t="shared" si="106"/>
        <v/>
      </c>
      <c r="Y722" s="21" t="str">
        <f>IF($O722="", "", IF($O722&lt;'Intro &amp; Setup'!$C$32, "X", ""))</f>
        <v/>
      </c>
      <c r="AA722" s="21" t="str">
        <f t="shared" si="107"/>
        <v/>
      </c>
    </row>
    <row r="723" spans="1:27" x14ac:dyDescent="0.25">
      <c r="A723" s="13"/>
      <c r="B723" s="51"/>
      <c r="C723" s="52"/>
      <c r="D723" s="53"/>
      <c r="E723" s="54"/>
      <c r="F723" s="13"/>
      <c r="G723" s="16" t="str">
        <f t="shared" si="100"/>
        <v/>
      </c>
      <c r="H723" s="17" t="str">
        <f t="shared" si="101"/>
        <v/>
      </c>
      <c r="I723" s="13"/>
      <c r="J723" s="21" t="str">
        <f t="shared" ca="1" si="102"/>
        <v/>
      </c>
      <c r="K723" s="13"/>
      <c r="L723" s="28" t="str">
        <f t="shared" si="103"/>
        <v/>
      </c>
      <c r="M723" s="13"/>
      <c r="O723" s="28" t="str">
        <f t="shared" si="104"/>
        <v/>
      </c>
      <c r="P723" s="17" t="str">
        <f t="array" aca="1" ref="P723" ca="1">IFERROR(INDEX('Intro &amp; Setup'!$W$19:$W$32,MATCH(1,('Intro &amp; Setup'!$M$19:$M$32&gt;=$O723)*('Intro &amp; Setup'!$C$19:$C$32&lt;=$O723),0)), "")</f>
        <v/>
      </c>
      <c r="R723" s="21" t="str">
        <f>IF($T723="", "", IF($T723&gt;'Intro &amp; Setup'!$C$19, "X", ""))</f>
        <v/>
      </c>
      <c r="T723" s="28" t="str">
        <f t="shared" si="108"/>
        <v/>
      </c>
      <c r="U723" s="31" t="str">
        <f t="shared" si="105"/>
        <v/>
      </c>
      <c r="W723" s="21" t="str">
        <f t="shared" si="106"/>
        <v/>
      </c>
      <c r="Y723" s="21" t="str">
        <f>IF($O723="", "", IF($O723&lt;'Intro &amp; Setup'!$C$32, "X", ""))</f>
        <v/>
      </c>
      <c r="AA723" s="21" t="str">
        <f t="shared" si="107"/>
        <v/>
      </c>
    </row>
    <row r="724" spans="1:27" x14ac:dyDescent="0.25">
      <c r="A724" s="13"/>
      <c r="B724" s="51"/>
      <c r="C724" s="52"/>
      <c r="D724" s="53"/>
      <c r="E724" s="54"/>
      <c r="F724" s="13"/>
      <c r="G724" s="16" t="str">
        <f t="shared" si="100"/>
        <v/>
      </c>
      <c r="H724" s="17" t="str">
        <f t="shared" si="101"/>
        <v/>
      </c>
      <c r="I724" s="13"/>
      <c r="J724" s="21" t="str">
        <f t="shared" ca="1" si="102"/>
        <v/>
      </c>
      <c r="K724" s="13"/>
      <c r="L724" s="28" t="str">
        <f t="shared" si="103"/>
        <v/>
      </c>
      <c r="M724" s="13"/>
      <c r="O724" s="28" t="str">
        <f t="shared" si="104"/>
        <v/>
      </c>
      <c r="P724" s="17" t="str">
        <f t="array" aca="1" ref="P724" ca="1">IFERROR(INDEX('Intro &amp; Setup'!$W$19:$W$32,MATCH(1,('Intro &amp; Setup'!$M$19:$M$32&gt;=$O724)*('Intro &amp; Setup'!$C$19:$C$32&lt;=$O724),0)), "")</f>
        <v/>
      </c>
      <c r="R724" s="21" t="str">
        <f>IF($T724="", "", IF($T724&gt;'Intro &amp; Setup'!$C$19, "X", ""))</f>
        <v/>
      </c>
      <c r="T724" s="28" t="str">
        <f t="shared" si="108"/>
        <v/>
      </c>
      <c r="U724" s="31" t="str">
        <f t="shared" si="105"/>
        <v/>
      </c>
      <c r="W724" s="21" t="str">
        <f t="shared" si="106"/>
        <v/>
      </c>
      <c r="Y724" s="21" t="str">
        <f>IF($O724="", "", IF($O724&lt;'Intro &amp; Setup'!$C$32, "X", ""))</f>
        <v/>
      </c>
      <c r="AA724" s="21" t="str">
        <f t="shared" si="107"/>
        <v/>
      </c>
    </row>
    <row r="725" spans="1:27" x14ac:dyDescent="0.25">
      <c r="A725" s="13"/>
      <c r="B725" s="51"/>
      <c r="C725" s="52"/>
      <c r="D725" s="53"/>
      <c r="E725" s="54"/>
      <c r="F725" s="13"/>
      <c r="G725" s="16" t="str">
        <f t="shared" si="100"/>
        <v/>
      </c>
      <c r="H725" s="17" t="str">
        <f t="shared" si="101"/>
        <v/>
      </c>
      <c r="I725" s="13"/>
      <c r="J725" s="21" t="str">
        <f t="shared" ca="1" si="102"/>
        <v/>
      </c>
      <c r="K725" s="13"/>
      <c r="L725" s="28" t="str">
        <f t="shared" si="103"/>
        <v/>
      </c>
      <c r="M725" s="13"/>
      <c r="O725" s="28" t="str">
        <f t="shared" si="104"/>
        <v/>
      </c>
      <c r="P725" s="17" t="str">
        <f t="array" aca="1" ref="P725" ca="1">IFERROR(INDEX('Intro &amp; Setup'!$W$19:$W$32,MATCH(1,('Intro &amp; Setup'!$M$19:$M$32&gt;=$O725)*('Intro &amp; Setup'!$C$19:$C$32&lt;=$O725),0)), "")</f>
        <v/>
      </c>
      <c r="R725" s="21" t="str">
        <f>IF($T725="", "", IF($T725&gt;'Intro &amp; Setup'!$C$19, "X", ""))</f>
        <v/>
      </c>
      <c r="T725" s="28" t="str">
        <f t="shared" si="108"/>
        <v/>
      </c>
      <c r="U725" s="31" t="str">
        <f t="shared" si="105"/>
        <v/>
      </c>
      <c r="W725" s="21" t="str">
        <f t="shared" si="106"/>
        <v/>
      </c>
      <c r="Y725" s="21" t="str">
        <f>IF($O725="", "", IF($O725&lt;'Intro &amp; Setup'!$C$32, "X", ""))</f>
        <v/>
      </c>
      <c r="AA725" s="21" t="str">
        <f t="shared" si="107"/>
        <v/>
      </c>
    </row>
    <row r="726" spans="1:27" x14ac:dyDescent="0.25">
      <c r="A726" s="13"/>
      <c r="B726" s="51"/>
      <c r="C726" s="52"/>
      <c r="D726" s="53"/>
      <c r="E726" s="54"/>
      <c r="F726" s="13"/>
      <c r="G726" s="16" t="str">
        <f t="shared" si="100"/>
        <v/>
      </c>
      <c r="H726" s="17" t="str">
        <f t="shared" si="101"/>
        <v/>
      </c>
      <c r="I726" s="13"/>
      <c r="J726" s="21" t="str">
        <f t="shared" ca="1" si="102"/>
        <v/>
      </c>
      <c r="K726" s="13"/>
      <c r="L726" s="28" t="str">
        <f t="shared" si="103"/>
        <v/>
      </c>
      <c r="M726" s="13"/>
      <c r="O726" s="28" t="str">
        <f t="shared" si="104"/>
        <v/>
      </c>
      <c r="P726" s="17" t="str">
        <f t="array" aca="1" ref="P726" ca="1">IFERROR(INDEX('Intro &amp; Setup'!$W$19:$W$32,MATCH(1,('Intro &amp; Setup'!$M$19:$M$32&gt;=$O726)*('Intro &amp; Setup'!$C$19:$C$32&lt;=$O726),0)), "")</f>
        <v/>
      </c>
      <c r="R726" s="21" t="str">
        <f>IF($T726="", "", IF($T726&gt;'Intro &amp; Setup'!$C$19, "X", ""))</f>
        <v/>
      </c>
      <c r="T726" s="28" t="str">
        <f t="shared" si="108"/>
        <v/>
      </c>
      <c r="U726" s="31" t="str">
        <f t="shared" si="105"/>
        <v/>
      </c>
      <c r="W726" s="21" t="str">
        <f t="shared" si="106"/>
        <v/>
      </c>
      <c r="Y726" s="21" t="str">
        <f>IF($O726="", "", IF($O726&lt;'Intro &amp; Setup'!$C$32, "X", ""))</f>
        <v/>
      </c>
      <c r="AA726" s="21" t="str">
        <f t="shared" si="107"/>
        <v/>
      </c>
    </row>
    <row r="727" spans="1:27" x14ac:dyDescent="0.25">
      <c r="A727" s="13"/>
      <c r="B727" s="51"/>
      <c r="C727" s="52"/>
      <c r="D727" s="53"/>
      <c r="E727" s="54"/>
      <c r="F727" s="13"/>
      <c r="G727" s="16" t="str">
        <f t="shared" si="100"/>
        <v/>
      </c>
      <c r="H727" s="17" t="str">
        <f t="shared" si="101"/>
        <v/>
      </c>
      <c r="I727" s="13"/>
      <c r="J727" s="21" t="str">
        <f t="shared" ca="1" si="102"/>
        <v/>
      </c>
      <c r="K727" s="13"/>
      <c r="L727" s="28" t="str">
        <f t="shared" si="103"/>
        <v/>
      </c>
      <c r="M727" s="13"/>
      <c r="O727" s="28" t="str">
        <f t="shared" si="104"/>
        <v/>
      </c>
      <c r="P727" s="17" t="str">
        <f t="array" aca="1" ref="P727" ca="1">IFERROR(INDEX('Intro &amp; Setup'!$W$19:$W$32,MATCH(1,('Intro &amp; Setup'!$M$19:$M$32&gt;=$O727)*('Intro &amp; Setup'!$C$19:$C$32&lt;=$O727),0)), "")</f>
        <v/>
      </c>
      <c r="R727" s="21" t="str">
        <f>IF($T727="", "", IF($T727&gt;'Intro &amp; Setup'!$C$19, "X", ""))</f>
        <v/>
      </c>
      <c r="T727" s="28" t="str">
        <f t="shared" si="108"/>
        <v/>
      </c>
      <c r="U727" s="31" t="str">
        <f t="shared" si="105"/>
        <v/>
      </c>
      <c r="W727" s="21" t="str">
        <f t="shared" si="106"/>
        <v/>
      </c>
      <c r="Y727" s="21" t="str">
        <f>IF($O727="", "", IF($O727&lt;'Intro &amp; Setup'!$C$32, "X", ""))</f>
        <v/>
      </c>
      <c r="AA727" s="21" t="str">
        <f t="shared" si="107"/>
        <v/>
      </c>
    </row>
    <row r="728" spans="1:27" x14ac:dyDescent="0.25">
      <c r="A728" s="13"/>
      <c r="B728" s="51"/>
      <c r="C728" s="52"/>
      <c r="D728" s="53"/>
      <c r="E728" s="54"/>
      <c r="F728" s="13"/>
      <c r="G728" s="16" t="str">
        <f t="shared" si="100"/>
        <v/>
      </c>
      <c r="H728" s="17" t="str">
        <f t="shared" si="101"/>
        <v/>
      </c>
      <c r="I728" s="13"/>
      <c r="J728" s="21" t="str">
        <f t="shared" ca="1" si="102"/>
        <v/>
      </c>
      <c r="K728" s="13"/>
      <c r="L728" s="28" t="str">
        <f t="shared" si="103"/>
        <v/>
      </c>
      <c r="M728" s="13"/>
      <c r="O728" s="28" t="str">
        <f t="shared" si="104"/>
        <v/>
      </c>
      <c r="P728" s="17" t="str">
        <f t="array" aca="1" ref="P728" ca="1">IFERROR(INDEX('Intro &amp; Setup'!$W$19:$W$32,MATCH(1,('Intro &amp; Setup'!$M$19:$M$32&gt;=$O728)*('Intro &amp; Setup'!$C$19:$C$32&lt;=$O728),0)), "")</f>
        <v/>
      </c>
      <c r="R728" s="21" t="str">
        <f>IF($T728="", "", IF($T728&gt;'Intro &amp; Setup'!$C$19, "X", ""))</f>
        <v/>
      </c>
      <c r="T728" s="28" t="str">
        <f t="shared" si="108"/>
        <v/>
      </c>
      <c r="U728" s="31" t="str">
        <f t="shared" si="105"/>
        <v/>
      </c>
      <c r="W728" s="21" t="str">
        <f t="shared" si="106"/>
        <v/>
      </c>
      <c r="Y728" s="21" t="str">
        <f>IF($O728="", "", IF($O728&lt;'Intro &amp; Setup'!$C$32, "X", ""))</f>
        <v/>
      </c>
      <c r="AA728" s="21" t="str">
        <f t="shared" si="107"/>
        <v/>
      </c>
    </row>
    <row r="729" spans="1:27" x14ac:dyDescent="0.25">
      <c r="A729" s="13"/>
      <c r="B729" s="51"/>
      <c r="C729" s="52"/>
      <c r="D729" s="53"/>
      <c r="E729" s="54"/>
      <c r="F729" s="13"/>
      <c r="G729" s="16" t="str">
        <f t="shared" si="100"/>
        <v/>
      </c>
      <c r="H729" s="17" t="str">
        <f t="shared" si="101"/>
        <v/>
      </c>
      <c r="I729" s="13"/>
      <c r="J729" s="21" t="str">
        <f t="shared" ca="1" si="102"/>
        <v/>
      </c>
      <c r="K729" s="13"/>
      <c r="L729" s="28" t="str">
        <f t="shared" si="103"/>
        <v/>
      </c>
      <c r="M729" s="13"/>
      <c r="O729" s="28" t="str">
        <f t="shared" si="104"/>
        <v/>
      </c>
      <c r="P729" s="17" t="str">
        <f t="array" aca="1" ref="P729" ca="1">IFERROR(INDEX('Intro &amp; Setup'!$W$19:$W$32,MATCH(1,('Intro &amp; Setup'!$M$19:$M$32&gt;=$O729)*('Intro &amp; Setup'!$C$19:$C$32&lt;=$O729),0)), "")</f>
        <v/>
      </c>
      <c r="R729" s="21" t="str">
        <f>IF($T729="", "", IF($T729&gt;'Intro &amp; Setup'!$C$19, "X", ""))</f>
        <v/>
      </c>
      <c r="T729" s="28" t="str">
        <f t="shared" si="108"/>
        <v/>
      </c>
      <c r="U729" s="31" t="str">
        <f t="shared" si="105"/>
        <v/>
      </c>
      <c r="W729" s="21" t="str">
        <f t="shared" si="106"/>
        <v/>
      </c>
      <c r="Y729" s="21" t="str">
        <f>IF($O729="", "", IF($O729&lt;'Intro &amp; Setup'!$C$32, "X", ""))</f>
        <v/>
      </c>
      <c r="AA729" s="21" t="str">
        <f t="shared" si="107"/>
        <v/>
      </c>
    </row>
    <row r="730" spans="1:27" x14ac:dyDescent="0.25">
      <c r="A730" s="13"/>
      <c r="B730" s="51"/>
      <c r="C730" s="52"/>
      <c r="D730" s="53"/>
      <c r="E730" s="54"/>
      <c r="F730" s="13"/>
      <c r="G730" s="16" t="str">
        <f t="shared" si="100"/>
        <v/>
      </c>
      <c r="H730" s="17" t="str">
        <f t="shared" si="101"/>
        <v/>
      </c>
      <c r="I730" s="13"/>
      <c r="J730" s="21" t="str">
        <f t="shared" ca="1" si="102"/>
        <v/>
      </c>
      <c r="K730" s="13"/>
      <c r="L730" s="28" t="str">
        <f t="shared" si="103"/>
        <v/>
      </c>
      <c r="M730" s="13"/>
      <c r="O730" s="28" t="str">
        <f t="shared" si="104"/>
        <v/>
      </c>
      <c r="P730" s="17" t="str">
        <f t="array" aca="1" ref="P730" ca="1">IFERROR(INDEX('Intro &amp; Setup'!$W$19:$W$32,MATCH(1,('Intro &amp; Setup'!$M$19:$M$32&gt;=$O730)*('Intro &amp; Setup'!$C$19:$C$32&lt;=$O730),0)), "")</f>
        <v/>
      </c>
      <c r="R730" s="21" t="str">
        <f>IF($T730="", "", IF($T730&gt;'Intro &amp; Setup'!$C$19, "X", ""))</f>
        <v/>
      </c>
      <c r="T730" s="28" t="str">
        <f t="shared" si="108"/>
        <v/>
      </c>
      <c r="U730" s="31" t="str">
        <f t="shared" si="105"/>
        <v/>
      </c>
      <c r="W730" s="21" t="str">
        <f t="shared" si="106"/>
        <v/>
      </c>
      <c r="Y730" s="21" t="str">
        <f>IF($O730="", "", IF($O730&lt;'Intro &amp; Setup'!$C$32, "X", ""))</f>
        <v/>
      </c>
      <c r="AA730" s="21" t="str">
        <f t="shared" si="107"/>
        <v/>
      </c>
    </row>
    <row r="731" spans="1:27" x14ac:dyDescent="0.25">
      <c r="A731" s="13"/>
      <c r="B731" s="51"/>
      <c r="C731" s="52"/>
      <c r="D731" s="53"/>
      <c r="E731" s="54"/>
      <c r="F731" s="13"/>
      <c r="G731" s="16" t="str">
        <f t="shared" si="100"/>
        <v/>
      </c>
      <c r="H731" s="17" t="str">
        <f t="shared" si="101"/>
        <v/>
      </c>
      <c r="I731" s="13"/>
      <c r="J731" s="21" t="str">
        <f t="shared" ca="1" si="102"/>
        <v/>
      </c>
      <c r="K731" s="13"/>
      <c r="L731" s="28" t="str">
        <f t="shared" si="103"/>
        <v/>
      </c>
      <c r="M731" s="13"/>
      <c r="O731" s="28" t="str">
        <f t="shared" si="104"/>
        <v/>
      </c>
      <c r="P731" s="17" t="str">
        <f t="array" aca="1" ref="P731" ca="1">IFERROR(INDEX('Intro &amp; Setup'!$W$19:$W$32,MATCH(1,('Intro &amp; Setup'!$M$19:$M$32&gt;=$O731)*('Intro &amp; Setup'!$C$19:$C$32&lt;=$O731),0)), "")</f>
        <v/>
      </c>
      <c r="R731" s="21" t="str">
        <f>IF($T731="", "", IF($T731&gt;'Intro &amp; Setup'!$C$19, "X", ""))</f>
        <v/>
      </c>
      <c r="T731" s="28" t="str">
        <f t="shared" si="108"/>
        <v/>
      </c>
      <c r="U731" s="31" t="str">
        <f t="shared" si="105"/>
        <v/>
      </c>
      <c r="W731" s="21" t="str">
        <f t="shared" si="106"/>
        <v/>
      </c>
      <c r="Y731" s="21" t="str">
        <f>IF($O731="", "", IF($O731&lt;'Intro &amp; Setup'!$C$32, "X", ""))</f>
        <v/>
      </c>
      <c r="AA731" s="21" t="str">
        <f t="shared" si="107"/>
        <v/>
      </c>
    </row>
    <row r="732" spans="1:27" x14ac:dyDescent="0.25">
      <c r="A732" s="13"/>
      <c r="B732" s="51"/>
      <c r="C732" s="52"/>
      <c r="D732" s="53"/>
      <c r="E732" s="54"/>
      <c r="F732" s="13"/>
      <c r="G732" s="16" t="str">
        <f t="shared" si="100"/>
        <v/>
      </c>
      <c r="H732" s="17" t="str">
        <f t="shared" si="101"/>
        <v/>
      </c>
      <c r="I732" s="13"/>
      <c r="J732" s="21" t="str">
        <f t="shared" ca="1" si="102"/>
        <v/>
      </c>
      <c r="K732" s="13"/>
      <c r="L732" s="28" t="str">
        <f t="shared" si="103"/>
        <v/>
      </c>
      <c r="M732" s="13"/>
      <c r="O732" s="28" t="str">
        <f t="shared" si="104"/>
        <v/>
      </c>
      <c r="P732" s="17" t="str">
        <f t="array" aca="1" ref="P732" ca="1">IFERROR(INDEX('Intro &amp; Setup'!$W$19:$W$32,MATCH(1,('Intro &amp; Setup'!$M$19:$M$32&gt;=$O732)*('Intro &amp; Setup'!$C$19:$C$32&lt;=$O732),0)), "")</f>
        <v/>
      </c>
      <c r="R732" s="21" t="str">
        <f>IF($T732="", "", IF($T732&gt;'Intro &amp; Setup'!$C$19, "X", ""))</f>
        <v/>
      </c>
      <c r="T732" s="28" t="str">
        <f t="shared" si="108"/>
        <v/>
      </c>
      <c r="U732" s="31" t="str">
        <f t="shared" si="105"/>
        <v/>
      </c>
      <c r="W732" s="21" t="str">
        <f t="shared" si="106"/>
        <v/>
      </c>
      <c r="Y732" s="21" t="str">
        <f>IF($O732="", "", IF($O732&lt;'Intro &amp; Setup'!$C$32, "X", ""))</f>
        <v/>
      </c>
      <c r="AA732" s="21" t="str">
        <f t="shared" si="107"/>
        <v/>
      </c>
    </row>
    <row r="733" spans="1:27" x14ac:dyDescent="0.25">
      <c r="A733" s="13"/>
      <c r="B733" s="51"/>
      <c r="C733" s="52"/>
      <c r="D733" s="53"/>
      <c r="E733" s="54"/>
      <c r="F733" s="13"/>
      <c r="G733" s="16" t="str">
        <f t="shared" si="100"/>
        <v/>
      </c>
      <c r="H733" s="17" t="str">
        <f t="shared" si="101"/>
        <v/>
      </c>
      <c r="I733" s="13"/>
      <c r="J733" s="21" t="str">
        <f t="shared" ca="1" si="102"/>
        <v/>
      </c>
      <c r="K733" s="13"/>
      <c r="L733" s="28" t="str">
        <f t="shared" si="103"/>
        <v/>
      </c>
      <c r="M733" s="13"/>
      <c r="O733" s="28" t="str">
        <f t="shared" si="104"/>
        <v/>
      </c>
      <c r="P733" s="17" t="str">
        <f t="array" aca="1" ref="P733" ca="1">IFERROR(INDEX('Intro &amp; Setup'!$W$19:$W$32,MATCH(1,('Intro &amp; Setup'!$M$19:$M$32&gt;=$O733)*('Intro &amp; Setup'!$C$19:$C$32&lt;=$O733),0)), "")</f>
        <v/>
      </c>
      <c r="R733" s="21" t="str">
        <f>IF($T733="", "", IF($T733&gt;'Intro &amp; Setup'!$C$19, "X", ""))</f>
        <v/>
      </c>
      <c r="T733" s="28" t="str">
        <f t="shared" si="108"/>
        <v/>
      </c>
      <c r="U733" s="31" t="str">
        <f t="shared" si="105"/>
        <v/>
      </c>
      <c r="W733" s="21" t="str">
        <f t="shared" si="106"/>
        <v/>
      </c>
      <c r="Y733" s="21" t="str">
        <f>IF($O733="", "", IF($O733&lt;'Intro &amp; Setup'!$C$32, "X", ""))</f>
        <v/>
      </c>
      <c r="AA733" s="21" t="str">
        <f t="shared" si="107"/>
        <v/>
      </c>
    </row>
    <row r="734" spans="1:27" x14ac:dyDescent="0.25">
      <c r="A734" s="13"/>
      <c r="B734" s="51"/>
      <c r="C734" s="52"/>
      <c r="D734" s="53"/>
      <c r="E734" s="54"/>
      <c r="F734" s="13"/>
      <c r="G734" s="16" t="str">
        <f t="shared" si="100"/>
        <v/>
      </c>
      <c r="H734" s="17" t="str">
        <f t="shared" si="101"/>
        <v/>
      </c>
      <c r="I734" s="13"/>
      <c r="J734" s="21" t="str">
        <f t="shared" ca="1" si="102"/>
        <v/>
      </c>
      <c r="K734" s="13"/>
      <c r="L734" s="28" t="str">
        <f t="shared" si="103"/>
        <v/>
      </c>
      <c r="M734" s="13"/>
      <c r="O734" s="28" t="str">
        <f t="shared" si="104"/>
        <v/>
      </c>
      <c r="P734" s="17" t="str">
        <f t="array" aca="1" ref="P734" ca="1">IFERROR(INDEX('Intro &amp; Setup'!$W$19:$W$32,MATCH(1,('Intro &amp; Setup'!$M$19:$M$32&gt;=$O734)*('Intro &amp; Setup'!$C$19:$C$32&lt;=$O734),0)), "")</f>
        <v/>
      </c>
      <c r="R734" s="21" t="str">
        <f>IF($T734="", "", IF($T734&gt;'Intro &amp; Setup'!$C$19, "X", ""))</f>
        <v/>
      </c>
      <c r="T734" s="28" t="str">
        <f t="shared" si="108"/>
        <v/>
      </c>
      <c r="U734" s="31" t="str">
        <f t="shared" si="105"/>
        <v/>
      </c>
      <c r="W734" s="21" t="str">
        <f t="shared" si="106"/>
        <v/>
      </c>
      <c r="Y734" s="21" t="str">
        <f>IF($O734="", "", IF($O734&lt;'Intro &amp; Setup'!$C$32, "X", ""))</f>
        <v/>
      </c>
      <c r="AA734" s="21" t="str">
        <f t="shared" si="107"/>
        <v/>
      </c>
    </row>
    <row r="735" spans="1:27" x14ac:dyDescent="0.25">
      <c r="A735" s="13"/>
      <c r="B735" s="51"/>
      <c r="C735" s="52"/>
      <c r="D735" s="53"/>
      <c r="E735" s="54"/>
      <c r="F735" s="13"/>
      <c r="G735" s="16" t="str">
        <f t="shared" si="100"/>
        <v/>
      </c>
      <c r="H735" s="17" t="str">
        <f t="shared" si="101"/>
        <v/>
      </c>
      <c r="I735" s="13"/>
      <c r="J735" s="21" t="str">
        <f t="shared" ca="1" si="102"/>
        <v/>
      </c>
      <c r="K735" s="13"/>
      <c r="L735" s="28" t="str">
        <f t="shared" si="103"/>
        <v/>
      </c>
      <c r="M735" s="13"/>
      <c r="O735" s="28" t="str">
        <f t="shared" si="104"/>
        <v/>
      </c>
      <c r="P735" s="17" t="str">
        <f t="array" aca="1" ref="P735" ca="1">IFERROR(INDEX('Intro &amp; Setup'!$W$19:$W$32,MATCH(1,('Intro &amp; Setup'!$M$19:$M$32&gt;=$O735)*('Intro &amp; Setup'!$C$19:$C$32&lt;=$O735),0)), "")</f>
        <v/>
      </c>
      <c r="R735" s="21" t="str">
        <f>IF($T735="", "", IF($T735&gt;'Intro &amp; Setup'!$C$19, "X", ""))</f>
        <v/>
      </c>
      <c r="T735" s="28" t="str">
        <f t="shared" si="108"/>
        <v/>
      </c>
      <c r="U735" s="31" t="str">
        <f t="shared" si="105"/>
        <v/>
      </c>
      <c r="W735" s="21" t="str">
        <f t="shared" si="106"/>
        <v/>
      </c>
      <c r="Y735" s="21" t="str">
        <f>IF($O735="", "", IF($O735&lt;'Intro &amp; Setup'!$C$32, "X", ""))</f>
        <v/>
      </c>
      <c r="AA735" s="21" t="str">
        <f t="shared" si="107"/>
        <v/>
      </c>
    </row>
    <row r="736" spans="1:27" x14ac:dyDescent="0.25">
      <c r="A736" s="13"/>
      <c r="B736" s="51"/>
      <c r="C736" s="52"/>
      <c r="D736" s="53"/>
      <c r="E736" s="54"/>
      <c r="F736" s="13"/>
      <c r="G736" s="16" t="str">
        <f t="shared" si="100"/>
        <v/>
      </c>
      <c r="H736" s="17" t="str">
        <f t="shared" si="101"/>
        <v/>
      </c>
      <c r="I736" s="13"/>
      <c r="J736" s="21" t="str">
        <f t="shared" ca="1" si="102"/>
        <v/>
      </c>
      <c r="K736" s="13"/>
      <c r="L736" s="28" t="str">
        <f t="shared" si="103"/>
        <v/>
      </c>
      <c r="M736" s="13"/>
      <c r="O736" s="28" t="str">
        <f t="shared" si="104"/>
        <v/>
      </c>
      <c r="P736" s="17" t="str">
        <f t="array" aca="1" ref="P736" ca="1">IFERROR(INDEX('Intro &amp; Setup'!$W$19:$W$32,MATCH(1,('Intro &amp; Setup'!$M$19:$M$32&gt;=$O736)*('Intro &amp; Setup'!$C$19:$C$32&lt;=$O736),0)), "")</f>
        <v/>
      </c>
      <c r="R736" s="21" t="str">
        <f>IF($T736="", "", IF($T736&gt;'Intro &amp; Setup'!$C$19, "X", ""))</f>
        <v/>
      </c>
      <c r="T736" s="28" t="str">
        <f t="shared" si="108"/>
        <v/>
      </c>
      <c r="U736" s="31" t="str">
        <f t="shared" si="105"/>
        <v/>
      </c>
      <c r="W736" s="21" t="str">
        <f t="shared" si="106"/>
        <v/>
      </c>
      <c r="Y736" s="21" t="str">
        <f>IF($O736="", "", IF($O736&lt;'Intro &amp; Setup'!$C$32, "X", ""))</f>
        <v/>
      </c>
      <c r="AA736" s="21" t="str">
        <f t="shared" si="107"/>
        <v/>
      </c>
    </row>
    <row r="737" spans="1:27" x14ac:dyDescent="0.25">
      <c r="A737" s="13"/>
      <c r="B737" s="51"/>
      <c r="C737" s="52"/>
      <c r="D737" s="53"/>
      <c r="E737" s="54"/>
      <c r="F737" s="13"/>
      <c r="G737" s="16" t="str">
        <f t="shared" si="100"/>
        <v/>
      </c>
      <c r="H737" s="17" t="str">
        <f t="shared" si="101"/>
        <v/>
      </c>
      <c r="I737" s="13"/>
      <c r="J737" s="21" t="str">
        <f t="shared" ca="1" si="102"/>
        <v/>
      </c>
      <c r="K737" s="13"/>
      <c r="L737" s="28" t="str">
        <f t="shared" si="103"/>
        <v/>
      </c>
      <c r="M737" s="13"/>
      <c r="O737" s="28" t="str">
        <f t="shared" si="104"/>
        <v/>
      </c>
      <c r="P737" s="17" t="str">
        <f t="array" aca="1" ref="P737" ca="1">IFERROR(INDEX('Intro &amp; Setup'!$W$19:$W$32,MATCH(1,('Intro &amp; Setup'!$M$19:$M$32&gt;=$O737)*('Intro &amp; Setup'!$C$19:$C$32&lt;=$O737),0)), "")</f>
        <v/>
      </c>
      <c r="R737" s="21" t="str">
        <f>IF($T737="", "", IF($T737&gt;'Intro &amp; Setup'!$C$19, "X", ""))</f>
        <v/>
      </c>
      <c r="T737" s="28" t="str">
        <f t="shared" si="108"/>
        <v/>
      </c>
      <c r="U737" s="31" t="str">
        <f t="shared" si="105"/>
        <v/>
      </c>
      <c r="W737" s="21" t="str">
        <f t="shared" si="106"/>
        <v/>
      </c>
      <c r="Y737" s="21" t="str">
        <f>IF($O737="", "", IF($O737&lt;'Intro &amp; Setup'!$C$32, "X", ""))</f>
        <v/>
      </c>
      <c r="AA737" s="21" t="str">
        <f t="shared" si="107"/>
        <v/>
      </c>
    </row>
    <row r="738" spans="1:27" x14ac:dyDescent="0.25">
      <c r="A738" s="13"/>
      <c r="B738" s="51"/>
      <c r="C738" s="52"/>
      <c r="D738" s="53"/>
      <c r="E738" s="54"/>
      <c r="F738" s="13"/>
      <c r="G738" s="16" t="str">
        <f t="shared" si="100"/>
        <v/>
      </c>
      <c r="H738" s="17" t="str">
        <f t="shared" si="101"/>
        <v/>
      </c>
      <c r="I738" s="13"/>
      <c r="J738" s="21" t="str">
        <f t="shared" ca="1" si="102"/>
        <v/>
      </c>
      <c r="K738" s="13"/>
      <c r="L738" s="28" t="str">
        <f t="shared" si="103"/>
        <v/>
      </c>
      <c r="M738" s="13"/>
      <c r="O738" s="28" t="str">
        <f t="shared" si="104"/>
        <v/>
      </c>
      <c r="P738" s="17" t="str">
        <f t="array" aca="1" ref="P738" ca="1">IFERROR(INDEX('Intro &amp; Setup'!$W$19:$W$32,MATCH(1,('Intro &amp; Setup'!$M$19:$M$32&gt;=$O738)*('Intro &amp; Setup'!$C$19:$C$32&lt;=$O738),0)), "")</f>
        <v/>
      </c>
      <c r="R738" s="21" t="str">
        <f>IF($T738="", "", IF($T738&gt;'Intro &amp; Setup'!$C$19, "X", ""))</f>
        <v/>
      </c>
      <c r="T738" s="28" t="str">
        <f t="shared" si="108"/>
        <v/>
      </c>
      <c r="U738" s="31" t="str">
        <f t="shared" si="105"/>
        <v/>
      </c>
      <c r="W738" s="21" t="str">
        <f t="shared" si="106"/>
        <v/>
      </c>
      <c r="Y738" s="21" t="str">
        <f>IF($O738="", "", IF($O738&lt;'Intro &amp; Setup'!$C$32, "X", ""))</f>
        <v/>
      </c>
      <c r="AA738" s="21" t="str">
        <f t="shared" si="107"/>
        <v/>
      </c>
    </row>
    <row r="739" spans="1:27" x14ac:dyDescent="0.25">
      <c r="A739" s="13"/>
      <c r="B739" s="51"/>
      <c r="C739" s="52"/>
      <c r="D739" s="53"/>
      <c r="E739" s="54"/>
      <c r="F739" s="13"/>
      <c r="G739" s="16" t="str">
        <f t="shared" si="100"/>
        <v/>
      </c>
      <c r="H739" s="17" t="str">
        <f t="shared" si="101"/>
        <v/>
      </c>
      <c r="I739" s="13"/>
      <c r="J739" s="21" t="str">
        <f t="shared" ca="1" si="102"/>
        <v/>
      </c>
      <c r="K739" s="13"/>
      <c r="L739" s="28" t="str">
        <f t="shared" si="103"/>
        <v/>
      </c>
      <c r="M739" s="13"/>
      <c r="O739" s="28" t="str">
        <f t="shared" si="104"/>
        <v/>
      </c>
      <c r="P739" s="17" t="str">
        <f t="array" aca="1" ref="P739" ca="1">IFERROR(INDEX('Intro &amp; Setup'!$W$19:$W$32,MATCH(1,('Intro &amp; Setup'!$M$19:$M$32&gt;=$O739)*('Intro &amp; Setup'!$C$19:$C$32&lt;=$O739),0)), "")</f>
        <v/>
      </c>
      <c r="R739" s="21" t="str">
        <f>IF($T739="", "", IF($T739&gt;'Intro &amp; Setup'!$C$19, "X", ""))</f>
        <v/>
      </c>
      <c r="T739" s="28" t="str">
        <f t="shared" si="108"/>
        <v/>
      </c>
      <c r="U739" s="31" t="str">
        <f t="shared" si="105"/>
        <v/>
      </c>
      <c r="W739" s="21" t="str">
        <f t="shared" si="106"/>
        <v/>
      </c>
      <c r="Y739" s="21" t="str">
        <f>IF($O739="", "", IF($O739&lt;'Intro &amp; Setup'!$C$32, "X", ""))</f>
        <v/>
      </c>
      <c r="AA739" s="21" t="str">
        <f t="shared" si="107"/>
        <v/>
      </c>
    </row>
    <row r="740" spans="1:27" x14ac:dyDescent="0.25">
      <c r="A740" s="13"/>
      <c r="B740" s="51"/>
      <c r="C740" s="52"/>
      <c r="D740" s="53"/>
      <c r="E740" s="54"/>
      <c r="F740" s="13"/>
      <c r="G740" s="16" t="str">
        <f t="shared" si="100"/>
        <v/>
      </c>
      <c r="H740" s="17" t="str">
        <f t="shared" si="101"/>
        <v/>
      </c>
      <c r="I740" s="13"/>
      <c r="J740" s="21" t="str">
        <f t="shared" ca="1" si="102"/>
        <v/>
      </c>
      <c r="K740" s="13"/>
      <c r="L740" s="28" t="str">
        <f t="shared" si="103"/>
        <v/>
      </c>
      <c r="M740" s="13"/>
      <c r="O740" s="28" t="str">
        <f t="shared" si="104"/>
        <v/>
      </c>
      <c r="P740" s="17" t="str">
        <f t="array" aca="1" ref="P740" ca="1">IFERROR(INDEX('Intro &amp; Setup'!$W$19:$W$32,MATCH(1,('Intro &amp; Setup'!$M$19:$M$32&gt;=$O740)*('Intro &amp; Setup'!$C$19:$C$32&lt;=$O740),0)), "")</f>
        <v/>
      </c>
      <c r="R740" s="21" t="str">
        <f>IF($T740="", "", IF($T740&gt;'Intro &amp; Setup'!$C$19, "X", ""))</f>
        <v/>
      </c>
      <c r="T740" s="28" t="str">
        <f t="shared" si="108"/>
        <v/>
      </c>
      <c r="U740" s="31" t="str">
        <f t="shared" si="105"/>
        <v/>
      </c>
      <c r="W740" s="21" t="str">
        <f t="shared" si="106"/>
        <v/>
      </c>
      <c r="Y740" s="21" t="str">
        <f>IF($O740="", "", IF($O740&lt;'Intro &amp; Setup'!$C$32, "X", ""))</f>
        <v/>
      </c>
      <c r="AA740" s="21" t="str">
        <f t="shared" si="107"/>
        <v/>
      </c>
    </row>
    <row r="741" spans="1:27" x14ac:dyDescent="0.25">
      <c r="A741" s="13"/>
      <c r="B741" s="51"/>
      <c r="C741" s="52"/>
      <c r="D741" s="53"/>
      <c r="E741" s="54"/>
      <c r="F741" s="13"/>
      <c r="G741" s="16" t="str">
        <f t="shared" si="100"/>
        <v/>
      </c>
      <c r="H741" s="17" t="str">
        <f t="shared" si="101"/>
        <v/>
      </c>
      <c r="I741" s="13"/>
      <c r="J741" s="21" t="str">
        <f t="shared" ca="1" si="102"/>
        <v/>
      </c>
      <c r="K741" s="13"/>
      <c r="L741" s="28" t="str">
        <f t="shared" si="103"/>
        <v/>
      </c>
      <c r="M741" s="13"/>
      <c r="O741" s="28" t="str">
        <f t="shared" si="104"/>
        <v/>
      </c>
      <c r="P741" s="17" t="str">
        <f t="array" aca="1" ref="P741" ca="1">IFERROR(INDEX('Intro &amp; Setup'!$W$19:$W$32,MATCH(1,('Intro &amp; Setup'!$M$19:$M$32&gt;=$O741)*('Intro &amp; Setup'!$C$19:$C$32&lt;=$O741),0)), "")</f>
        <v/>
      </c>
      <c r="R741" s="21" t="str">
        <f>IF($T741="", "", IF($T741&gt;'Intro &amp; Setup'!$C$19, "X", ""))</f>
        <v/>
      </c>
      <c r="T741" s="28" t="str">
        <f t="shared" si="108"/>
        <v/>
      </c>
      <c r="U741" s="31" t="str">
        <f t="shared" si="105"/>
        <v/>
      </c>
      <c r="W741" s="21" t="str">
        <f t="shared" si="106"/>
        <v/>
      </c>
      <c r="Y741" s="21" t="str">
        <f>IF($O741="", "", IF($O741&lt;'Intro &amp; Setup'!$C$32, "X", ""))</f>
        <v/>
      </c>
      <c r="AA741" s="21" t="str">
        <f t="shared" si="107"/>
        <v/>
      </c>
    </row>
    <row r="742" spans="1:27" x14ac:dyDescent="0.25">
      <c r="A742" s="13"/>
      <c r="B742" s="51"/>
      <c r="C742" s="52"/>
      <c r="D742" s="53"/>
      <c r="E742" s="54"/>
      <c r="F742" s="13"/>
      <c r="G742" s="16" t="str">
        <f t="shared" si="100"/>
        <v/>
      </c>
      <c r="H742" s="17" t="str">
        <f t="shared" si="101"/>
        <v/>
      </c>
      <c r="I742" s="13"/>
      <c r="J742" s="21" t="str">
        <f t="shared" ca="1" si="102"/>
        <v/>
      </c>
      <c r="K742" s="13"/>
      <c r="L742" s="28" t="str">
        <f t="shared" si="103"/>
        <v/>
      </c>
      <c r="M742" s="13"/>
      <c r="O742" s="28" t="str">
        <f t="shared" si="104"/>
        <v/>
      </c>
      <c r="P742" s="17" t="str">
        <f t="array" aca="1" ref="P742" ca="1">IFERROR(INDEX('Intro &amp; Setup'!$W$19:$W$32,MATCH(1,('Intro &amp; Setup'!$M$19:$M$32&gt;=$O742)*('Intro &amp; Setup'!$C$19:$C$32&lt;=$O742),0)), "")</f>
        <v/>
      </c>
      <c r="R742" s="21" t="str">
        <f>IF($T742="", "", IF($T742&gt;'Intro &amp; Setup'!$C$19, "X", ""))</f>
        <v/>
      </c>
      <c r="T742" s="28" t="str">
        <f t="shared" si="108"/>
        <v/>
      </c>
      <c r="U742" s="31" t="str">
        <f t="shared" si="105"/>
        <v/>
      </c>
      <c r="W742" s="21" t="str">
        <f t="shared" si="106"/>
        <v/>
      </c>
      <c r="Y742" s="21" t="str">
        <f>IF($O742="", "", IF($O742&lt;'Intro &amp; Setup'!$C$32, "X", ""))</f>
        <v/>
      </c>
      <c r="AA742" s="21" t="str">
        <f t="shared" si="107"/>
        <v/>
      </c>
    </row>
    <row r="743" spans="1:27" x14ac:dyDescent="0.25">
      <c r="A743" s="13"/>
      <c r="B743" s="51"/>
      <c r="C743" s="52"/>
      <c r="D743" s="53"/>
      <c r="E743" s="54"/>
      <c r="F743" s="13"/>
      <c r="G743" s="16" t="str">
        <f t="shared" si="100"/>
        <v/>
      </c>
      <c r="H743" s="17" t="str">
        <f t="shared" si="101"/>
        <v/>
      </c>
      <c r="I743" s="13"/>
      <c r="J743" s="21" t="str">
        <f t="shared" ca="1" si="102"/>
        <v/>
      </c>
      <c r="K743" s="13"/>
      <c r="L743" s="28" t="str">
        <f t="shared" si="103"/>
        <v/>
      </c>
      <c r="M743" s="13"/>
      <c r="O743" s="28" t="str">
        <f t="shared" si="104"/>
        <v/>
      </c>
      <c r="P743" s="17" t="str">
        <f t="array" aca="1" ref="P743" ca="1">IFERROR(INDEX('Intro &amp; Setup'!$W$19:$W$32,MATCH(1,('Intro &amp; Setup'!$M$19:$M$32&gt;=$O743)*('Intro &amp; Setup'!$C$19:$C$32&lt;=$O743),0)), "")</f>
        <v/>
      </c>
      <c r="R743" s="21" t="str">
        <f>IF($T743="", "", IF($T743&gt;'Intro &amp; Setup'!$C$19, "X", ""))</f>
        <v/>
      </c>
      <c r="T743" s="28" t="str">
        <f t="shared" si="108"/>
        <v/>
      </c>
      <c r="U743" s="31" t="str">
        <f t="shared" si="105"/>
        <v/>
      </c>
      <c r="W743" s="21" t="str">
        <f t="shared" si="106"/>
        <v/>
      </c>
      <c r="Y743" s="21" t="str">
        <f>IF($O743="", "", IF($O743&lt;'Intro &amp; Setup'!$C$32, "X", ""))</f>
        <v/>
      </c>
      <c r="AA743" s="21" t="str">
        <f t="shared" si="107"/>
        <v/>
      </c>
    </row>
    <row r="744" spans="1:27" x14ac:dyDescent="0.25">
      <c r="A744" s="13"/>
      <c r="B744" s="51"/>
      <c r="C744" s="52"/>
      <c r="D744" s="53"/>
      <c r="E744" s="54"/>
      <c r="F744" s="13"/>
      <c r="G744" s="16" t="str">
        <f t="shared" si="100"/>
        <v/>
      </c>
      <c r="H744" s="17" t="str">
        <f t="shared" si="101"/>
        <v/>
      </c>
      <c r="I744" s="13"/>
      <c r="J744" s="21" t="str">
        <f t="shared" ca="1" si="102"/>
        <v/>
      </c>
      <c r="K744" s="13"/>
      <c r="L744" s="28" t="str">
        <f t="shared" si="103"/>
        <v/>
      </c>
      <c r="M744" s="13"/>
      <c r="O744" s="28" t="str">
        <f t="shared" si="104"/>
        <v/>
      </c>
      <c r="P744" s="17" t="str">
        <f t="array" aca="1" ref="P744" ca="1">IFERROR(INDEX('Intro &amp; Setup'!$W$19:$W$32,MATCH(1,('Intro &amp; Setup'!$M$19:$M$32&gt;=$O744)*('Intro &amp; Setup'!$C$19:$C$32&lt;=$O744),0)), "")</f>
        <v/>
      </c>
      <c r="R744" s="21" t="str">
        <f>IF($T744="", "", IF($T744&gt;'Intro &amp; Setup'!$C$19, "X", ""))</f>
        <v/>
      </c>
      <c r="T744" s="28" t="str">
        <f t="shared" si="108"/>
        <v/>
      </c>
      <c r="U744" s="31" t="str">
        <f t="shared" si="105"/>
        <v/>
      </c>
      <c r="W744" s="21" t="str">
        <f t="shared" si="106"/>
        <v/>
      </c>
      <c r="Y744" s="21" t="str">
        <f>IF($O744="", "", IF($O744&lt;'Intro &amp; Setup'!$C$32, "X", ""))</f>
        <v/>
      </c>
      <c r="AA744" s="21" t="str">
        <f t="shared" si="107"/>
        <v/>
      </c>
    </row>
    <row r="745" spans="1:27" x14ac:dyDescent="0.25">
      <c r="A745" s="13"/>
      <c r="B745" s="51"/>
      <c r="C745" s="52"/>
      <c r="D745" s="53"/>
      <c r="E745" s="54"/>
      <c r="F745" s="13"/>
      <c r="G745" s="16" t="str">
        <f t="shared" si="100"/>
        <v/>
      </c>
      <c r="H745" s="17" t="str">
        <f t="shared" si="101"/>
        <v/>
      </c>
      <c r="I745" s="13"/>
      <c r="J745" s="21" t="str">
        <f t="shared" ca="1" si="102"/>
        <v/>
      </c>
      <c r="K745" s="13"/>
      <c r="L745" s="28" t="str">
        <f t="shared" si="103"/>
        <v/>
      </c>
      <c r="M745" s="13"/>
      <c r="O745" s="28" t="str">
        <f t="shared" si="104"/>
        <v/>
      </c>
      <c r="P745" s="17" t="str">
        <f t="array" aca="1" ref="P745" ca="1">IFERROR(INDEX('Intro &amp; Setup'!$W$19:$W$32,MATCH(1,('Intro &amp; Setup'!$M$19:$M$32&gt;=$O745)*('Intro &amp; Setup'!$C$19:$C$32&lt;=$O745),0)), "")</f>
        <v/>
      </c>
      <c r="R745" s="21" t="str">
        <f>IF($T745="", "", IF($T745&gt;'Intro &amp; Setup'!$C$19, "X", ""))</f>
        <v/>
      </c>
      <c r="T745" s="28" t="str">
        <f t="shared" si="108"/>
        <v/>
      </c>
      <c r="U745" s="31" t="str">
        <f t="shared" si="105"/>
        <v/>
      </c>
      <c r="W745" s="21" t="str">
        <f t="shared" si="106"/>
        <v/>
      </c>
      <c r="Y745" s="21" t="str">
        <f>IF($O745="", "", IF($O745&lt;'Intro &amp; Setup'!$C$32, "X", ""))</f>
        <v/>
      </c>
      <c r="AA745" s="21" t="str">
        <f t="shared" si="107"/>
        <v/>
      </c>
    </row>
    <row r="746" spans="1:27" x14ac:dyDescent="0.25">
      <c r="A746" s="13"/>
      <c r="B746" s="51"/>
      <c r="C746" s="52"/>
      <c r="D746" s="53"/>
      <c r="E746" s="54"/>
      <c r="F746" s="13"/>
      <c r="G746" s="16" t="str">
        <f t="shared" si="100"/>
        <v/>
      </c>
      <c r="H746" s="17" t="str">
        <f t="shared" si="101"/>
        <v/>
      </c>
      <c r="I746" s="13"/>
      <c r="J746" s="21" t="str">
        <f t="shared" ca="1" si="102"/>
        <v/>
      </c>
      <c r="K746" s="13"/>
      <c r="L746" s="28" t="str">
        <f t="shared" si="103"/>
        <v/>
      </c>
      <c r="M746" s="13"/>
      <c r="O746" s="28" t="str">
        <f t="shared" si="104"/>
        <v/>
      </c>
      <c r="P746" s="17" t="str">
        <f t="array" aca="1" ref="P746" ca="1">IFERROR(INDEX('Intro &amp; Setup'!$W$19:$W$32,MATCH(1,('Intro &amp; Setup'!$M$19:$M$32&gt;=$O746)*('Intro &amp; Setup'!$C$19:$C$32&lt;=$O746),0)), "")</f>
        <v/>
      </c>
      <c r="R746" s="21" t="str">
        <f>IF($T746="", "", IF($T746&gt;'Intro &amp; Setup'!$C$19, "X", ""))</f>
        <v/>
      </c>
      <c r="T746" s="28" t="str">
        <f t="shared" si="108"/>
        <v/>
      </c>
      <c r="U746" s="31" t="str">
        <f t="shared" si="105"/>
        <v/>
      </c>
      <c r="W746" s="21" t="str">
        <f t="shared" si="106"/>
        <v/>
      </c>
      <c r="Y746" s="21" t="str">
        <f>IF($O746="", "", IF($O746&lt;'Intro &amp; Setup'!$C$32, "X", ""))</f>
        <v/>
      </c>
      <c r="AA746" s="21" t="str">
        <f t="shared" si="107"/>
        <v/>
      </c>
    </row>
    <row r="747" spans="1:27" x14ac:dyDescent="0.25">
      <c r="A747" s="13"/>
      <c r="B747" s="51"/>
      <c r="C747" s="52"/>
      <c r="D747" s="53"/>
      <c r="E747" s="54"/>
      <c r="F747" s="13"/>
      <c r="G747" s="16" t="str">
        <f t="shared" si="100"/>
        <v/>
      </c>
      <c r="H747" s="17" t="str">
        <f t="shared" si="101"/>
        <v/>
      </c>
      <c r="I747" s="13"/>
      <c r="J747" s="21" t="str">
        <f t="shared" ca="1" si="102"/>
        <v/>
      </c>
      <c r="K747" s="13"/>
      <c r="L747" s="28" t="str">
        <f t="shared" si="103"/>
        <v/>
      </c>
      <c r="M747" s="13"/>
      <c r="O747" s="28" t="str">
        <f t="shared" si="104"/>
        <v/>
      </c>
      <c r="P747" s="17" t="str">
        <f t="array" aca="1" ref="P747" ca="1">IFERROR(INDEX('Intro &amp; Setup'!$W$19:$W$32,MATCH(1,('Intro &amp; Setup'!$M$19:$M$32&gt;=$O747)*('Intro &amp; Setup'!$C$19:$C$32&lt;=$O747),0)), "")</f>
        <v/>
      </c>
      <c r="R747" s="21" t="str">
        <f>IF($T747="", "", IF($T747&gt;'Intro &amp; Setup'!$C$19, "X", ""))</f>
        <v/>
      </c>
      <c r="T747" s="28" t="str">
        <f t="shared" si="108"/>
        <v/>
      </c>
      <c r="U747" s="31" t="str">
        <f t="shared" si="105"/>
        <v/>
      </c>
      <c r="W747" s="21" t="str">
        <f t="shared" si="106"/>
        <v/>
      </c>
      <c r="Y747" s="21" t="str">
        <f>IF($O747="", "", IF($O747&lt;'Intro &amp; Setup'!$C$32, "X", ""))</f>
        <v/>
      </c>
      <c r="AA747" s="21" t="str">
        <f t="shared" si="107"/>
        <v/>
      </c>
    </row>
    <row r="748" spans="1:27" x14ac:dyDescent="0.25">
      <c r="A748" s="13"/>
      <c r="B748" s="51"/>
      <c r="C748" s="52"/>
      <c r="D748" s="53"/>
      <c r="E748" s="54"/>
      <c r="F748" s="13"/>
      <c r="G748" s="16" t="str">
        <f t="shared" si="100"/>
        <v/>
      </c>
      <c r="H748" s="17" t="str">
        <f t="shared" si="101"/>
        <v/>
      </c>
      <c r="I748" s="13"/>
      <c r="J748" s="21" t="str">
        <f t="shared" ca="1" si="102"/>
        <v/>
      </c>
      <c r="K748" s="13"/>
      <c r="L748" s="28" t="str">
        <f t="shared" si="103"/>
        <v/>
      </c>
      <c r="M748" s="13"/>
      <c r="O748" s="28" t="str">
        <f t="shared" si="104"/>
        <v/>
      </c>
      <c r="P748" s="17" t="str">
        <f t="array" aca="1" ref="P748" ca="1">IFERROR(INDEX('Intro &amp; Setup'!$W$19:$W$32,MATCH(1,('Intro &amp; Setup'!$M$19:$M$32&gt;=$O748)*('Intro &amp; Setup'!$C$19:$C$32&lt;=$O748),0)), "")</f>
        <v/>
      </c>
      <c r="R748" s="21" t="str">
        <f>IF($T748="", "", IF($T748&gt;'Intro &amp; Setup'!$C$19, "X", ""))</f>
        <v/>
      </c>
      <c r="T748" s="28" t="str">
        <f t="shared" si="108"/>
        <v/>
      </c>
      <c r="U748" s="31" t="str">
        <f t="shared" si="105"/>
        <v/>
      </c>
      <c r="W748" s="21" t="str">
        <f t="shared" si="106"/>
        <v/>
      </c>
      <c r="Y748" s="21" t="str">
        <f>IF($O748="", "", IF($O748&lt;'Intro &amp; Setup'!$C$32, "X", ""))</f>
        <v/>
      </c>
      <c r="AA748" s="21" t="str">
        <f t="shared" si="107"/>
        <v/>
      </c>
    </row>
    <row r="749" spans="1:27" x14ac:dyDescent="0.25">
      <c r="A749" s="13"/>
      <c r="B749" s="51"/>
      <c r="C749" s="52"/>
      <c r="D749" s="53"/>
      <c r="E749" s="54"/>
      <c r="F749" s="13"/>
      <c r="G749" s="16" t="str">
        <f t="shared" si="100"/>
        <v/>
      </c>
      <c r="H749" s="17" t="str">
        <f t="shared" si="101"/>
        <v/>
      </c>
      <c r="I749" s="13"/>
      <c r="J749" s="21" t="str">
        <f t="shared" ca="1" si="102"/>
        <v/>
      </c>
      <c r="K749" s="13"/>
      <c r="L749" s="28" t="str">
        <f t="shared" si="103"/>
        <v/>
      </c>
      <c r="M749" s="13"/>
      <c r="O749" s="28" t="str">
        <f t="shared" si="104"/>
        <v/>
      </c>
      <c r="P749" s="17" t="str">
        <f t="array" aca="1" ref="P749" ca="1">IFERROR(INDEX('Intro &amp; Setup'!$W$19:$W$32,MATCH(1,('Intro &amp; Setup'!$M$19:$M$32&gt;=$O749)*('Intro &amp; Setup'!$C$19:$C$32&lt;=$O749),0)), "")</f>
        <v/>
      </c>
      <c r="R749" s="21" t="str">
        <f>IF($T749="", "", IF($T749&gt;'Intro &amp; Setup'!$C$19, "X", ""))</f>
        <v/>
      </c>
      <c r="T749" s="28" t="str">
        <f t="shared" si="108"/>
        <v/>
      </c>
      <c r="U749" s="31" t="str">
        <f t="shared" si="105"/>
        <v/>
      </c>
      <c r="W749" s="21" t="str">
        <f t="shared" si="106"/>
        <v/>
      </c>
      <c r="Y749" s="21" t="str">
        <f>IF($O749="", "", IF($O749&lt;'Intro &amp; Setup'!$C$32, "X", ""))</f>
        <v/>
      </c>
      <c r="AA749" s="21" t="str">
        <f t="shared" si="107"/>
        <v/>
      </c>
    </row>
    <row r="750" spans="1:27" x14ac:dyDescent="0.25">
      <c r="A750" s="13"/>
      <c r="B750" s="51"/>
      <c r="C750" s="52"/>
      <c r="D750" s="53"/>
      <c r="E750" s="54"/>
      <c r="F750" s="13"/>
      <c r="G750" s="16" t="str">
        <f t="shared" si="100"/>
        <v/>
      </c>
      <c r="H750" s="17" t="str">
        <f t="shared" si="101"/>
        <v/>
      </c>
      <c r="I750" s="13"/>
      <c r="J750" s="21" t="str">
        <f t="shared" ca="1" si="102"/>
        <v/>
      </c>
      <c r="K750" s="13"/>
      <c r="L750" s="28" t="str">
        <f t="shared" si="103"/>
        <v/>
      </c>
      <c r="M750" s="13"/>
      <c r="O750" s="28" t="str">
        <f t="shared" si="104"/>
        <v/>
      </c>
      <c r="P750" s="17" t="str">
        <f t="array" aca="1" ref="P750" ca="1">IFERROR(INDEX('Intro &amp; Setup'!$W$19:$W$32,MATCH(1,('Intro &amp; Setup'!$M$19:$M$32&gt;=$O750)*('Intro &amp; Setup'!$C$19:$C$32&lt;=$O750),0)), "")</f>
        <v/>
      </c>
      <c r="R750" s="21" t="str">
        <f>IF($T750="", "", IF($T750&gt;'Intro &amp; Setup'!$C$19, "X", ""))</f>
        <v/>
      </c>
      <c r="T750" s="28" t="str">
        <f t="shared" si="108"/>
        <v/>
      </c>
      <c r="U750" s="31" t="str">
        <f t="shared" si="105"/>
        <v/>
      </c>
      <c r="W750" s="21" t="str">
        <f t="shared" si="106"/>
        <v/>
      </c>
      <c r="Y750" s="21" t="str">
        <f>IF($O750="", "", IF($O750&lt;'Intro &amp; Setup'!$C$32, "X", ""))</f>
        <v/>
      </c>
      <c r="AA750" s="21" t="str">
        <f t="shared" si="107"/>
        <v/>
      </c>
    </row>
    <row r="751" spans="1:27" x14ac:dyDescent="0.25">
      <c r="A751" s="13"/>
      <c r="B751" s="51"/>
      <c r="C751" s="52"/>
      <c r="D751" s="53"/>
      <c r="E751" s="54"/>
      <c r="F751" s="13"/>
      <c r="G751" s="16" t="str">
        <f t="shared" si="100"/>
        <v/>
      </c>
      <c r="H751" s="17" t="str">
        <f t="shared" si="101"/>
        <v/>
      </c>
      <c r="I751" s="13"/>
      <c r="J751" s="21" t="str">
        <f t="shared" ca="1" si="102"/>
        <v/>
      </c>
      <c r="K751" s="13"/>
      <c r="L751" s="28" t="str">
        <f t="shared" si="103"/>
        <v/>
      </c>
      <c r="M751" s="13"/>
      <c r="O751" s="28" t="str">
        <f t="shared" si="104"/>
        <v/>
      </c>
      <c r="P751" s="17" t="str">
        <f t="array" aca="1" ref="P751" ca="1">IFERROR(INDEX('Intro &amp; Setup'!$W$19:$W$32,MATCH(1,('Intro &amp; Setup'!$M$19:$M$32&gt;=$O751)*('Intro &amp; Setup'!$C$19:$C$32&lt;=$O751),0)), "")</f>
        <v/>
      </c>
      <c r="R751" s="21" t="str">
        <f>IF($T751="", "", IF($T751&gt;'Intro &amp; Setup'!$C$19, "X", ""))</f>
        <v/>
      </c>
      <c r="T751" s="28" t="str">
        <f t="shared" si="108"/>
        <v/>
      </c>
      <c r="U751" s="31" t="str">
        <f t="shared" si="105"/>
        <v/>
      </c>
      <c r="W751" s="21" t="str">
        <f t="shared" si="106"/>
        <v/>
      </c>
      <c r="Y751" s="21" t="str">
        <f>IF($O751="", "", IF($O751&lt;'Intro &amp; Setup'!$C$32, "X", ""))</f>
        <v/>
      </c>
      <c r="AA751" s="21" t="str">
        <f t="shared" si="107"/>
        <v/>
      </c>
    </row>
    <row r="752" spans="1:27" x14ac:dyDescent="0.25">
      <c r="A752" s="13"/>
      <c r="B752" s="51"/>
      <c r="C752" s="52"/>
      <c r="D752" s="53"/>
      <c r="E752" s="54"/>
      <c r="F752" s="13"/>
      <c r="G752" s="16" t="str">
        <f t="shared" si="100"/>
        <v/>
      </c>
      <c r="H752" s="17" t="str">
        <f t="shared" si="101"/>
        <v/>
      </c>
      <c r="I752" s="13"/>
      <c r="J752" s="21" t="str">
        <f t="shared" ca="1" si="102"/>
        <v/>
      </c>
      <c r="K752" s="13"/>
      <c r="L752" s="28" t="str">
        <f t="shared" si="103"/>
        <v/>
      </c>
      <c r="M752" s="13"/>
      <c r="O752" s="28" t="str">
        <f t="shared" si="104"/>
        <v/>
      </c>
      <c r="P752" s="17" t="str">
        <f t="array" aca="1" ref="P752" ca="1">IFERROR(INDEX('Intro &amp; Setup'!$W$19:$W$32,MATCH(1,('Intro &amp; Setup'!$M$19:$M$32&gt;=$O752)*('Intro &amp; Setup'!$C$19:$C$32&lt;=$O752),0)), "")</f>
        <v/>
      </c>
      <c r="R752" s="21" t="str">
        <f>IF($T752="", "", IF($T752&gt;'Intro &amp; Setup'!$C$19, "X", ""))</f>
        <v/>
      </c>
      <c r="T752" s="28" t="str">
        <f t="shared" si="108"/>
        <v/>
      </c>
      <c r="U752" s="31" t="str">
        <f t="shared" si="105"/>
        <v/>
      </c>
      <c r="W752" s="21" t="str">
        <f t="shared" si="106"/>
        <v/>
      </c>
      <c r="Y752" s="21" t="str">
        <f>IF($O752="", "", IF($O752&lt;'Intro &amp; Setup'!$C$32, "X", ""))</f>
        <v/>
      </c>
      <c r="AA752" s="21" t="str">
        <f t="shared" si="107"/>
        <v/>
      </c>
    </row>
    <row r="753" spans="1:27" x14ac:dyDescent="0.25">
      <c r="A753" s="13"/>
      <c r="B753" s="51"/>
      <c r="C753" s="52"/>
      <c r="D753" s="53"/>
      <c r="E753" s="54"/>
      <c r="F753" s="13"/>
      <c r="G753" s="16" t="str">
        <f t="shared" si="100"/>
        <v/>
      </c>
      <c r="H753" s="17" t="str">
        <f t="shared" si="101"/>
        <v/>
      </c>
      <c r="I753" s="13"/>
      <c r="J753" s="21" t="str">
        <f t="shared" ca="1" si="102"/>
        <v/>
      </c>
      <c r="K753" s="13"/>
      <c r="L753" s="28" t="str">
        <f t="shared" si="103"/>
        <v/>
      </c>
      <c r="M753" s="13"/>
      <c r="O753" s="28" t="str">
        <f t="shared" si="104"/>
        <v/>
      </c>
      <c r="P753" s="17" t="str">
        <f t="array" aca="1" ref="P753" ca="1">IFERROR(INDEX('Intro &amp; Setup'!$W$19:$W$32,MATCH(1,('Intro &amp; Setup'!$M$19:$M$32&gt;=$O753)*('Intro &amp; Setup'!$C$19:$C$32&lt;=$O753),0)), "")</f>
        <v/>
      </c>
      <c r="R753" s="21" t="str">
        <f>IF($T753="", "", IF($T753&gt;'Intro &amp; Setup'!$C$19, "X", ""))</f>
        <v/>
      </c>
      <c r="T753" s="28" t="str">
        <f t="shared" si="108"/>
        <v/>
      </c>
      <c r="U753" s="31" t="str">
        <f t="shared" si="105"/>
        <v/>
      </c>
      <c r="W753" s="21" t="str">
        <f t="shared" si="106"/>
        <v/>
      </c>
      <c r="Y753" s="21" t="str">
        <f>IF($O753="", "", IF($O753&lt;'Intro &amp; Setup'!$C$32, "X", ""))</f>
        <v/>
      </c>
      <c r="AA753" s="21" t="str">
        <f t="shared" si="107"/>
        <v/>
      </c>
    </row>
    <row r="754" spans="1:27" x14ac:dyDescent="0.25">
      <c r="A754" s="13"/>
      <c r="B754" s="51"/>
      <c r="C754" s="52"/>
      <c r="D754" s="53"/>
      <c r="E754" s="54"/>
      <c r="F754" s="13"/>
      <c r="G754" s="16" t="str">
        <f t="shared" si="100"/>
        <v/>
      </c>
      <c r="H754" s="17" t="str">
        <f t="shared" si="101"/>
        <v/>
      </c>
      <c r="I754" s="13"/>
      <c r="J754" s="21" t="str">
        <f t="shared" ca="1" si="102"/>
        <v/>
      </c>
      <c r="K754" s="13"/>
      <c r="L754" s="28" t="str">
        <f t="shared" si="103"/>
        <v/>
      </c>
      <c r="M754" s="13"/>
      <c r="O754" s="28" t="str">
        <f t="shared" si="104"/>
        <v/>
      </c>
      <c r="P754" s="17" t="str">
        <f t="array" aca="1" ref="P754" ca="1">IFERROR(INDEX('Intro &amp; Setup'!$W$19:$W$32,MATCH(1,('Intro &amp; Setup'!$M$19:$M$32&gt;=$O754)*('Intro &amp; Setup'!$C$19:$C$32&lt;=$O754),0)), "")</f>
        <v/>
      </c>
      <c r="R754" s="21" t="str">
        <f>IF($T754="", "", IF($T754&gt;'Intro &amp; Setup'!$C$19, "X", ""))</f>
        <v/>
      </c>
      <c r="T754" s="28" t="str">
        <f t="shared" si="108"/>
        <v/>
      </c>
      <c r="U754" s="31" t="str">
        <f t="shared" si="105"/>
        <v/>
      </c>
      <c r="W754" s="21" t="str">
        <f t="shared" si="106"/>
        <v/>
      </c>
      <c r="Y754" s="21" t="str">
        <f>IF($O754="", "", IF($O754&lt;'Intro &amp; Setup'!$C$32, "X", ""))</f>
        <v/>
      </c>
      <c r="AA754" s="21" t="str">
        <f t="shared" si="107"/>
        <v/>
      </c>
    </row>
    <row r="755" spans="1:27" x14ac:dyDescent="0.25">
      <c r="A755" s="13"/>
      <c r="B755" s="51"/>
      <c r="C755" s="52"/>
      <c r="D755" s="53"/>
      <c r="E755" s="54"/>
      <c r="F755" s="13"/>
      <c r="G755" s="16" t="str">
        <f t="shared" si="100"/>
        <v/>
      </c>
      <c r="H755" s="17" t="str">
        <f t="shared" si="101"/>
        <v/>
      </c>
      <c r="I755" s="13"/>
      <c r="J755" s="21" t="str">
        <f t="shared" ca="1" si="102"/>
        <v/>
      </c>
      <c r="K755" s="13"/>
      <c r="L755" s="28" t="str">
        <f t="shared" si="103"/>
        <v/>
      </c>
      <c r="M755" s="13"/>
      <c r="O755" s="28" t="str">
        <f t="shared" si="104"/>
        <v/>
      </c>
      <c r="P755" s="17" t="str">
        <f t="array" aca="1" ref="P755" ca="1">IFERROR(INDEX('Intro &amp; Setup'!$W$19:$W$32,MATCH(1,('Intro &amp; Setup'!$M$19:$M$32&gt;=$O755)*('Intro &amp; Setup'!$C$19:$C$32&lt;=$O755),0)), "")</f>
        <v/>
      </c>
      <c r="R755" s="21" t="str">
        <f>IF($T755="", "", IF($T755&gt;'Intro &amp; Setup'!$C$19, "X", ""))</f>
        <v/>
      </c>
      <c r="T755" s="28" t="str">
        <f t="shared" si="108"/>
        <v/>
      </c>
      <c r="U755" s="31" t="str">
        <f t="shared" si="105"/>
        <v/>
      </c>
      <c r="W755" s="21" t="str">
        <f t="shared" si="106"/>
        <v/>
      </c>
      <c r="Y755" s="21" t="str">
        <f>IF($O755="", "", IF($O755&lt;'Intro &amp; Setup'!$C$32, "X", ""))</f>
        <v/>
      </c>
      <c r="AA755" s="21" t="str">
        <f t="shared" si="107"/>
        <v/>
      </c>
    </row>
    <row r="756" spans="1:27" x14ac:dyDescent="0.25">
      <c r="A756" s="13"/>
      <c r="B756" s="51"/>
      <c r="C756" s="52"/>
      <c r="D756" s="53"/>
      <c r="E756" s="54"/>
      <c r="F756" s="13"/>
      <c r="G756" s="16" t="str">
        <f t="shared" si="100"/>
        <v/>
      </c>
      <c r="H756" s="17" t="str">
        <f t="shared" si="101"/>
        <v/>
      </c>
      <c r="I756" s="13"/>
      <c r="J756" s="21" t="str">
        <f t="shared" ca="1" si="102"/>
        <v/>
      </c>
      <c r="K756" s="13"/>
      <c r="L756" s="28" t="str">
        <f t="shared" si="103"/>
        <v/>
      </c>
      <c r="M756" s="13"/>
      <c r="O756" s="28" t="str">
        <f t="shared" si="104"/>
        <v/>
      </c>
      <c r="P756" s="17" t="str">
        <f t="array" aca="1" ref="P756" ca="1">IFERROR(INDEX('Intro &amp; Setup'!$W$19:$W$32,MATCH(1,('Intro &amp; Setup'!$M$19:$M$32&gt;=$O756)*('Intro &amp; Setup'!$C$19:$C$32&lt;=$O756),0)), "")</f>
        <v/>
      </c>
      <c r="R756" s="21" t="str">
        <f>IF($T756="", "", IF($T756&gt;'Intro &amp; Setup'!$C$19, "X", ""))</f>
        <v/>
      </c>
      <c r="T756" s="28" t="str">
        <f t="shared" si="108"/>
        <v/>
      </c>
      <c r="U756" s="31" t="str">
        <f t="shared" si="105"/>
        <v/>
      </c>
      <c r="W756" s="21" t="str">
        <f t="shared" si="106"/>
        <v/>
      </c>
      <c r="Y756" s="21" t="str">
        <f>IF($O756="", "", IF($O756&lt;'Intro &amp; Setup'!$C$32, "X", ""))</f>
        <v/>
      </c>
      <c r="AA756" s="21" t="str">
        <f t="shared" si="107"/>
        <v/>
      </c>
    </row>
    <row r="757" spans="1:27" x14ac:dyDescent="0.25">
      <c r="A757" s="13"/>
      <c r="B757" s="51"/>
      <c r="C757" s="52"/>
      <c r="D757" s="53"/>
      <c r="E757" s="54"/>
      <c r="F757" s="13"/>
      <c r="G757" s="16" t="str">
        <f t="shared" si="100"/>
        <v/>
      </c>
      <c r="H757" s="17" t="str">
        <f t="shared" si="101"/>
        <v/>
      </c>
      <c r="I757" s="13"/>
      <c r="J757" s="21" t="str">
        <f t="shared" ca="1" si="102"/>
        <v/>
      </c>
      <c r="K757" s="13"/>
      <c r="L757" s="28" t="str">
        <f t="shared" si="103"/>
        <v/>
      </c>
      <c r="M757" s="13"/>
      <c r="O757" s="28" t="str">
        <f t="shared" si="104"/>
        <v/>
      </c>
      <c r="P757" s="17" t="str">
        <f t="array" aca="1" ref="P757" ca="1">IFERROR(INDEX('Intro &amp; Setup'!$W$19:$W$32,MATCH(1,('Intro &amp; Setup'!$M$19:$M$32&gt;=$O757)*('Intro &amp; Setup'!$C$19:$C$32&lt;=$O757),0)), "")</f>
        <v/>
      </c>
      <c r="R757" s="21" t="str">
        <f>IF($T757="", "", IF($T757&gt;'Intro &amp; Setup'!$C$19, "X", ""))</f>
        <v/>
      </c>
      <c r="T757" s="28" t="str">
        <f t="shared" si="108"/>
        <v/>
      </c>
      <c r="U757" s="31" t="str">
        <f t="shared" si="105"/>
        <v/>
      </c>
      <c r="W757" s="21" t="str">
        <f t="shared" si="106"/>
        <v/>
      </c>
      <c r="Y757" s="21" t="str">
        <f>IF($O757="", "", IF($O757&lt;'Intro &amp; Setup'!$C$32, "X", ""))</f>
        <v/>
      </c>
      <c r="AA757" s="21" t="str">
        <f t="shared" si="107"/>
        <v/>
      </c>
    </row>
    <row r="758" spans="1:27" x14ac:dyDescent="0.25">
      <c r="A758" s="13"/>
      <c r="B758" s="51"/>
      <c r="C758" s="52"/>
      <c r="D758" s="53"/>
      <c r="E758" s="54"/>
      <c r="F758" s="13"/>
      <c r="G758" s="16" t="str">
        <f t="shared" si="100"/>
        <v/>
      </c>
      <c r="H758" s="17" t="str">
        <f t="shared" si="101"/>
        <v/>
      </c>
      <c r="I758" s="13"/>
      <c r="J758" s="21" t="str">
        <f t="shared" ca="1" si="102"/>
        <v/>
      </c>
      <c r="K758" s="13"/>
      <c r="L758" s="28" t="str">
        <f t="shared" si="103"/>
        <v/>
      </c>
      <c r="M758" s="13"/>
      <c r="O758" s="28" t="str">
        <f t="shared" si="104"/>
        <v/>
      </c>
      <c r="P758" s="17" t="str">
        <f t="array" aca="1" ref="P758" ca="1">IFERROR(INDEX('Intro &amp; Setup'!$W$19:$W$32,MATCH(1,('Intro &amp; Setup'!$M$19:$M$32&gt;=$O758)*('Intro &amp; Setup'!$C$19:$C$32&lt;=$O758),0)), "")</f>
        <v/>
      </c>
      <c r="R758" s="21" t="str">
        <f>IF($T758="", "", IF($T758&gt;'Intro &amp; Setup'!$C$19, "X", ""))</f>
        <v/>
      </c>
      <c r="T758" s="28" t="str">
        <f t="shared" si="108"/>
        <v/>
      </c>
      <c r="U758" s="31" t="str">
        <f t="shared" si="105"/>
        <v/>
      </c>
      <c r="W758" s="21" t="str">
        <f t="shared" si="106"/>
        <v/>
      </c>
      <c r="Y758" s="21" t="str">
        <f>IF($O758="", "", IF($O758&lt;'Intro &amp; Setup'!$C$32, "X", ""))</f>
        <v/>
      </c>
      <c r="AA758" s="21" t="str">
        <f t="shared" si="107"/>
        <v/>
      </c>
    </row>
    <row r="759" spans="1:27" x14ac:dyDescent="0.25">
      <c r="A759" s="13"/>
      <c r="B759" s="51"/>
      <c r="C759" s="52"/>
      <c r="D759" s="53"/>
      <c r="E759" s="54"/>
      <c r="F759" s="13"/>
      <c r="G759" s="16" t="str">
        <f t="shared" si="100"/>
        <v/>
      </c>
      <c r="H759" s="17" t="str">
        <f t="shared" si="101"/>
        <v/>
      </c>
      <c r="I759" s="13"/>
      <c r="J759" s="21" t="str">
        <f t="shared" ca="1" si="102"/>
        <v/>
      </c>
      <c r="K759" s="13"/>
      <c r="L759" s="28" t="str">
        <f t="shared" si="103"/>
        <v/>
      </c>
      <c r="M759" s="13"/>
      <c r="O759" s="28" t="str">
        <f t="shared" si="104"/>
        <v/>
      </c>
      <c r="P759" s="17" t="str">
        <f t="array" aca="1" ref="P759" ca="1">IFERROR(INDEX('Intro &amp; Setup'!$W$19:$W$32,MATCH(1,('Intro &amp; Setup'!$M$19:$M$32&gt;=$O759)*('Intro &amp; Setup'!$C$19:$C$32&lt;=$O759),0)), "")</f>
        <v/>
      </c>
      <c r="R759" s="21" t="str">
        <f>IF($T759="", "", IF($T759&gt;'Intro &amp; Setup'!$C$19, "X", ""))</f>
        <v/>
      </c>
      <c r="T759" s="28" t="str">
        <f t="shared" si="108"/>
        <v/>
      </c>
      <c r="U759" s="31" t="str">
        <f t="shared" si="105"/>
        <v/>
      </c>
      <c r="W759" s="21" t="str">
        <f t="shared" si="106"/>
        <v/>
      </c>
      <c r="Y759" s="21" t="str">
        <f>IF($O759="", "", IF($O759&lt;'Intro &amp; Setup'!$C$32, "X", ""))</f>
        <v/>
      </c>
      <c r="AA759" s="21" t="str">
        <f t="shared" si="107"/>
        <v/>
      </c>
    </row>
    <row r="760" spans="1:27" x14ac:dyDescent="0.25">
      <c r="A760" s="13"/>
      <c r="B760" s="51"/>
      <c r="C760" s="52"/>
      <c r="D760" s="53"/>
      <c r="E760" s="54"/>
      <c r="F760" s="13"/>
      <c r="G760" s="16" t="str">
        <f t="shared" si="100"/>
        <v/>
      </c>
      <c r="H760" s="17" t="str">
        <f t="shared" si="101"/>
        <v/>
      </c>
      <c r="I760" s="13"/>
      <c r="J760" s="21" t="str">
        <f t="shared" ca="1" si="102"/>
        <v/>
      </c>
      <c r="K760" s="13"/>
      <c r="L760" s="28" t="str">
        <f t="shared" si="103"/>
        <v/>
      </c>
      <c r="M760" s="13"/>
      <c r="O760" s="28" t="str">
        <f t="shared" si="104"/>
        <v/>
      </c>
      <c r="P760" s="17" t="str">
        <f t="array" aca="1" ref="P760" ca="1">IFERROR(INDEX('Intro &amp; Setup'!$W$19:$W$32,MATCH(1,('Intro &amp; Setup'!$M$19:$M$32&gt;=$O760)*('Intro &amp; Setup'!$C$19:$C$32&lt;=$O760),0)), "")</f>
        <v/>
      </c>
      <c r="R760" s="21" t="str">
        <f>IF($T760="", "", IF($T760&gt;'Intro &amp; Setup'!$C$19, "X", ""))</f>
        <v/>
      </c>
      <c r="T760" s="28" t="str">
        <f t="shared" si="108"/>
        <v/>
      </c>
      <c r="U760" s="31" t="str">
        <f t="shared" si="105"/>
        <v/>
      </c>
      <c r="W760" s="21" t="str">
        <f t="shared" si="106"/>
        <v/>
      </c>
      <c r="Y760" s="21" t="str">
        <f>IF($O760="", "", IF($O760&lt;'Intro &amp; Setup'!$C$32, "X", ""))</f>
        <v/>
      </c>
      <c r="AA760" s="21" t="str">
        <f t="shared" si="107"/>
        <v/>
      </c>
    </row>
    <row r="761" spans="1:27" x14ac:dyDescent="0.25">
      <c r="A761" s="13"/>
      <c r="B761" s="51"/>
      <c r="C761" s="52"/>
      <c r="D761" s="53"/>
      <c r="E761" s="54"/>
      <c r="F761" s="13"/>
      <c r="G761" s="16" t="str">
        <f t="shared" si="100"/>
        <v/>
      </c>
      <c r="H761" s="17" t="str">
        <f t="shared" si="101"/>
        <v/>
      </c>
      <c r="I761" s="13"/>
      <c r="J761" s="21" t="str">
        <f t="shared" ca="1" si="102"/>
        <v/>
      </c>
      <c r="K761" s="13"/>
      <c r="L761" s="28" t="str">
        <f t="shared" si="103"/>
        <v/>
      </c>
      <c r="M761" s="13"/>
      <c r="O761" s="28" t="str">
        <f t="shared" si="104"/>
        <v/>
      </c>
      <c r="P761" s="17" t="str">
        <f t="array" aca="1" ref="P761" ca="1">IFERROR(INDEX('Intro &amp; Setup'!$W$19:$W$32,MATCH(1,('Intro &amp; Setup'!$M$19:$M$32&gt;=$O761)*('Intro &amp; Setup'!$C$19:$C$32&lt;=$O761),0)), "")</f>
        <v/>
      </c>
      <c r="R761" s="21" t="str">
        <f>IF($T761="", "", IF($T761&gt;'Intro &amp; Setup'!$C$19, "X", ""))</f>
        <v/>
      </c>
      <c r="T761" s="28" t="str">
        <f t="shared" si="108"/>
        <v/>
      </c>
      <c r="U761" s="31" t="str">
        <f t="shared" si="105"/>
        <v/>
      </c>
      <c r="W761" s="21" t="str">
        <f t="shared" si="106"/>
        <v/>
      </c>
      <c r="Y761" s="21" t="str">
        <f>IF($O761="", "", IF($O761&lt;'Intro &amp; Setup'!$C$32, "X", ""))</f>
        <v/>
      </c>
      <c r="AA761" s="21" t="str">
        <f t="shared" si="107"/>
        <v/>
      </c>
    </row>
    <row r="762" spans="1:27" x14ac:dyDescent="0.25">
      <c r="A762" s="13"/>
      <c r="B762" s="51"/>
      <c r="C762" s="52"/>
      <c r="D762" s="53"/>
      <c r="E762" s="54"/>
      <c r="F762" s="13"/>
      <c r="G762" s="16" t="str">
        <f t="shared" si="100"/>
        <v/>
      </c>
      <c r="H762" s="17" t="str">
        <f t="shared" si="101"/>
        <v/>
      </c>
      <c r="I762" s="13"/>
      <c r="J762" s="21" t="str">
        <f t="shared" ca="1" si="102"/>
        <v/>
      </c>
      <c r="K762" s="13"/>
      <c r="L762" s="28" t="str">
        <f t="shared" si="103"/>
        <v/>
      </c>
      <c r="M762" s="13"/>
      <c r="O762" s="28" t="str">
        <f t="shared" si="104"/>
        <v/>
      </c>
      <c r="P762" s="17" t="str">
        <f t="array" aca="1" ref="P762" ca="1">IFERROR(INDEX('Intro &amp; Setup'!$W$19:$W$32,MATCH(1,('Intro &amp; Setup'!$M$19:$M$32&gt;=$O762)*('Intro &amp; Setup'!$C$19:$C$32&lt;=$O762),0)), "")</f>
        <v/>
      </c>
      <c r="R762" s="21" t="str">
        <f>IF($T762="", "", IF($T762&gt;'Intro &amp; Setup'!$C$19, "X", ""))</f>
        <v/>
      </c>
      <c r="T762" s="28" t="str">
        <f t="shared" si="108"/>
        <v/>
      </c>
      <c r="U762" s="31" t="str">
        <f t="shared" si="105"/>
        <v/>
      </c>
      <c r="W762" s="21" t="str">
        <f t="shared" si="106"/>
        <v/>
      </c>
      <c r="Y762" s="21" t="str">
        <f>IF($O762="", "", IF($O762&lt;'Intro &amp; Setup'!$C$32, "X", ""))</f>
        <v/>
      </c>
      <c r="AA762" s="21" t="str">
        <f t="shared" si="107"/>
        <v/>
      </c>
    </row>
    <row r="763" spans="1:27" x14ac:dyDescent="0.25">
      <c r="A763" s="13"/>
      <c r="B763" s="51"/>
      <c r="C763" s="52"/>
      <c r="D763" s="53"/>
      <c r="E763" s="54"/>
      <c r="F763" s="13"/>
      <c r="G763" s="16" t="str">
        <f t="shared" si="100"/>
        <v/>
      </c>
      <c r="H763" s="17" t="str">
        <f t="shared" si="101"/>
        <v/>
      </c>
      <c r="I763" s="13"/>
      <c r="J763" s="21" t="str">
        <f t="shared" ca="1" si="102"/>
        <v/>
      </c>
      <c r="K763" s="13"/>
      <c r="L763" s="28" t="str">
        <f t="shared" si="103"/>
        <v/>
      </c>
      <c r="M763" s="13"/>
      <c r="O763" s="28" t="str">
        <f t="shared" si="104"/>
        <v/>
      </c>
      <c r="P763" s="17" t="str">
        <f t="array" aca="1" ref="P763" ca="1">IFERROR(INDEX('Intro &amp; Setup'!$W$19:$W$32,MATCH(1,('Intro &amp; Setup'!$M$19:$M$32&gt;=$O763)*('Intro &amp; Setup'!$C$19:$C$32&lt;=$O763),0)), "")</f>
        <v/>
      </c>
      <c r="R763" s="21" t="str">
        <f>IF($T763="", "", IF($T763&gt;'Intro &amp; Setup'!$C$19, "X", ""))</f>
        <v/>
      </c>
      <c r="T763" s="28" t="str">
        <f t="shared" si="108"/>
        <v/>
      </c>
      <c r="U763" s="31" t="str">
        <f t="shared" si="105"/>
        <v/>
      </c>
      <c r="W763" s="21" t="str">
        <f t="shared" si="106"/>
        <v/>
      </c>
      <c r="Y763" s="21" t="str">
        <f>IF($O763="", "", IF($O763&lt;'Intro &amp; Setup'!$C$32, "X", ""))</f>
        <v/>
      </c>
      <c r="AA763" s="21" t="str">
        <f t="shared" si="107"/>
        <v/>
      </c>
    </row>
    <row r="764" spans="1:27" x14ac:dyDescent="0.25">
      <c r="A764" s="13"/>
      <c r="B764" s="51"/>
      <c r="C764" s="52"/>
      <c r="D764" s="53"/>
      <c r="E764" s="54"/>
      <c r="F764" s="13"/>
      <c r="G764" s="16" t="str">
        <f t="shared" si="100"/>
        <v/>
      </c>
      <c r="H764" s="17" t="str">
        <f t="shared" si="101"/>
        <v/>
      </c>
      <c r="I764" s="13"/>
      <c r="J764" s="21" t="str">
        <f t="shared" ca="1" si="102"/>
        <v/>
      </c>
      <c r="K764" s="13"/>
      <c r="L764" s="28" t="str">
        <f t="shared" si="103"/>
        <v/>
      </c>
      <c r="M764" s="13"/>
      <c r="O764" s="28" t="str">
        <f t="shared" si="104"/>
        <v/>
      </c>
      <c r="P764" s="17" t="str">
        <f t="array" aca="1" ref="P764" ca="1">IFERROR(INDEX('Intro &amp; Setup'!$W$19:$W$32,MATCH(1,('Intro &amp; Setup'!$M$19:$M$32&gt;=$O764)*('Intro &amp; Setup'!$C$19:$C$32&lt;=$O764),0)), "")</f>
        <v/>
      </c>
      <c r="R764" s="21" t="str">
        <f>IF($T764="", "", IF($T764&gt;'Intro &amp; Setup'!$C$19, "X", ""))</f>
        <v/>
      </c>
      <c r="T764" s="28" t="str">
        <f t="shared" si="108"/>
        <v/>
      </c>
      <c r="U764" s="31" t="str">
        <f t="shared" si="105"/>
        <v/>
      </c>
      <c r="W764" s="21" t="str">
        <f t="shared" si="106"/>
        <v/>
      </c>
      <c r="Y764" s="21" t="str">
        <f>IF($O764="", "", IF($O764&lt;'Intro &amp; Setup'!$C$32, "X", ""))</f>
        <v/>
      </c>
      <c r="AA764" s="21" t="str">
        <f t="shared" si="107"/>
        <v/>
      </c>
    </row>
    <row r="765" spans="1:27" x14ac:dyDescent="0.25">
      <c r="A765" s="13"/>
      <c r="B765" s="51"/>
      <c r="C765" s="52"/>
      <c r="D765" s="53"/>
      <c r="E765" s="54"/>
      <c r="F765" s="13"/>
      <c r="G765" s="16" t="str">
        <f t="shared" si="100"/>
        <v/>
      </c>
      <c r="H765" s="17" t="str">
        <f t="shared" si="101"/>
        <v/>
      </c>
      <c r="I765" s="13"/>
      <c r="J765" s="21" t="str">
        <f t="shared" ca="1" si="102"/>
        <v/>
      </c>
      <c r="K765" s="13"/>
      <c r="L765" s="28" t="str">
        <f t="shared" si="103"/>
        <v/>
      </c>
      <c r="M765" s="13"/>
      <c r="O765" s="28" t="str">
        <f t="shared" si="104"/>
        <v/>
      </c>
      <c r="P765" s="17" t="str">
        <f t="array" aca="1" ref="P765" ca="1">IFERROR(INDEX('Intro &amp; Setup'!$W$19:$W$32,MATCH(1,('Intro &amp; Setup'!$M$19:$M$32&gt;=$O765)*('Intro &amp; Setup'!$C$19:$C$32&lt;=$O765),0)), "")</f>
        <v/>
      </c>
      <c r="R765" s="21" t="str">
        <f>IF($T765="", "", IF($T765&gt;'Intro &amp; Setup'!$C$19, "X", ""))</f>
        <v/>
      </c>
      <c r="T765" s="28" t="str">
        <f t="shared" si="108"/>
        <v/>
      </c>
      <c r="U765" s="31" t="str">
        <f t="shared" si="105"/>
        <v/>
      </c>
      <c r="W765" s="21" t="str">
        <f t="shared" si="106"/>
        <v/>
      </c>
      <c r="Y765" s="21" t="str">
        <f>IF($O765="", "", IF($O765&lt;'Intro &amp; Setup'!$C$32, "X", ""))</f>
        <v/>
      </c>
      <c r="AA765" s="21" t="str">
        <f t="shared" si="107"/>
        <v/>
      </c>
    </row>
    <row r="766" spans="1:27" x14ac:dyDescent="0.25">
      <c r="A766" s="13"/>
      <c r="B766" s="51"/>
      <c r="C766" s="52"/>
      <c r="D766" s="53"/>
      <c r="E766" s="54"/>
      <c r="F766" s="13"/>
      <c r="G766" s="16" t="str">
        <f t="shared" si="100"/>
        <v/>
      </c>
      <c r="H766" s="17" t="str">
        <f t="shared" si="101"/>
        <v/>
      </c>
      <c r="I766" s="13"/>
      <c r="J766" s="21" t="str">
        <f t="shared" ca="1" si="102"/>
        <v/>
      </c>
      <c r="K766" s="13"/>
      <c r="L766" s="28" t="str">
        <f t="shared" si="103"/>
        <v/>
      </c>
      <c r="M766" s="13"/>
      <c r="O766" s="28" t="str">
        <f t="shared" si="104"/>
        <v/>
      </c>
      <c r="P766" s="17" t="str">
        <f t="array" aca="1" ref="P766" ca="1">IFERROR(INDEX('Intro &amp; Setup'!$W$19:$W$32,MATCH(1,('Intro &amp; Setup'!$M$19:$M$32&gt;=$O766)*('Intro &amp; Setup'!$C$19:$C$32&lt;=$O766),0)), "")</f>
        <v/>
      </c>
      <c r="R766" s="21" t="str">
        <f>IF($T766="", "", IF($T766&gt;'Intro &amp; Setup'!$C$19, "X", ""))</f>
        <v/>
      </c>
      <c r="T766" s="28" t="str">
        <f t="shared" si="108"/>
        <v/>
      </c>
      <c r="U766" s="31" t="str">
        <f t="shared" si="105"/>
        <v/>
      </c>
      <c r="W766" s="21" t="str">
        <f t="shared" si="106"/>
        <v/>
      </c>
      <c r="Y766" s="21" t="str">
        <f>IF($O766="", "", IF($O766&lt;'Intro &amp; Setup'!$C$32, "X", ""))</f>
        <v/>
      </c>
      <c r="AA766" s="21" t="str">
        <f t="shared" si="107"/>
        <v/>
      </c>
    </row>
    <row r="767" spans="1:27" x14ac:dyDescent="0.25">
      <c r="A767" s="13"/>
      <c r="B767" s="51"/>
      <c r="C767" s="52"/>
      <c r="D767" s="53"/>
      <c r="E767" s="54"/>
      <c r="F767" s="13"/>
      <c r="G767" s="16" t="str">
        <f t="shared" si="100"/>
        <v/>
      </c>
      <c r="H767" s="17" t="str">
        <f t="shared" si="101"/>
        <v/>
      </c>
      <c r="I767" s="13"/>
      <c r="J767" s="21" t="str">
        <f t="shared" ca="1" si="102"/>
        <v/>
      </c>
      <c r="K767" s="13"/>
      <c r="L767" s="28" t="str">
        <f t="shared" si="103"/>
        <v/>
      </c>
      <c r="M767" s="13"/>
      <c r="O767" s="28" t="str">
        <f t="shared" si="104"/>
        <v/>
      </c>
      <c r="P767" s="17" t="str">
        <f t="array" aca="1" ref="P767" ca="1">IFERROR(INDEX('Intro &amp; Setup'!$W$19:$W$32,MATCH(1,('Intro &amp; Setup'!$M$19:$M$32&gt;=$O767)*('Intro &amp; Setup'!$C$19:$C$32&lt;=$O767),0)), "")</f>
        <v/>
      </c>
      <c r="R767" s="21" t="str">
        <f>IF($T767="", "", IF($T767&gt;'Intro &amp; Setup'!$C$19, "X", ""))</f>
        <v/>
      </c>
      <c r="T767" s="28" t="str">
        <f t="shared" si="108"/>
        <v/>
      </c>
      <c r="U767" s="31" t="str">
        <f t="shared" si="105"/>
        <v/>
      </c>
      <c r="W767" s="21" t="str">
        <f t="shared" si="106"/>
        <v/>
      </c>
      <c r="Y767" s="21" t="str">
        <f>IF($O767="", "", IF($O767&lt;'Intro &amp; Setup'!$C$32, "X", ""))</f>
        <v/>
      </c>
      <c r="AA767" s="21" t="str">
        <f t="shared" si="107"/>
        <v/>
      </c>
    </row>
    <row r="768" spans="1:27" x14ac:dyDescent="0.25">
      <c r="A768" s="13"/>
      <c r="B768" s="51"/>
      <c r="C768" s="52"/>
      <c r="D768" s="53"/>
      <c r="E768" s="54"/>
      <c r="F768" s="13"/>
      <c r="G768" s="16" t="str">
        <f t="shared" si="100"/>
        <v/>
      </c>
      <c r="H768" s="17" t="str">
        <f t="shared" si="101"/>
        <v/>
      </c>
      <c r="I768" s="13"/>
      <c r="J768" s="21" t="str">
        <f t="shared" ca="1" si="102"/>
        <v/>
      </c>
      <c r="K768" s="13"/>
      <c r="L768" s="28" t="str">
        <f t="shared" si="103"/>
        <v/>
      </c>
      <c r="M768" s="13"/>
      <c r="O768" s="28" t="str">
        <f t="shared" si="104"/>
        <v/>
      </c>
      <c r="P768" s="17" t="str">
        <f t="array" aca="1" ref="P768" ca="1">IFERROR(INDEX('Intro &amp; Setup'!$W$19:$W$32,MATCH(1,('Intro &amp; Setup'!$M$19:$M$32&gt;=$O768)*('Intro &amp; Setup'!$C$19:$C$32&lt;=$O768),0)), "")</f>
        <v/>
      </c>
      <c r="R768" s="21" t="str">
        <f>IF($T768="", "", IF($T768&gt;'Intro &amp; Setup'!$C$19, "X", ""))</f>
        <v/>
      </c>
      <c r="T768" s="28" t="str">
        <f t="shared" si="108"/>
        <v/>
      </c>
      <c r="U768" s="31" t="str">
        <f t="shared" si="105"/>
        <v/>
      </c>
      <c r="W768" s="21" t="str">
        <f t="shared" si="106"/>
        <v/>
      </c>
      <c r="Y768" s="21" t="str">
        <f>IF($O768="", "", IF($O768&lt;'Intro &amp; Setup'!$C$32, "X", ""))</f>
        <v/>
      </c>
      <c r="AA768" s="21" t="str">
        <f t="shared" si="107"/>
        <v/>
      </c>
    </row>
    <row r="769" spans="1:27" x14ac:dyDescent="0.25">
      <c r="A769" s="13"/>
      <c r="B769" s="51"/>
      <c r="C769" s="52"/>
      <c r="D769" s="53"/>
      <c r="E769" s="54"/>
      <c r="F769" s="13"/>
      <c r="G769" s="16" t="str">
        <f t="shared" si="100"/>
        <v/>
      </c>
      <c r="H769" s="17" t="str">
        <f t="shared" si="101"/>
        <v/>
      </c>
      <c r="I769" s="13"/>
      <c r="J769" s="21" t="str">
        <f t="shared" ca="1" si="102"/>
        <v/>
      </c>
      <c r="K769" s="13"/>
      <c r="L769" s="28" t="str">
        <f t="shared" si="103"/>
        <v/>
      </c>
      <c r="M769" s="13"/>
      <c r="O769" s="28" t="str">
        <f t="shared" si="104"/>
        <v/>
      </c>
      <c r="P769" s="17" t="str">
        <f t="array" aca="1" ref="P769" ca="1">IFERROR(INDEX('Intro &amp; Setup'!$W$19:$W$32,MATCH(1,('Intro &amp; Setup'!$M$19:$M$32&gt;=$O769)*('Intro &amp; Setup'!$C$19:$C$32&lt;=$O769),0)), "")</f>
        <v/>
      </c>
      <c r="R769" s="21" t="str">
        <f>IF($T769="", "", IF($T769&gt;'Intro &amp; Setup'!$C$19, "X", ""))</f>
        <v/>
      </c>
      <c r="T769" s="28" t="str">
        <f t="shared" si="108"/>
        <v/>
      </c>
      <c r="U769" s="31" t="str">
        <f t="shared" si="105"/>
        <v/>
      </c>
      <c r="W769" s="21" t="str">
        <f t="shared" si="106"/>
        <v/>
      </c>
      <c r="Y769" s="21" t="str">
        <f>IF($O769="", "", IF($O769&lt;'Intro &amp; Setup'!$C$32, "X", ""))</f>
        <v/>
      </c>
      <c r="AA769" s="21" t="str">
        <f t="shared" si="107"/>
        <v/>
      </c>
    </row>
    <row r="770" spans="1:27" x14ac:dyDescent="0.25">
      <c r="A770" s="13"/>
      <c r="B770" s="51"/>
      <c r="C770" s="52"/>
      <c r="D770" s="53"/>
      <c r="E770" s="54"/>
      <c r="F770" s="13"/>
      <c r="G770" s="16" t="str">
        <f t="shared" si="100"/>
        <v/>
      </c>
      <c r="H770" s="17" t="str">
        <f t="shared" si="101"/>
        <v/>
      </c>
      <c r="I770" s="13"/>
      <c r="J770" s="21" t="str">
        <f t="shared" ca="1" si="102"/>
        <v/>
      </c>
      <c r="K770" s="13"/>
      <c r="L770" s="28" t="str">
        <f t="shared" si="103"/>
        <v/>
      </c>
      <c r="M770" s="13"/>
      <c r="O770" s="28" t="str">
        <f t="shared" si="104"/>
        <v/>
      </c>
      <c r="P770" s="17" t="str">
        <f t="array" aca="1" ref="P770" ca="1">IFERROR(INDEX('Intro &amp; Setup'!$W$19:$W$32,MATCH(1,('Intro &amp; Setup'!$M$19:$M$32&gt;=$O770)*('Intro &amp; Setup'!$C$19:$C$32&lt;=$O770),0)), "")</f>
        <v/>
      </c>
      <c r="R770" s="21" t="str">
        <f>IF($T770="", "", IF($T770&gt;'Intro &amp; Setup'!$C$19, "X", ""))</f>
        <v/>
      </c>
      <c r="T770" s="28" t="str">
        <f t="shared" si="108"/>
        <v/>
      </c>
      <c r="U770" s="31" t="str">
        <f t="shared" si="105"/>
        <v/>
      </c>
      <c r="W770" s="21" t="str">
        <f t="shared" si="106"/>
        <v/>
      </c>
      <c r="Y770" s="21" t="str">
        <f>IF($O770="", "", IF($O770&lt;'Intro &amp; Setup'!$C$32, "X", ""))</f>
        <v/>
      </c>
      <c r="AA770" s="21" t="str">
        <f t="shared" si="107"/>
        <v/>
      </c>
    </row>
    <row r="771" spans="1:27" x14ac:dyDescent="0.25">
      <c r="A771" s="13"/>
      <c r="B771" s="51"/>
      <c r="C771" s="52"/>
      <c r="D771" s="53"/>
      <c r="E771" s="54"/>
      <c r="F771" s="13"/>
      <c r="G771" s="16" t="str">
        <f t="shared" si="100"/>
        <v/>
      </c>
      <c r="H771" s="17" t="str">
        <f t="shared" si="101"/>
        <v/>
      </c>
      <c r="I771" s="13"/>
      <c r="J771" s="21" t="str">
        <f t="shared" ca="1" si="102"/>
        <v/>
      </c>
      <c r="K771" s="13"/>
      <c r="L771" s="28" t="str">
        <f t="shared" si="103"/>
        <v/>
      </c>
      <c r="M771" s="13"/>
      <c r="O771" s="28" t="str">
        <f t="shared" si="104"/>
        <v/>
      </c>
      <c r="P771" s="17" t="str">
        <f t="array" aca="1" ref="P771" ca="1">IFERROR(INDEX('Intro &amp; Setup'!$W$19:$W$32,MATCH(1,('Intro &amp; Setup'!$M$19:$M$32&gt;=$O771)*('Intro &amp; Setup'!$C$19:$C$32&lt;=$O771),0)), "")</f>
        <v/>
      </c>
      <c r="R771" s="21" t="str">
        <f>IF($T771="", "", IF($T771&gt;'Intro &amp; Setup'!$C$19, "X", ""))</f>
        <v/>
      </c>
      <c r="T771" s="28" t="str">
        <f t="shared" si="108"/>
        <v/>
      </c>
      <c r="U771" s="31" t="str">
        <f t="shared" si="105"/>
        <v/>
      </c>
      <c r="W771" s="21" t="str">
        <f t="shared" si="106"/>
        <v/>
      </c>
      <c r="Y771" s="21" t="str">
        <f>IF($O771="", "", IF($O771&lt;'Intro &amp; Setup'!$C$32, "X", ""))</f>
        <v/>
      </c>
      <c r="AA771" s="21" t="str">
        <f t="shared" si="107"/>
        <v/>
      </c>
    </row>
    <row r="772" spans="1:27" x14ac:dyDescent="0.25">
      <c r="A772" s="13"/>
      <c r="B772" s="51"/>
      <c r="C772" s="52"/>
      <c r="D772" s="53"/>
      <c r="E772" s="54"/>
      <c r="F772" s="13"/>
      <c r="G772" s="16" t="str">
        <f t="shared" si="100"/>
        <v/>
      </c>
      <c r="H772" s="17" t="str">
        <f t="shared" si="101"/>
        <v/>
      </c>
      <c r="I772" s="13"/>
      <c r="J772" s="21" t="str">
        <f t="shared" ca="1" si="102"/>
        <v/>
      </c>
      <c r="K772" s="13"/>
      <c r="L772" s="28" t="str">
        <f t="shared" si="103"/>
        <v/>
      </c>
      <c r="M772" s="13"/>
      <c r="O772" s="28" t="str">
        <f t="shared" si="104"/>
        <v/>
      </c>
      <c r="P772" s="17" t="str">
        <f t="array" aca="1" ref="P772" ca="1">IFERROR(INDEX('Intro &amp; Setup'!$W$19:$W$32,MATCH(1,('Intro &amp; Setup'!$M$19:$M$32&gt;=$O772)*('Intro &amp; Setup'!$C$19:$C$32&lt;=$O772),0)), "")</f>
        <v/>
      </c>
      <c r="R772" s="21" t="str">
        <f>IF($T772="", "", IF($T772&gt;'Intro &amp; Setup'!$C$19, "X", ""))</f>
        <v/>
      </c>
      <c r="T772" s="28" t="str">
        <f t="shared" si="108"/>
        <v/>
      </c>
      <c r="U772" s="31" t="str">
        <f t="shared" si="105"/>
        <v/>
      </c>
      <c r="W772" s="21" t="str">
        <f t="shared" si="106"/>
        <v/>
      </c>
      <c r="Y772" s="21" t="str">
        <f>IF($O772="", "", IF($O772&lt;'Intro &amp; Setup'!$C$32, "X", ""))</f>
        <v/>
      </c>
      <c r="AA772" s="21" t="str">
        <f t="shared" si="107"/>
        <v/>
      </c>
    </row>
    <row r="773" spans="1:27" x14ac:dyDescent="0.25">
      <c r="A773" s="13"/>
      <c r="B773" s="51"/>
      <c r="C773" s="52"/>
      <c r="D773" s="53"/>
      <c r="E773" s="54"/>
      <c r="F773" s="13"/>
      <c r="G773" s="16" t="str">
        <f t="shared" si="100"/>
        <v/>
      </c>
      <c r="H773" s="17" t="str">
        <f t="shared" si="101"/>
        <v/>
      </c>
      <c r="I773" s="13"/>
      <c r="J773" s="21" t="str">
        <f t="shared" ca="1" si="102"/>
        <v/>
      </c>
      <c r="K773" s="13"/>
      <c r="L773" s="28" t="str">
        <f t="shared" si="103"/>
        <v/>
      </c>
      <c r="M773" s="13"/>
      <c r="O773" s="28" t="str">
        <f t="shared" si="104"/>
        <v/>
      </c>
      <c r="P773" s="17" t="str">
        <f t="array" aca="1" ref="P773" ca="1">IFERROR(INDEX('Intro &amp; Setup'!$W$19:$W$32,MATCH(1,('Intro &amp; Setup'!$M$19:$M$32&gt;=$O773)*('Intro &amp; Setup'!$C$19:$C$32&lt;=$O773),0)), "")</f>
        <v/>
      </c>
      <c r="R773" s="21" t="str">
        <f>IF($T773="", "", IF($T773&gt;'Intro &amp; Setup'!$C$19, "X", ""))</f>
        <v/>
      </c>
      <c r="T773" s="28" t="str">
        <f t="shared" si="108"/>
        <v/>
      </c>
      <c r="U773" s="31" t="str">
        <f t="shared" si="105"/>
        <v/>
      </c>
      <c r="W773" s="21" t="str">
        <f t="shared" si="106"/>
        <v/>
      </c>
      <c r="Y773" s="21" t="str">
        <f>IF($O773="", "", IF($O773&lt;'Intro &amp; Setup'!$C$32, "X", ""))</f>
        <v/>
      </c>
      <c r="AA773" s="21" t="str">
        <f t="shared" si="107"/>
        <v/>
      </c>
    </row>
    <row r="774" spans="1:27" x14ac:dyDescent="0.25">
      <c r="A774" s="13"/>
      <c r="B774" s="51"/>
      <c r="C774" s="52"/>
      <c r="D774" s="53"/>
      <c r="E774" s="54"/>
      <c r="F774" s="13"/>
      <c r="G774" s="16" t="str">
        <f t="shared" si="100"/>
        <v/>
      </c>
      <c r="H774" s="17" t="str">
        <f t="shared" si="101"/>
        <v/>
      </c>
      <c r="I774" s="13"/>
      <c r="J774" s="21" t="str">
        <f t="shared" ca="1" si="102"/>
        <v/>
      </c>
      <c r="K774" s="13"/>
      <c r="L774" s="28" t="str">
        <f t="shared" si="103"/>
        <v/>
      </c>
      <c r="M774" s="13"/>
      <c r="O774" s="28" t="str">
        <f t="shared" si="104"/>
        <v/>
      </c>
      <c r="P774" s="17" t="str">
        <f t="array" aca="1" ref="P774" ca="1">IFERROR(INDEX('Intro &amp; Setup'!$W$19:$W$32,MATCH(1,('Intro &amp; Setup'!$M$19:$M$32&gt;=$O774)*('Intro &amp; Setup'!$C$19:$C$32&lt;=$O774),0)), "")</f>
        <v/>
      </c>
      <c r="R774" s="21" t="str">
        <f>IF($T774="", "", IF($T774&gt;'Intro &amp; Setup'!$C$19, "X", ""))</f>
        <v/>
      </c>
      <c r="T774" s="28" t="str">
        <f t="shared" si="108"/>
        <v/>
      </c>
      <c r="U774" s="31" t="str">
        <f t="shared" si="105"/>
        <v/>
      </c>
      <c r="W774" s="21" t="str">
        <f t="shared" si="106"/>
        <v/>
      </c>
      <c r="Y774" s="21" t="str">
        <f>IF($O774="", "", IF($O774&lt;'Intro &amp; Setup'!$C$32, "X", ""))</f>
        <v/>
      </c>
      <c r="AA774" s="21" t="str">
        <f t="shared" si="107"/>
        <v/>
      </c>
    </row>
    <row r="775" spans="1:27" x14ac:dyDescent="0.25">
      <c r="A775" s="13"/>
      <c r="B775" s="51"/>
      <c r="C775" s="52"/>
      <c r="D775" s="53"/>
      <c r="E775" s="54"/>
      <c r="F775" s="13"/>
      <c r="G775" s="16" t="str">
        <f t="shared" si="100"/>
        <v/>
      </c>
      <c r="H775" s="17" t="str">
        <f t="shared" si="101"/>
        <v/>
      </c>
      <c r="I775" s="13"/>
      <c r="J775" s="21" t="str">
        <f t="shared" ca="1" si="102"/>
        <v/>
      </c>
      <c r="K775" s="13"/>
      <c r="L775" s="28" t="str">
        <f t="shared" si="103"/>
        <v/>
      </c>
      <c r="M775" s="13"/>
      <c r="O775" s="28" t="str">
        <f t="shared" si="104"/>
        <v/>
      </c>
      <c r="P775" s="17" t="str">
        <f t="array" aca="1" ref="P775" ca="1">IFERROR(INDEX('Intro &amp; Setup'!$W$19:$W$32,MATCH(1,('Intro &amp; Setup'!$M$19:$M$32&gt;=$O775)*('Intro &amp; Setup'!$C$19:$C$32&lt;=$O775),0)), "")</f>
        <v/>
      </c>
      <c r="R775" s="21" t="str">
        <f>IF($T775="", "", IF($T775&gt;'Intro &amp; Setup'!$C$19, "X", ""))</f>
        <v/>
      </c>
      <c r="T775" s="28" t="str">
        <f t="shared" si="108"/>
        <v/>
      </c>
      <c r="U775" s="31" t="str">
        <f t="shared" si="105"/>
        <v/>
      </c>
      <c r="W775" s="21" t="str">
        <f t="shared" si="106"/>
        <v/>
      </c>
      <c r="Y775" s="21" t="str">
        <f>IF($O775="", "", IF($O775&lt;'Intro &amp; Setup'!$C$32, "X", ""))</f>
        <v/>
      </c>
      <c r="AA775" s="21" t="str">
        <f t="shared" si="107"/>
        <v/>
      </c>
    </row>
    <row r="776" spans="1:27" x14ac:dyDescent="0.25">
      <c r="A776" s="13"/>
      <c r="B776" s="51"/>
      <c r="C776" s="52"/>
      <c r="D776" s="53"/>
      <c r="E776" s="54"/>
      <c r="F776" s="13"/>
      <c r="G776" s="16" t="str">
        <f t="shared" si="100"/>
        <v/>
      </c>
      <c r="H776" s="17" t="str">
        <f t="shared" si="101"/>
        <v/>
      </c>
      <c r="I776" s="13"/>
      <c r="J776" s="21" t="str">
        <f t="shared" ca="1" si="102"/>
        <v/>
      </c>
      <c r="K776" s="13"/>
      <c r="L776" s="28" t="str">
        <f t="shared" si="103"/>
        <v/>
      </c>
      <c r="M776" s="13"/>
      <c r="O776" s="28" t="str">
        <f t="shared" si="104"/>
        <v/>
      </c>
      <c r="P776" s="17" t="str">
        <f t="array" aca="1" ref="P776" ca="1">IFERROR(INDEX('Intro &amp; Setup'!$W$19:$W$32,MATCH(1,('Intro &amp; Setup'!$M$19:$M$32&gt;=$O776)*('Intro &amp; Setup'!$C$19:$C$32&lt;=$O776),0)), "")</f>
        <v/>
      </c>
      <c r="R776" s="21" t="str">
        <f>IF($T776="", "", IF($T776&gt;'Intro &amp; Setup'!$C$19, "X", ""))</f>
        <v/>
      </c>
      <c r="T776" s="28" t="str">
        <f t="shared" si="108"/>
        <v/>
      </c>
      <c r="U776" s="31" t="str">
        <f t="shared" si="105"/>
        <v/>
      </c>
      <c r="W776" s="21" t="str">
        <f t="shared" si="106"/>
        <v/>
      </c>
      <c r="Y776" s="21" t="str">
        <f>IF($O776="", "", IF($O776&lt;'Intro &amp; Setup'!$C$32, "X", ""))</f>
        <v/>
      </c>
      <c r="AA776" s="21" t="str">
        <f t="shared" si="107"/>
        <v/>
      </c>
    </row>
    <row r="777" spans="1:27" x14ac:dyDescent="0.25">
      <c r="A777" s="13"/>
      <c r="B777" s="51"/>
      <c r="C777" s="52"/>
      <c r="D777" s="53"/>
      <c r="E777" s="54"/>
      <c r="F777" s="13"/>
      <c r="G777" s="16" t="str">
        <f t="shared" si="100"/>
        <v/>
      </c>
      <c r="H777" s="17" t="str">
        <f t="shared" si="101"/>
        <v/>
      </c>
      <c r="I777" s="13"/>
      <c r="J777" s="21" t="str">
        <f t="shared" ca="1" si="102"/>
        <v/>
      </c>
      <c r="K777" s="13"/>
      <c r="L777" s="28" t="str">
        <f t="shared" si="103"/>
        <v/>
      </c>
      <c r="M777" s="13"/>
      <c r="O777" s="28" t="str">
        <f t="shared" si="104"/>
        <v/>
      </c>
      <c r="P777" s="17" t="str">
        <f t="array" aca="1" ref="P777" ca="1">IFERROR(INDEX('Intro &amp; Setup'!$W$19:$W$32,MATCH(1,('Intro &amp; Setup'!$M$19:$M$32&gt;=$O777)*('Intro &amp; Setup'!$C$19:$C$32&lt;=$O777),0)), "")</f>
        <v/>
      </c>
      <c r="R777" s="21" t="str">
        <f>IF($T777="", "", IF($T777&gt;'Intro &amp; Setup'!$C$19, "X", ""))</f>
        <v/>
      </c>
      <c r="T777" s="28" t="str">
        <f t="shared" si="108"/>
        <v/>
      </c>
      <c r="U777" s="31" t="str">
        <f t="shared" si="105"/>
        <v/>
      </c>
      <c r="W777" s="21" t="str">
        <f t="shared" si="106"/>
        <v/>
      </c>
      <c r="Y777" s="21" t="str">
        <f>IF($O777="", "", IF($O777&lt;'Intro &amp; Setup'!$C$32, "X", ""))</f>
        <v/>
      </c>
      <c r="AA777" s="21" t="str">
        <f t="shared" si="107"/>
        <v/>
      </c>
    </row>
    <row r="778" spans="1:27" x14ac:dyDescent="0.25">
      <c r="A778" s="13"/>
      <c r="B778" s="51"/>
      <c r="C778" s="52"/>
      <c r="D778" s="53"/>
      <c r="E778" s="54"/>
      <c r="F778" s="13"/>
      <c r="G778" s="16" t="str">
        <f t="shared" si="100"/>
        <v/>
      </c>
      <c r="H778" s="17" t="str">
        <f t="shared" si="101"/>
        <v/>
      </c>
      <c r="I778" s="13"/>
      <c r="J778" s="21" t="str">
        <f t="shared" ca="1" si="102"/>
        <v/>
      </c>
      <c r="K778" s="13"/>
      <c r="L778" s="28" t="str">
        <f t="shared" si="103"/>
        <v/>
      </c>
      <c r="M778" s="13"/>
      <c r="O778" s="28" t="str">
        <f t="shared" si="104"/>
        <v/>
      </c>
      <c r="P778" s="17" t="str">
        <f t="array" aca="1" ref="P778" ca="1">IFERROR(INDEX('Intro &amp; Setup'!$W$19:$W$32,MATCH(1,('Intro &amp; Setup'!$M$19:$M$32&gt;=$O778)*('Intro &amp; Setup'!$C$19:$C$32&lt;=$O778),0)), "")</f>
        <v/>
      </c>
      <c r="R778" s="21" t="str">
        <f>IF($T778="", "", IF($T778&gt;'Intro &amp; Setup'!$C$19, "X", ""))</f>
        <v/>
      </c>
      <c r="T778" s="28" t="str">
        <f t="shared" si="108"/>
        <v/>
      </c>
      <c r="U778" s="31" t="str">
        <f t="shared" si="105"/>
        <v/>
      </c>
      <c r="W778" s="21" t="str">
        <f t="shared" si="106"/>
        <v/>
      </c>
      <c r="Y778" s="21" t="str">
        <f>IF($O778="", "", IF($O778&lt;'Intro &amp; Setup'!$C$32, "X", ""))</f>
        <v/>
      </c>
      <c r="AA778" s="21" t="str">
        <f t="shared" si="107"/>
        <v/>
      </c>
    </row>
    <row r="779" spans="1:27" x14ac:dyDescent="0.25">
      <c r="A779" s="13"/>
      <c r="B779" s="51"/>
      <c r="C779" s="52"/>
      <c r="D779" s="53"/>
      <c r="E779" s="54"/>
      <c r="F779" s="13"/>
      <c r="G779" s="16" t="str">
        <f t="shared" si="100"/>
        <v/>
      </c>
      <c r="H779" s="17" t="str">
        <f t="shared" si="101"/>
        <v/>
      </c>
      <c r="I779" s="13"/>
      <c r="J779" s="21" t="str">
        <f t="shared" ca="1" si="102"/>
        <v/>
      </c>
      <c r="K779" s="13"/>
      <c r="L779" s="28" t="str">
        <f t="shared" si="103"/>
        <v/>
      </c>
      <c r="M779" s="13"/>
      <c r="O779" s="28" t="str">
        <f t="shared" si="104"/>
        <v/>
      </c>
      <c r="P779" s="17" t="str">
        <f t="array" aca="1" ref="P779" ca="1">IFERROR(INDEX('Intro &amp; Setup'!$W$19:$W$32,MATCH(1,('Intro &amp; Setup'!$M$19:$M$32&gt;=$O779)*('Intro &amp; Setup'!$C$19:$C$32&lt;=$O779),0)), "")</f>
        <v/>
      </c>
      <c r="R779" s="21" t="str">
        <f>IF($T779="", "", IF($T779&gt;'Intro &amp; Setup'!$C$19, "X", ""))</f>
        <v/>
      </c>
      <c r="T779" s="28" t="str">
        <f t="shared" si="108"/>
        <v/>
      </c>
      <c r="U779" s="31" t="str">
        <f t="shared" si="105"/>
        <v/>
      </c>
      <c r="W779" s="21" t="str">
        <f t="shared" si="106"/>
        <v/>
      </c>
      <c r="Y779" s="21" t="str">
        <f>IF($O779="", "", IF($O779&lt;'Intro &amp; Setup'!$C$32, "X", ""))</f>
        <v/>
      </c>
      <c r="AA779" s="21" t="str">
        <f t="shared" si="107"/>
        <v/>
      </c>
    </row>
    <row r="780" spans="1:27" x14ac:dyDescent="0.25">
      <c r="A780" s="13"/>
      <c r="B780" s="51"/>
      <c r="C780" s="52"/>
      <c r="D780" s="53"/>
      <c r="E780" s="54"/>
      <c r="F780" s="13"/>
      <c r="G780" s="16" t="str">
        <f t="shared" ref="G780:G843" si="109">IF($C780="", "", DATEDIF($C780, $P$4, "Y"))</f>
        <v/>
      </c>
      <c r="H780" s="17" t="str">
        <f t="shared" ref="H780:H843" si="110">IF($C780="", "", DATEDIF($C780, $P$4, "YM"))</f>
        <v/>
      </c>
      <c r="I780" s="13"/>
      <c r="J780" s="21" t="str">
        <f t="shared" ref="J780:J843" ca="1" si="111">IF($P780="", "", $P780)</f>
        <v/>
      </c>
      <c r="K780" s="13"/>
      <c r="L780" s="28" t="str">
        <f t="shared" ref="L780:L843" si="112">IF($R780="X", $U780, "")</f>
        <v/>
      </c>
      <c r="M780" s="13"/>
      <c r="O780" s="28" t="str">
        <f t="shared" ref="O780:O843" si="113">IFERROR(IF($C780="", "", DATE(YEAR($C780)+$D780, MONTH($C780), DAY($C780))), "")</f>
        <v/>
      </c>
      <c r="P780" s="17" t="str">
        <f t="array" aca="1" ref="P780" ca="1">IFERROR(INDEX('Intro &amp; Setup'!$W$19:$W$32,MATCH(1,('Intro &amp; Setup'!$M$19:$M$32&gt;=$O780)*('Intro &amp; Setup'!$C$19:$C$32&lt;=$O780),0)), "")</f>
        <v/>
      </c>
      <c r="R780" s="21" t="str">
        <f>IF($T780="", "", IF($T780&gt;'Intro &amp; Setup'!$C$19, "X", ""))</f>
        <v/>
      </c>
      <c r="T780" s="28" t="str">
        <f t="shared" si="108"/>
        <v/>
      </c>
      <c r="U780" s="31" t="str">
        <f t="shared" ref="U780:U843" si="114">IF($T780="", "", DATE(YEAR($T780)+5, 9, 1))</f>
        <v/>
      </c>
      <c r="W780" s="21" t="str">
        <f t="shared" ref="W780:W843" si="115">IF($B780="", "", IF(COUNTIF($B$11:$B$1010, $B780)&gt;1, "X", ""))</f>
        <v/>
      </c>
      <c r="Y780" s="21" t="str">
        <f>IF($O780="", "", IF($O780&lt;'Intro &amp; Setup'!$C$32, "X", ""))</f>
        <v/>
      </c>
      <c r="AA780" s="21" t="str">
        <f t="shared" ref="AA780:AA843" si="116">IF($C780="", "", DATEDIF($C780, $P$4, "M"))</f>
        <v/>
      </c>
    </row>
    <row r="781" spans="1:27" x14ac:dyDescent="0.25">
      <c r="A781" s="13"/>
      <c r="B781" s="51"/>
      <c r="C781" s="52"/>
      <c r="D781" s="53"/>
      <c r="E781" s="54"/>
      <c r="F781" s="13"/>
      <c r="G781" s="16" t="str">
        <f t="shared" si="109"/>
        <v/>
      </c>
      <c r="H781" s="17" t="str">
        <f t="shared" si="110"/>
        <v/>
      </c>
      <c r="I781" s="13"/>
      <c r="J781" s="21" t="str">
        <f t="shared" ca="1" si="111"/>
        <v/>
      </c>
      <c r="K781" s="13"/>
      <c r="L781" s="28" t="str">
        <f t="shared" si="112"/>
        <v/>
      </c>
      <c r="M781" s="13"/>
      <c r="O781" s="28" t="str">
        <f t="shared" si="113"/>
        <v/>
      </c>
      <c r="P781" s="17" t="str">
        <f t="array" aca="1" ref="P781" ca="1">IFERROR(INDEX('Intro &amp; Setup'!$W$19:$W$32,MATCH(1,('Intro &amp; Setup'!$M$19:$M$32&gt;=$O781)*('Intro &amp; Setup'!$C$19:$C$32&lt;=$O781),0)), "")</f>
        <v/>
      </c>
      <c r="R781" s="21" t="str">
        <f>IF($T781="", "", IF($T781&gt;'Intro &amp; Setup'!$C$19, "X", ""))</f>
        <v/>
      </c>
      <c r="T781" s="28" t="str">
        <f t="shared" si="108"/>
        <v/>
      </c>
      <c r="U781" s="31" t="str">
        <f t="shared" si="114"/>
        <v/>
      </c>
      <c r="W781" s="21" t="str">
        <f t="shared" si="115"/>
        <v/>
      </c>
      <c r="Y781" s="21" t="str">
        <f>IF($O781="", "", IF($O781&lt;'Intro &amp; Setup'!$C$32, "X", ""))</f>
        <v/>
      </c>
      <c r="AA781" s="21" t="str">
        <f t="shared" si="116"/>
        <v/>
      </c>
    </row>
    <row r="782" spans="1:27" x14ac:dyDescent="0.25">
      <c r="A782" s="13"/>
      <c r="B782" s="51"/>
      <c r="C782" s="52"/>
      <c r="D782" s="53"/>
      <c r="E782" s="54"/>
      <c r="F782" s="13"/>
      <c r="G782" s="16" t="str">
        <f t="shared" si="109"/>
        <v/>
      </c>
      <c r="H782" s="17" t="str">
        <f t="shared" si="110"/>
        <v/>
      </c>
      <c r="I782" s="13"/>
      <c r="J782" s="21" t="str">
        <f t="shared" ca="1" si="111"/>
        <v/>
      </c>
      <c r="K782" s="13"/>
      <c r="L782" s="28" t="str">
        <f t="shared" si="112"/>
        <v/>
      </c>
      <c r="M782" s="13"/>
      <c r="O782" s="28" t="str">
        <f t="shared" si="113"/>
        <v/>
      </c>
      <c r="P782" s="17" t="str">
        <f t="array" aca="1" ref="P782" ca="1">IFERROR(INDEX('Intro &amp; Setup'!$W$19:$W$32,MATCH(1,('Intro &amp; Setup'!$M$19:$M$32&gt;=$O782)*('Intro &amp; Setup'!$C$19:$C$32&lt;=$O782),0)), "")</f>
        <v/>
      </c>
      <c r="R782" s="21" t="str">
        <f>IF($T782="", "", IF($T782&gt;'Intro &amp; Setup'!$C$19, "X", ""))</f>
        <v/>
      </c>
      <c r="T782" s="28" t="str">
        <f t="shared" si="108"/>
        <v/>
      </c>
      <c r="U782" s="31" t="str">
        <f t="shared" si="114"/>
        <v/>
      </c>
      <c r="W782" s="21" t="str">
        <f t="shared" si="115"/>
        <v/>
      </c>
      <c r="Y782" s="21" t="str">
        <f>IF($O782="", "", IF($O782&lt;'Intro &amp; Setup'!$C$32, "X", ""))</f>
        <v/>
      </c>
      <c r="AA782" s="21" t="str">
        <f t="shared" si="116"/>
        <v/>
      </c>
    </row>
    <row r="783" spans="1:27" x14ac:dyDescent="0.25">
      <c r="A783" s="13"/>
      <c r="B783" s="51"/>
      <c r="C783" s="52"/>
      <c r="D783" s="53"/>
      <c r="E783" s="54"/>
      <c r="F783" s="13"/>
      <c r="G783" s="16" t="str">
        <f t="shared" si="109"/>
        <v/>
      </c>
      <c r="H783" s="17" t="str">
        <f t="shared" si="110"/>
        <v/>
      </c>
      <c r="I783" s="13"/>
      <c r="J783" s="21" t="str">
        <f t="shared" ca="1" si="111"/>
        <v/>
      </c>
      <c r="K783" s="13"/>
      <c r="L783" s="28" t="str">
        <f t="shared" si="112"/>
        <v/>
      </c>
      <c r="M783" s="13"/>
      <c r="O783" s="28" t="str">
        <f t="shared" si="113"/>
        <v/>
      </c>
      <c r="P783" s="17" t="str">
        <f t="array" aca="1" ref="P783" ca="1">IFERROR(INDEX('Intro &amp; Setup'!$W$19:$W$32,MATCH(1,('Intro &amp; Setup'!$M$19:$M$32&gt;=$O783)*('Intro &amp; Setup'!$C$19:$C$32&lt;=$O783),0)), "")</f>
        <v/>
      </c>
      <c r="R783" s="21" t="str">
        <f>IF($T783="", "", IF($T783&gt;'Intro &amp; Setup'!$C$19, "X", ""))</f>
        <v/>
      </c>
      <c r="T783" s="28" t="str">
        <f t="shared" si="108"/>
        <v/>
      </c>
      <c r="U783" s="31" t="str">
        <f t="shared" si="114"/>
        <v/>
      </c>
      <c r="W783" s="21" t="str">
        <f t="shared" si="115"/>
        <v/>
      </c>
      <c r="Y783" s="21" t="str">
        <f>IF($O783="", "", IF($O783&lt;'Intro &amp; Setup'!$C$32, "X", ""))</f>
        <v/>
      </c>
      <c r="AA783" s="21" t="str">
        <f t="shared" si="116"/>
        <v/>
      </c>
    </row>
    <row r="784" spans="1:27" x14ac:dyDescent="0.25">
      <c r="A784" s="13"/>
      <c r="B784" s="51"/>
      <c r="C784" s="52"/>
      <c r="D784" s="53"/>
      <c r="E784" s="54"/>
      <c r="F784" s="13"/>
      <c r="G784" s="16" t="str">
        <f t="shared" si="109"/>
        <v/>
      </c>
      <c r="H784" s="17" t="str">
        <f t="shared" si="110"/>
        <v/>
      </c>
      <c r="I784" s="13"/>
      <c r="J784" s="21" t="str">
        <f t="shared" ca="1" si="111"/>
        <v/>
      </c>
      <c r="K784" s="13"/>
      <c r="L784" s="28" t="str">
        <f t="shared" si="112"/>
        <v/>
      </c>
      <c r="M784" s="13"/>
      <c r="O784" s="28" t="str">
        <f t="shared" si="113"/>
        <v/>
      </c>
      <c r="P784" s="17" t="str">
        <f t="array" aca="1" ref="P784" ca="1">IFERROR(INDEX('Intro &amp; Setup'!$W$19:$W$32,MATCH(1,('Intro &amp; Setup'!$M$19:$M$32&gt;=$O784)*('Intro &amp; Setup'!$C$19:$C$32&lt;=$O784),0)), "")</f>
        <v/>
      </c>
      <c r="R784" s="21" t="str">
        <f>IF($T784="", "", IF($T784&gt;'Intro &amp; Setup'!$C$19, "X", ""))</f>
        <v/>
      </c>
      <c r="T784" s="28" t="str">
        <f t="shared" si="108"/>
        <v/>
      </c>
      <c r="U784" s="31" t="str">
        <f t="shared" si="114"/>
        <v/>
      </c>
      <c r="W784" s="21" t="str">
        <f t="shared" si="115"/>
        <v/>
      </c>
      <c r="Y784" s="21" t="str">
        <f>IF($O784="", "", IF($O784&lt;'Intro &amp; Setup'!$C$32, "X", ""))</f>
        <v/>
      </c>
      <c r="AA784" s="21" t="str">
        <f t="shared" si="116"/>
        <v/>
      </c>
    </row>
    <row r="785" spans="1:27" x14ac:dyDescent="0.25">
      <c r="A785" s="13"/>
      <c r="B785" s="51"/>
      <c r="C785" s="52"/>
      <c r="D785" s="53"/>
      <c r="E785" s="54"/>
      <c r="F785" s="13"/>
      <c r="G785" s="16" t="str">
        <f t="shared" si="109"/>
        <v/>
      </c>
      <c r="H785" s="17" t="str">
        <f t="shared" si="110"/>
        <v/>
      </c>
      <c r="I785" s="13"/>
      <c r="J785" s="21" t="str">
        <f t="shared" ca="1" si="111"/>
        <v/>
      </c>
      <c r="K785" s="13"/>
      <c r="L785" s="28" t="str">
        <f t="shared" si="112"/>
        <v/>
      </c>
      <c r="M785" s="13"/>
      <c r="O785" s="28" t="str">
        <f t="shared" si="113"/>
        <v/>
      </c>
      <c r="P785" s="17" t="str">
        <f t="array" aca="1" ref="P785" ca="1">IFERROR(INDEX('Intro &amp; Setup'!$W$19:$W$32,MATCH(1,('Intro &amp; Setup'!$M$19:$M$32&gt;=$O785)*('Intro &amp; Setup'!$C$19:$C$32&lt;=$O785),0)), "")</f>
        <v/>
      </c>
      <c r="R785" s="21" t="str">
        <f>IF($T785="", "", IF($T785&gt;'Intro &amp; Setup'!$C$19, "X", ""))</f>
        <v/>
      </c>
      <c r="T785" s="28" t="str">
        <f t="shared" si="108"/>
        <v/>
      </c>
      <c r="U785" s="31" t="str">
        <f t="shared" si="114"/>
        <v/>
      </c>
      <c r="W785" s="21" t="str">
        <f t="shared" si="115"/>
        <v/>
      </c>
      <c r="Y785" s="21" t="str">
        <f>IF($O785="", "", IF($O785&lt;'Intro &amp; Setup'!$C$32, "X", ""))</f>
        <v/>
      </c>
      <c r="AA785" s="21" t="str">
        <f t="shared" si="116"/>
        <v/>
      </c>
    </row>
    <row r="786" spans="1:27" x14ac:dyDescent="0.25">
      <c r="A786" s="13"/>
      <c r="B786" s="51"/>
      <c r="C786" s="52"/>
      <c r="D786" s="53"/>
      <c r="E786" s="54"/>
      <c r="F786" s="13"/>
      <c r="G786" s="16" t="str">
        <f t="shared" si="109"/>
        <v/>
      </c>
      <c r="H786" s="17" t="str">
        <f t="shared" si="110"/>
        <v/>
      </c>
      <c r="I786" s="13"/>
      <c r="J786" s="21" t="str">
        <f t="shared" ca="1" si="111"/>
        <v/>
      </c>
      <c r="K786" s="13"/>
      <c r="L786" s="28" t="str">
        <f t="shared" si="112"/>
        <v/>
      </c>
      <c r="M786" s="13"/>
      <c r="O786" s="28" t="str">
        <f t="shared" si="113"/>
        <v/>
      </c>
      <c r="P786" s="17" t="str">
        <f t="array" aca="1" ref="P786" ca="1">IFERROR(INDEX('Intro &amp; Setup'!$W$19:$W$32,MATCH(1,('Intro &amp; Setup'!$M$19:$M$32&gt;=$O786)*('Intro &amp; Setup'!$C$19:$C$32&lt;=$O786),0)), "")</f>
        <v/>
      </c>
      <c r="R786" s="21" t="str">
        <f>IF($T786="", "", IF($T786&gt;'Intro &amp; Setup'!$C$19, "X", ""))</f>
        <v/>
      </c>
      <c r="T786" s="28" t="str">
        <f t="shared" ref="T786:T849" si="117">IF($O786="","", IF(MONTH($O786)&lt;9, DATE(YEAR($O786)-1, 9, 1), DATE(YEAR($O786), 9, 1)))</f>
        <v/>
      </c>
      <c r="U786" s="31" t="str">
        <f t="shared" si="114"/>
        <v/>
      </c>
      <c r="W786" s="21" t="str">
        <f t="shared" si="115"/>
        <v/>
      </c>
      <c r="Y786" s="21" t="str">
        <f>IF($O786="", "", IF($O786&lt;'Intro &amp; Setup'!$C$32, "X", ""))</f>
        <v/>
      </c>
      <c r="AA786" s="21" t="str">
        <f t="shared" si="116"/>
        <v/>
      </c>
    </row>
    <row r="787" spans="1:27" x14ac:dyDescent="0.25">
      <c r="A787" s="13"/>
      <c r="B787" s="51"/>
      <c r="C787" s="52"/>
      <c r="D787" s="53"/>
      <c r="E787" s="54"/>
      <c r="F787" s="13"/>
      <c r="G787" s="16" t="str">
        <f t="shared" si="109"/>
        <v/>
      </c>
      <c r="H787" s="17" t="str">
        <f t="shared" si="110"/>
        <v/>
      </c>
      <c r="I787" s="13"/>
      <c r="J787" s="21" t="str">
        <f t="shared" ca="1" si="111"/>
        <v/>
      </c>
      <c r="K787" s="13"/>
      <c r="L787" s="28" t="str">
        <f t="shared" si="112"/>
        <v/>
      </c>
      <c r="M787" s="13"/>
      <c r="O787" s="28" t="str">
        <f t="shared" si="113"/>
        <v/>
      </c>
      <c r="P787" s="17" t="str">
        <f t="array" aca="1" ref="P787" ca="1">IFERROR(INDEX('Intro &amp; Setup'!$W$19:$W$32,MATCH(1,('Intro &amp; Setup'!$M$19:$M$32&gt;=$O787)*('Intro &amp; Setup'!$C$19:$C$32&lt;=$O787),0)), "")</f>
        <v/>
      </c>
      <c r="R787" s="21" t="str">
        <f>IF($T787="", "", IF($T787&gt;'Intro &amp; Setup'!$C$19, "X", ""))</f>
        <v/>
      </c>
      <c r="T787" s="28" t="str">
        <f t="shared" si="117"/>
        <v/>
      </c>
      <c r="U787" s="31" t="str">
        <f t="shared" si="114"/>
        <v/>
      </c>
      <c r="W787" s="21" t="str">
        <f t="shared" si="115"/>
        <v/>
      </c>
      <c r="Y787" s="21" t="str">
        <f>IF($O787="", "", IF($O787&lt;'Intro &amp; Setup'!$C$32, "X", ""))</f>
        <v/>
      </c>
      <c r="AA787" s="21" t="str">
        <f t="shared" si="116"/>
        <v/>
      </c>
    </row>
    <row r="788" spans="1:27" x14ac:dyDescent="0.25">
      <c r="A788" s="13"/>
      <c r="B788" s="51"/>
      <c r="C788" s="52"/>
      <c r="D788" s="53"/>
      <c r="E788" s="54"/>
      <c r="F788" s="13"/>
      <c r="G788" s="16" t="str">
        <f t="shared" si="109"/>
        <v/>
      </c>
      <c r="H788" s="17" t="str">
        <f t="shared" si="110"/>
        <v/>
      </c>
      <c r="I788" s="13"/>
      <c r="J788" s="21" t="str">
        <f t="shared" ca="1" si="111"/>
        <v/>
      </c>
      <c r="K788" s="13"/>
      <c r="L788" s="28" t="str">
        <f t="shared" si="112"/>
        <v/>
      </c>
      <c r="M788" s="13"/>
      <c r="O788" s="28" t="str">
        <f t="shared" si="113"/>
        <v/>
      </c>
      <c r="P788" s="17" t="str">
        <f t="array" aca="1" ref="P788" ca="1">IFERROR(INDEX('Intro &amp; Setup'!$W$19:$W$32,MATCH(1,('Intro &amp; Setup'!$M$19:$M$32&gt;=$O788)*('Intro &amp; Setup'!$C$19:$C$32&lt;=$O788),0)), "")</f>
        <v/>
      </c>
      <c r="R788" s="21" t="str">
        <f>IF($T788="", "", IF($T788&gt;'Intro &amp; Setup'!$C$19, "X", ""))</f>
        <v/>
      </c>
      <c r="T788" s="28" t="str">
        <f t="shared" si="117"/>
        <v/>
      </c>
      <c r="U788" s="31" t="str">
        <f t="shared" si="114"/>
        <v/>
      </c>
      <c r="W788" s="21" t="str">
        <f t="shared" si="115"/>
        <v/>
      </c>
      <c r="Y788" s="21" t="str">
        <f>IF($O788="", "", IF($O788&lt;'Intro &amp; Setup'!$C$32, "X", ""))</f>
        <v/>
      </c>
      <c r="AA788" s="21" t="str">
        <f t="shared" si="116"/>
        <v/>
      </c>
    </row>
    <row r="789" spans="1:27" x14ac:dyDescent="0.25">
      <c r="A789" s="13"/>
      <c r="B789" s="51"/>
      <c r="C789" s="52"/>
      <c r="D789" s="53"/>
      <c r="E789" s="54"/>
      <c r="F789" s="13"/>
      <c r="G789" s="16" t="str">
        <f t="shared" si="109"/>
        <v/>
      </c>
      <c r="H789" s="17" t="str">
        <f t="shared" si="110"/>
        <v/>
      </c>
      <c r="I789" s="13"/>
      <c r="J789" s="21" t="str">
        <f t="shared" ca="1" si="111"/>
        <v/>
      </c>
      <c r="K789" s="13"/>
      <c r="L789" s="28" t="str">
        <f t="shared" si="112"/>
        <v/>
      </c>
      <c r="M789" s="13"/>
      <c r="O789" s="28" t="str">
        <f t="shared" si="113"/>
        <v/>
      </c>
      <c r="P789" s="17" t="str">
        <f t="array" aca="1" ref="P789" ca="1">IFERROR(INDEX('Intro &amp; Setup'!$W$19:$W$32,MATCH(1,('Intro &amp; Setup'!$M$19:$M$32&gt;=$O789)*('Intro &amp; Setup'!$C$19:$C$32&lt;=$O789),0)), "")</f>
        <v/>
      </c>
      <c r="R789" s="21" t="str">
        <f>IF($T789="", "", IF($T789&gt;'Intro &amp; Setup'!$C$19, "X", ""))</f>
        <v/>
      </c>
      <c r="T789" s="28" t="str">
        <f t="shared" si="117"/>
        <v/>
      </c>
      <c r="U789" s="31" t="str">
        <f t="shared" si="114"/>
        <v/>
      </c>
      <c r="W789" s="21" t="str">
        <f t="shared" si="115"/>
        <v/>
      </c>
      <c r="Y789" s="21" t="str">
        <f>IF($O789="", "", IF($O789&lt;'Intro &amp; Setup'!$C$32, "X", ""))</f>
        <v/>
      </c>
      <c r="AA789" s="21" t="str">
        <f t="shared" si="116"/>
        <v/>
      </c>
    </row>
    <row r="790" spans="1:27" x14ac:dyDescent="0.25">
      <c r="A790" s="13"/>
      <c r="B790" s="51"/>
      <c r="C790" s="52"/>
      <c r="D790" s="53"/>
      <c r="E790" s="54"/>
      <c r="F790" s="13"/>
      <c r="G790" s="16" t="str">
        <f t="shared" si="109"/>
        <v/>
      </c>
      <c r="H790" s="17" t="str">
        <f t="shared" si="110"/>
        <v/>
      </c>
      <c r="I790" s="13"/>
      <c r="J790" s="21" t="str">
        <f t="shared" ca="1" si="111"/>
        <v/>
      </c>
      <c r="K790" s="13"/>
      <c r="L790" s="28" t="str">
        <f t="shared" si="112"/>
        <v/>
      </c>
      <c r="M790" s="13"/>
      <c r="O790" s="28" t="str">
        <f t="shared" si="113"/>
        <v/>
      </c>
      <c r="P790" s="17" t="str">
        <f t="array" aca="1" ref="P790" ca="1">IFERROR(INDEX('Intro &amp; Setup'!$W$19:$W$32,MATCH(1,('Intro &amp; Setup'!$M$19:$M$32&gt;=$O790)*('Intro &amp; Setup'!$C$19:$C$32&lt;=$O790),0)), "")</f>
        <v/>
      </c>
      <c r="R790" s="21" t="str">
        <f>IF($T790="", "", IF($T790&gt;'Intro &amp; Setup'!$C$19, "X", ""))</f>
        <v/>
      </c>
      <c r="T790" s="28" t="str">
        <f t="shared" si="117"/>
        <v/>
      </c>
      <c r="U790" s="31" t="str">
        <f t="shared" si="114"/>
        <v/>
      </c>
      <c r="W790" s="21" t="str">
        <f t="shared" si="115"/>
        <v/>
      </c>
      <c r="Y790" s="21" t="str">
        <f>IF($O790="", "", IF($O790&lt;'Intro &amp; Setup'!$C$32, "X", ""))</f>
        <v/>
      </c>
      <c r="AA790" s="21" t="str">
        <f t="shared" si="116"/>
        <v/>
      </c>
    </row>
    <row r="791" spans="1:27" x14ac:dyDescent="0.25">
      <c r="A791" s="13"/>
      <c r="B791" s="51"/>
      <c r="C791" s="52"/>
      <c r="D791" s="53"/>
      <c r="E791" s="54"/>
      <c r="F791" s="13"/>
      <c r="G791" s="16" t="str">
        <f t="shared" si="109"/>
        <v/>
      </c>
      <c r="H791" s="17" t="str">
        <f t="shared" si="110"/>
        <v/>
      </c>
      <c r="I791" s="13"/>
      <c r="J791" s="21" t="str">
        <f t="shared" ca="1" si="111"/>
        <v/>
      </c>
      <c r="K791" s="13"/>
      <c r="L791" s="28" t="str">
        <f t="shared" si="112"/>
        <v/>
      </c>
      <c r="M791" s="13"/>
      <c r="O791" s="28" t="str">
        <f t="shared" si="113"/>
        <v/>
      </c>
      <c r="P791" s="17" t="str">
        <f t="array" aca="1" ref="P791" ca="1">IFERROR(INDEX('Intro &amp; Setup'!$W$19:$W$32,MATCH(1,('Intro &amp; Setup'!$M$19:$M$32&gt;=$O791)*('Intro &amp; Setup'!$C$19:$C$32&lt;=$O791),0)), "")</f>
        <v/>
      </c>
      <c r="R791" s="21" t="str">
        <f>IF($T791="", "", IF($T791&gt;'Intro &amp; Setup'!$C$19, "X", ""))</f>
        <v/>
      </c>
      <c r="T791" s="28" t="str">
        <f t="shared" si="117"/>
        <v/>
      </c>
      <c r="U791" s="31" t="str">
        <f t="shared" si="114"/>
        <v/>
      </c>
      <c r="W791" s="21" t="str">
        <f t="shared" si="115"/>
        <v/>
      </c>
      <c r="Y791" s="21" t="str">
        <f>IF($O791="", "", IF($O791&lt;'Intro &amp; Setup'!$C$32, "X", ""))</f>
        <v/>
      </c>
      <c r="AA791" s="21" t="str">
        <f t="shared" si="116"/>
        <v/>
      </c>
    </row>
    <row r="792" spans="1:27" x14ac:dyDescent="0.25">
      <c r="A792" s="13"/>
      <c r="B792" s="51"/>
      <c r="C792" s="52"/>
      <c r="D792" s="53"/>
      <c r="E792" s="54"/>
      <c r="F792" s="13"/>
      <c r="G792" s="16" t="str">
        <f t="shared" si="109"/>
        <v/>
      </c>
      <c r="H792" s="17" t="str">
        <f t="shared" si="110"/>
        <v/>
      </c>
      <c r="I792" s="13"/>
      <c r="J792" s="21" t="str">
        <f t="shared" ca="1" si="111"/>
        <v/>
      </c>
      <c r="K792" s="13"/>
      <c r="L792" s="28" t="str">
        <f t="shared" si="112"/>
        <v/>
      </c>
      <c r="M792" s="13"/>
      <c r="O792" s="28" t="str">
        <f t="shared" si="113"/>
        <v/>
      </c>
      <c r="P792" s="17" t="str">
        <f t="array" aca="1" ref="P792" ca="1">IFERROR(INDEX('Intro &amp; Setup'!$W$19:$W$32,MATCH(1,('Intro &amp; Setup'!$M$19:$M$32&gt;=$O792)*('Intro &amp; Setup'!$C$19:$C$32&lt;=$O792),0)), "")</f>
        <v/>
      </c>
      <c r="R792" s="21" t="str">
        <f>IF($T792="", "", IF($T792&gt;'Intro &amp; Setup'!$C$19, "X", ""))</f>
        <v/>
      </c>
      <c r="T792" s="28" t="str">
        <f t="shared" si="117"/>
        <v/>
      </c>
      <c r="U792" s="31" t="str">
        <f t="shared" si="114"/>
        <v/>
      </c>
      <c r="W792" s="21" t="str">
        <f t="shared" si="115"/>
        <v/>
      </c>
      <c r="Y792" s="21" t="str">
        <f>IF($O792="", "", IF($O792&lt;'Intro &amp; Setup'!$C$32, "X", ""))</f>
        <v/>
      </c>
      <c r="AA792" s="21" t="str">
        <f t="shared" si="116"/>
        <v/>
      </c>
    </row>
    <row r="793" spans="1:27" x14ac:dyDescent="0.25">
      <c r="A793" s="13"/>
      <c r="B793" s="51"/>
      <c r="C793" s="52"/>
      <c r="D793" s="53"/>
      <c r="E793" s="54"/>
      <c r="F793" s="13"/>
      <c r="G793" s="16" t="str">
        <f t="shared" si="109"/>
        <v/>
      </c>
      <c r="H793" s="17" t="str">
        <f t="shared" si="110"/>
        <v/>
      </c>
      <c r="I793" s="13"/>
      <c r="J793" s="21" t="str">
        <f t="shared" ca="1" si="111"/>
        <v/>
      </c>
      <c r="K793" s="13"/>
      <c r="L793" s="28" t="str">
        <f t="shared" si="112"/>
        <v/>
      </c>
      <c r="M793" s="13"/>
      <c r="O793" s="28" t="str">
        <f t="shared" si="113"/>
        <v/>
      </c>
      <c r="P793" s="17" t="str">
        <f t="array" aca="1" ref="P793" ca="1">IFERROR(INDEX('Intro &amp; Setup'!$W$19:$W$32,MATCH(1,('Intro &amp; Setup'!$M$19:$M$32&gt;=$O793)*('Intro &amp; Setup'!$C$19:$C$32&lt;=$O793),0)), "")</f>
        <v/>
      </c>
      <c r="R793" s="21" t="str">
        <f>IF($T793="", "", IF($T793&gt;'Intro &amp; Setup'!$C$19, "X", ""))</f>
        <v/>
      </c>
      <c r="T793" s="28" t="str">
        <f t="shared" si="117"/>
        <v/>
      </c>
      <c r="U793" s="31" t="str">
        <f t="shared" si="114"/>
        <v/>
      </c>
      <c r="W793" s="21" t="str">
        <f t="shared" si="115"/>
        <v/>
      </c>
      <c r="Y793" s="21" t="str">
        <f>IF($O793="", "", IF($O793&lt;'Intro &amp; Setup'!$C$32, "X", ""))</f>
        <v/>
      </c>
      <c r="AA793" s="21" t="str">
        <f t="shared" si="116"/>
        <v/>
      </c>
    </row>
    <row r="794" spans="1:27" x14ac:dyDescent="0.25">
      <c r="A794" s="13"/>
      <c r="B794" s="51"/>
      <c r="C794" s="52"/>
      <c r="D794" s="53"/>
      <c r="E794" s="54"/>
      <c r="F794" s="13"/>
      <c r="G794" s="16" t="str">
        <f t="shared" si="109"/>
        <v/>
      </c>
      <c r="H794" s="17" t="str">
        <f t="shared" si="110"/>
        <v/>
      </c>
      <c r="I794" s="13"/>
      <c r="J794" s="21" t="str">
        <f t="shared" ca="1" si="111"/>
        <v/>
      </c>
      <c r="K794" s="13"/>
      <c r="L794" s="28" t="str">
        <f t="shared" si="112"/>
        <v/>
      </c>
      <c r="M794" s="13"/>
      <c r="O794" s="28" t="str">
        <f t="shared" si="113"/>
        <v/>
      </c>
      <c r="P794" s="17" t="str">
        <f t="array" aca="1" ref="P794" ca="1">IFERROR(INDEX('Intro &amp; Setup'!$W$19:$W$32,MATCH(1,('Intro &amp; Setup'!$M$19:$M$32&gt;=$O794)*('Intro &amp; Setup'!$C$19:$C$32&lt;=$O794),0)), "")</f>
        <v/>
      </c>
      <c r="R794" s="21" t="str">
        <f>IF($T794="", "", IF($T794&gt;'Intro &amp; Setup'!$C$19, "X", ""))</f>
        <v/>
      </c>
      <c r="T794" s="28" t="str">
        <f t="shared" si="117"/>
        <v/>
      </c>
      <c r="U794" s="31" t="str">
        <f t="shared" si="114"/>
        <v/>
      </c>
      <c r="W794" s="21" t="str">
        <f t="shared" si="115"/>
        <v/>
      </c>
      <c r="Y794" s="21" t="str">
        <f>IF($O794="", "", IF($O794&lt;'Intro &amp; Setup'!$C$32, "X", ""))</f>
        <v/>
      </c>
      <c r="AA794" s="21" t="str">
        <f t="shared" si="116"/>
        <v/>
      </c>
    </row>
    <row r="795" spans="1:27" x14ac:dyDescent="0.25">
      <c r="A795" s="13"/>
      <c r="B795" s="51"/>
      <c r="C795" s="52"/>
      <c r="D795" s="53"/>
      <c r="E795" s="54"/>
      <c r="F795" s="13"/>
      <c r="G795" s="16" t="str">
        <f t="shared" si="109"/>
        <v/>
      </c>
      <c r="H795" s="17" t="str">
        <f t="shared" si="110"/>
        <v/>
      </c>
      <c r="I795" s="13"/>
      <c r="J795" s="21" t="str">
        <f t="shared" ca="1" si="111"/>
        <v/>
      </c>
      <c r="K795" s="13"/>
      <c r="L795" s="28" t="str">
        <f t="shared" si="112"/>
        <v/>
      </c>
      <c r="M795" s="13"/>
      <c r="O795" s="28" t="str">
        <f t="shared" si="113"/>
        <v/>
      </c>
      <c r="P795" s="17" t="str">
        <f t="array" aca="1" ref="P795" ca="1">IFERROR(INDEX('Intro &amp; Setup'!$W$19:$W$32,MATCH(1,('Intro &amp; Setup'!$M$19:$M$32&gt;=$O795)*('Intro &amp; Setup'!$C$19:$C$32&lt;=$O795),0)), "")</f>
        <v/>
      </c>
      <c r="R795" s="21" t="str">
        <f>IF($T795="", "", IF($T795&gt;'Intro &amp; Setup'!$C$19, "X", ""))</f>
        <v/>
      </c>
      <c r="T795" s="28" t="str">
        <f t="shared" si="117"/>
        <v/>
      </c>
      <c r="U795" s="31" t="str">
        <f t="shared" si="114"/>
        <v/>
      </c>
      <c r="W795" s="21" t="str">
        <f t="shared" si="115"/>
        <v/>
      </c>
      <c r="Y795" s="21" t="str">
        <f>IF($O795="", "", IF($O795&lt;'Intro &amp; Setup'!$C$32, "X", ""))</f>
        <v/>
      </c>
      <c r="AA795" s="21" t="str">
        <f t="shared" si="116"/>
        <v/>
      </c>
    </row>
    <row r="796" spans="1:27" x14ac:dyDescent="0.25">
      <c r="A796" s="13"/>
      <c r="B796" s="51"/>
      <c r="C796" s="52"/>
      <c r="D796" s="53"/>
      <c r="E796" s="54"/>
      <c r="F796" s="13"/>
      <c r="G796" s="16" t="str">
        <f t="shared" si="109"/>
        <v/>
      </c>
      <c r="H796" s="17" t="str">
        <f t="shared" si="110"/>
        <v/>
      </c>
      <c r="I796" s="13"/>
      <c r="J796" s="21" t="str">
        <f t="shared" ca="1" si="111"/>
        <v/>
      </c>
      <c r="K796" s="13"/>
      <c r="L796" s="28" t="str">
        <f t="shared" si="112"/>
        <v/>
      </c>
      <c r="M796" s="13"/>
      <c r="O796" s="28" t="str">
        <f t="shared" si="113"/>
        <v/>
      </c>
      <c r="P796" s="17" t="str">
        <f t="array" aca="1" ref="P796" ca="1">IFERROR(INDEX('Intro &amp; Setup'!$W$19:$W$32,MATCH(1,('Intro &amp; Setup'!$M$19:$M$32&gt;=$O796)*('Intro &amp; Setup'!$C$19:$C$32&lt;=$O796),0)), "")</f>
        <v/>
      </c>
      <c r="R796" s="21" t="str">
        <f>IF($T796="", "", IF($T796&gt;'Intro &amp; Setup'!$C$19, "X", ""))</f>
        <v/>
      </c>
      <c r="T796" s="28" t="str">
        <f t="shared" si="117"/>
        <v/>
      </c>
      <c r="U796" s="31" t="str">
        <f t="shared" si="114"/>
        <v/>
      </c>
      <c r="W796" s="21" t="str">
        <f t="shared" si="115"/>
        <v/>
      </c>
      <c r="Y796" s="21" t="str">
        <f>IF($O796="", "", IF($O796&lt;'Intro &amp; Setup'!$C$32, "X", ""))</f>
        <v/>
      </c>
      <c r="AA796" s="21" t="str">
        <f t="shared" si="116"/>
        <v/>
      </c>
    </row>
    <row r="797" spans="1:27" x14ac:dyDescent="0.25">
      <c r="A797" s="13"/>
      <c r="B797" s="51"/>
      <c r="C797" s="52"/>
      <c r="D797" s="53"/>
      <c r="E797" s="54"/>
      <c r="F797" s="13"/>
      <c r="G797" s="16" t="str">
        <f t="shared" si="109"/>
        <v/>
      </c>
      <c r="H797" s="17" t="str">
        <f t="shared" si="110"/>
        <v/>
      </c>
      <c r="I797" s="13"/>
      <c r="J797" s="21" t="str">
        <f t="shared" ca="1" si="111"/>
        <v/>
      </c>
      <c r="K797" s="13"/>
      <c r="L797" s="28" t="str">
        <f t="shared" si="112"/>
        <v/>
      </c>
      <c r="M797" s="13"/>
      <c r="O797" s="28" t="str">
        <f t="shared" si="113"/>
        <v/>
      </c>
      <c r="P797" s="17" t="str">
        <f t="array" aca="1" ref="P797" ca="1">IFERROR(INDEX('Intro &amp; Setup'!$W$19:$W$32,MATCH(1,('Intro &amp; Setup'!$M$19:$M$32&gt;=$O797)*('Intro &amp; Setup'!$C$19:$C$32&lt;=$O797),0)), "")</f>
        <v/>
      </c>
      <c r="R797" s="21" t="str">
        <f>IF($T797="", "", IF($T797&gt;'Intro &amp; Setup'!$C$19, "X", ""))</f>
        <v/>
      </c>
      <c r="T797" s="28" t="str">
        <f t="shared" si="117"/>
        <v/>
      </c>
      <c r="U797" s="31" t="str">
        <f t="shared" si="114"/>
        <v/>
      </c>
      <c r="W797" s="21" t="str">
        <f t="shared" si="115"/>
        <v/>
      </c>
      <c r="Y797" s="21" t="str">
        <f>IF($O797="", "", IF($O797&lt;'Intro &amp; Setup'!$C$32, "X", ""))</f>
        <v/>
      </c>
      <c r="AA797" s="21" t="str">
        <f t="shared" si="116"/>
        <v/>
      </c>
    </row>
    <row r="798" spans="1:27" x14ac:dyDescent="0.25">
      <c r="A798" s="13"/>
      <c r="B798" s="51"/>
      <c r="C798" s="52"/>
      <c r="D798" s="53"/>
      <c r="E798" s="54"/>
      <c r="F798" s="13"/>
      <c r="G798" s="16" t="str">
        <f t="shared" si="109"/>
        <v/>
      </c>
      <c r="H798" s="17" t="str">
        <f t="shared" si="110"/>
        <v/>
      </c>
      <c r="I798" s="13"/>
      <c r="J798" s="21" t="str">
        <f t="shared" ca="1" si="111"/>
        <v/>
      </c>
      <c r="K798" s="13"/>
      <c r="L798" s="28" t="str">
        <f t="shared" si="112"/>
        <v/>
      </c>
      <c r="M798" s="13"/>
      <c r="O798" s="28" t="str">
        <f t="shared" si="113"/>
        <v/>
      </c>
      <c r="P798" s="17" t="str">
        <f t="array" aca="1" ref="P798" ca="1">IFERROR(INDEX('Intro &amp; Setup'!$W$19:$W$32,MATCH(1,('Intro &amp; Setup'!$M$19:$M$32&gt;=$O798)*('Intro &amp; Setup'!$C$19:$C$32&lt;=$O798),0)), "")</f>
        <v/>
      </c>
      <c r="R798" s="21" t="str">
        <f>IF($T798="", "", IF($T798&gt;'Intro &amp; Setup'!$C$19, "X", ""))</f>
        <v/>
      </c>
      <c r="T798" s="28" t="str">
        <f t="shared" si="117"/>
        <v/>
      </c>
      <c r="U798" s="31" t="str">
        <f t="shared" si="114"/>
        <v/>
      </c>
      <c r="W798" s="21" t="str">
        <f t="shared" si="115"/>
        <v/>
      </c>
      <c r="Y798" s="21" t="str">
        <f>IF($O798="", "", IF($O798&lt;'Intro &amp; Setup'!$C$32, "X", ""))</f>
        <v/>
      </c>
      <c r="AA798" s="21" t="str">
        <f t="shared" si="116"/>
        <v/>
      </c>
    </row>
    <row r="799" spans="1:27" x14ac:dyDescent="0.25">
      <c r="A799" s="13"/>
      <c r="B799" s="51"/>
      <c r="C799" s="52"/>
      <c r="D799" s="53"/>
      <c r="E799" s="54"/>
      <c r="F799" s="13"/>
      <c r="G799" s="16" t="str">
        <f t="shared" si="109"/>
        <v/>
      </c>
      <c r="H799" s="17" t="str">
        <f t="shared" si="110"/>
        <v/>
      </c>
      <c r="I799" s="13"/>
      <c r="J799" s="21" t="str">
        <f t="shared" ca="1" si="111"/>
        <v/>
      </c>
      <c r="K799" s="13"/>
      <c r="L799" s="28" t="str">
        <f t="shared" si="112"/>
        <v/>
      </c>
      <c r="M799" s="13"/>
      <c r="O799" s="28" t="str">
        <f t="shared" si="113"/>
        <v/>
      </c>
      <c r="P799" s="17" t="str">
        <f t="array" aca="1" ref="P799" ca="1">IFERROR(INDEX('Intro &amp; Setup'!$W$19:$W$32,MATCH(1,('Intro &amp; Setup'!$M$19:$M$32&gt;=$O799)*('Intro &amp; Setup'!$C$19:$C$32&lt;=$O799),0)), "")</f>
        <v/>
      </c>
      <c r="R799" s="21" t="str">
        <f>IF($T799="", "", IF($T799&gt;'Intro &amp; Setup'!$C$19, "X", ""))</f>
        <v/>
      </c>
      <c r="T799" s="28" t="str">
        <f t="shared" si="117"/>
        <v/>
      </c>
      <c r="U799" s="31" t="str">
        <f t="shared" si="114"/>
        <v/>
      </c>
      <c r="W799" s="21" t="str">
        <f t="shared" si="115"/>
        <v/>
      </c>
      <c r="Y799" s="21" t="str">
        <f>IF($O799="", "", IF($O799&lt;'Intro &amp; Setup'!$C$32, "X", ""))</f>
        <v/>
      </c>
      <c r="AA799" s="21" t="str">
        <f t="shared" si="116"/>
        <v/>
      </c>
    </row>
    <row r="800" spans="1:27" x14ac:dyDescent="0.25">
      <c r="A800" s="13"/>
      <c r="B800" s="51"/>
      <c r="C800" s="52"/>
      <c r="D800" s="53"/>
      <c r="E800" s="54"/>
      <c r="F800" s="13"/>
      <c r="G800" s="16" t="str">
        <f t="shared" si="109"/>
        <v/>
      </c>
      <c r="H800" s="17" t="str">
        <f t="shared" si="110"/>
        <v/>
      </c>
      <c r="I800" s="13"/>
      <c r="J800" s="21" t="str">
        <f t="shared" ca="1" si="111"/>
        <v/>
      </c>
      <c r="K800" s="13"/>
      <c r="L800" s="28" t="str">
        <f t="shared" si="112"/>
        <v/>
      </c>
      <c r="M800" s="13"/>
      <c r="O800" s="28" t="str">
        <f t="shared" si="113"/>
        <v/>
      </c>
      <c r="P800" s="17" t="str">
        <f t="array" aca="1" ref="P800" ca="1">IFERROR(INDEX('Intro &amp; Setup'!$W$19:$W$32,MATCH(1,('Intro &amp; Setup'!$M$19:$M$32&gt;=$O800)*('Intro &amp; Setup'!$C$19:$C$32&lt;=$O800),0)), "")</f>
        <v/>
      </c>
      <c r="R800" s="21" t="str">
        <f>IF($T800="", "", IF($T800&gt;'Intro &amp; Setup'!$C$19, "X", ""))</f>
        <v/>
      </c>
      <c r="T800" s="28" t="str">
        <f t="shared" si="117"/>
        <v/>
      </c>
      <c r="U800" s="31" t="str">
        <f t="shared" si="114"/>
        <v/>
      </c>
      <c r="W800" s="21" t="str">
        <f t="shared" si="115"/>
        <v/>
      </c>
      <c r="Y800" s="21" t="str">
        <f>IF($O800="", "", IF($O800&lt;'Intro &amp; Setup'!$C$32, "X", ""))</f>
        <v/>
      </c>
      <c r="AA800" s="21" t="str">
        <f t="shared" si="116"/>
        <v/>
      </c>
    </row>
    <row r="801" spans="1:27" x14ac:dyDescent="0.25">
      <c r="A801" s="13"/>
      <c r="B801" s="51"/>
      <c r="C801" s="52"/>
      <c r="D801" s="53"/>
      <c r="E801" s="54"/>
      <c r="F801" s="13"/>
      <c r="G801" s="16" t="str">
        <f t="shared" si="109"/>
        <v/>
      </c>
      <c r="H801" s="17" t="str">
        <f t="shared" si="110"/>
        <v/>
      </c>
      <c r="I801" s="13"/>
      <c r="J801" s="21" t="str">
        <f t="shared" ca="1" si="111"/>
        <v/>
      </c>
      <c r="K801" s="13"/>
      <c r="L801" s="28" t="str">
        <f t="shared" si="112"/>
        <v/>
      </c>
      <c r="M801" s="13"/>
      <c r="O801" s="28" t="str">
        <f t="shared" si="113"/>
        <v/>
      </c>
      <c r="P801" s="17" t="str">
        <f t="array" aca="1" ref="P801" ca="1">IFERROR(INDEX('Intro &amp; Setup'!$W$19:$W$32,MATCH(1,('Intro &amp; Setup'!$M$19:$M$32&gt;=$O801)*('Intro &amp; Setup'!$C$19:$C$32&lt;=$O801),0)), "")</f>
        <v/>
      </c>
      <c r="R801" s="21" t="str">
        <f>IF($T801="", "", IF($T801&gt;'Intro &amp; Setup'!$C$19, "X", ""))</f>
        <v/>
      </c>
      <c r="T801" s="28" t="str">
        <f t="shared" si="117"/>
        <v/>
      </c>
      <c r="U801" s="31" t="str">
        <f t="shared" si="114"/>
        <v/>
      </c>
      <c r="W801" s="21" t="str">
        <f t="shared" si="115"/>
        <v/>
      </c>
      <c r="Y801" s="21" t="str">
        <f>IF($O801="", "", IF($O801&lt;'Intro &amp; Setup'!$C$32, "X", ""))</f>
        <v/>
      </c>
      <c r="AA801" s="21" t="str">
        <f t="shared" si="116"/>
        <v/>
      </c>
    </row>
    <row r="802" spans="1:27" x14ac:dyDescent="0.25">
      <c r="A802" s="13"/>
      <c r="B802" s="51"/>
      <c r="C802" s="52"/>
      <c r="D802" s="53"/>
      <c r="E802" s="54"/>
      <c r="F802" s="13"/>
      <c r="G802" s="16" t="str">
        <f t="shared" si="109"/>
        <v/>
      </c>
      <c r="H802" s="17" t="str">
        <f t="shared" si="110"/>
        <v/>
      </c>
      <c r="I802" s="13"/>
      <c r="J802" s="21" t="str">
        <f t="shared" ca="1" si="111"/>
        <v/>
      </c>
      <c r="K802" s="13"/>
      <c r="L802" s="28" t="str">
        <f t="shared" si="112"/>
        <v/>
      </c>
      <c r="M802" s="13"/>
      <c r="O802" s="28" t="str">
        <f t="shared" si="113"/>
        <v/>
      </c>
      <c r="P802" s="17" t="str">
        <f t="array" aca="1" ref="P802" ca="1">IFERROR(INDEX('Intro &amp; Setup'!$W$19:$W$32,MATCH(1,('Intro &amp; Setup'!$M$19:$M$32&gt;=$O802)*('Intro &amp; Setup'!$C$19:$C$32&lt;=$O802),0)), "")</f>
        <v/>
      </c>
      <c r="R802" s="21" t="str">
        <f>IF($T802="", "", IF($T802&gt;'Intro &amp; Setup'!$C$19, "X", ""))</f>
        <v/>
      </c>
      <c r="T802" s="28" t="str">
        <f t="shared" si="117"/>
        <v/>
      </c>
      <c r="U802" s="31" t="str">
        <f t="shared" si="114"/>
        <v/>
      </c>
      <c r="W802" s="21" t="str">
        <f t="shared" si="115"/>
        <v/>
      </c>
      <c r="Y802" s="21" t="str">
        <f>IF($O802="", "", IF($O802&lt;'Intro &amp; Setup'!$C$32, "X", ""))</f>
        <v/>
      </c>
      <c r="AA802" s="21" t="str">
        <f t="shared" si="116"/>
        <v/>
      </c>
    </row>
    <row r="803" spans="1:27" x14ac:dyDescent="0.25">
      <c r="A803" s="13"/>
      <c r="B803" s="51"/>
      <c r="C803" s="52"/>
      <c r="D803" s="53"/>
      <c r="E803" s="54"/>
      <c r="F803" s="13"/>
      <c r="G803" s="16" t="str">
        <f t="shared" si="109"/>
        <v/>
      </c>
      <c r="H803" s="17" t="str">
        <f t="shared" si="110"/>
        <v/>
      </c>
      <c r="I803" s="13"/>
      <c r="J803" s="21" t="str">
        <f t="shared" ca="1" si="111"/>
        <v/>
      </c>
      <c r="K803" s="13"/>
      <c r="L803" s="28" t="str">
        <f t="shared" si="112"/>
        <v/>
      </c>
      <c r="M803" s="13"/>
      <c r="O803" s="28" t="str">
        <f t="shared" si="113"/>
        <v/>
      </c>
      <c r="P803" s="17" t="str">
        <f t="array" aca="1" ref="P803" ca="1">IFERROR(INDEX('Intro &amp; Setup'!$W$19:$W$32,MATCH(1,('Intro &amp; Setup'!$M$19:$M$32&gt;=$O803)*('Intro &amp; Setup'!$C$19:$C$32&lt;=$O803),0)), "")</f>
        <v/>
      </c>
      <c r="R803" s="21" t="str">
        <f>IF($T803="", "", IF($T803&gt;'Intro &amp; Setup'!$C$19, "X", ""))</f>
        <v/>
      </c>
      <c r="T803" s="28" t="str">
        <f t="shared" si="117"/>
        <v/>
      </c>
      <c r="U803" s="31" t="str">
        <f t="shared" si="114"/>
        <v/>
      </c>
      <c r="W803" s="21" t="str">
        <f t="shared" si="115"/>
        <v/>
      </c>
      <c r="Y803" s="21" t="str">
        <f>IF($O803="", "", IF($O803&lt;'Intro &amp; Setup'!$C$32, "X", ""))</f>
        <v/>
      </c>
      <c r="AA803" s="21" t="str">
        <f t="shared" si="116"/>
        <v/>
      </c>
    </row>
    <row r="804" spans="1:27" x14ac:dyDescent="0.25">
      <c r="A804" s="13"/>
      <c r="B804" s="51"/>
      <c r="C804" s="52"/>
      <c r="D804" s="53"/>
      <c r="E804" s="54"/>
      <c r="F804" s="13"/>
      <c r="G804" s="16" t="str">
        <f t="shared" si="109"/>
        <v/>
      </c>
      <c r="H804" s="17" t="str">
        <f t="shared" si="110"/>
        <v/>
      </c>
      <c r="I804" s="13"/>
      <c r="J804" s="21" t="str">
        <f t="shared" ca="1" si="111"/>
        <v/>
      </c>
      <c r="K804" s="13"/>
      <c r="L804" s="28" t="str">
        <f t="shared" si="112"/>
        <v/>
      </c>
      <c r="M804" s="13"/>
      <c r="O804" s="28" t="str">
        <f t="shared" si="113"/>
        <v/>
      </c>
      <c r="P804" s="17" t="str">
        <f t="array" aca="1" ref="P804" ca="1">IFERROR(INDEX('Intro &amp; Setup'!$W$19:$W$32,MATCH(1,('Intro &amp; Setup'!$M$19:$M$32&gt;=$O804)*('Intro &amp; Setup'!$C$19:$C$32&lt;=$O804),0)), "")</f>
        <v/>
      </c>
      <c r="R804" s="21" t="str">
        <f>IF($T804="", "", IF($T804&gt;'Intro &amp; Setup'!$C$19, "X", ""))</f>
        <v/>
      </c>
      <c r="T804" s="28" t="str">
        <f t="shared" si="117"/>
        <v/>
      </c>
      <c r="U804" s="31" t="str">
        <f t="shared" si="114"/>
        <v/>
      </c>
      <c r="W804" s="21" t="str">
        <f t="shared" si="115"/>
        <v/>
      </c>
      <c r="Y804" s="21" t="str">
        <f>IF($O804="", "", IF($O804&lt;'Intro &amp; Setup'!$C$32, "X", ""))</f>
        <v/>
      </c>
      <c r="AA804" s="21" t="str">
        <f t="shared" si="116"/>
        <v/>
      </c>
    </row>
    <row r="805" spans="1:27" x14ac:dyDescent="0.25">
      <c r="A805" s="13"/>
      <c r="B805" s="51"/>
      <c r="C805" s="52"/>
      <c r="D805" s="53"/>
      <c r="E805" s="54"/>
      <c r="F805" s="13"/>
      <c r="G805" s="16" t="str">
        <f t="shared" si="109"/>
        <v/>
      </c>
      <c r="H805" s="17" t="str">
        <f t="shared" si="110"/>
        <v/>
      </c>
      <c r="I805" s="13"/>
      <c r="J805" s="21" t="str">
        <f t="shared" ca="1" si="111"/>
        <v/>
      </c>
      <c r="K805" s="13"/>
      <c r="L805" s="28" t="str">
        <f t="shared" si="112"/>
        <v/>
      </c>
      <c r="M805" s="13"/>
      <c r="O805" s="28" t="str">
        <f t="shared" si="113"/>
        <v/>
      </c>
      <c r="P805" s="17" t="str">
        <f t="array" aca="1" ref="P805" ca="1">IFERROR(INDEX('Intro &amp; Setup'!$W$19:$W$32,MATCH(1,('Intro &amp; Setup'!$M$19:$M$32&gt;=$O805)*('Intro &amp; Setup'!$C$19:$C$32&lt;=$O805),0)), "")</f>
        <v/>
      </c>
      <c r="R805" s="21" t="str">
        <f>IF($T805="", "", IF($T805&gt;'Intro &amp; Setup'!$C$19, "X", ""))</f>
        <v/>
      </c>
      <c r="T805" s="28" t="str">
        <f t="shared" si="117"/>
        <v/>
      </c>
      <c r="U805" s="31" t="str">
        <f t="shared" si="114"/>
        <v/>
      </c>
      <c r="W805" s="21" t="str">
        <f t="shared" si="115"/>
        <v/>
      </c>
      <c r="Y805" s="21" t="str">
        <f>IF($O805="", "", IF($O805&lt;'Intro &amp; Setup'!$C$32, "X", ""))</f>
        <v/>
      </c>
      <c r="AA805" s="21" t="str">
        <f t="shared" si="116"/>
        <v/>
      </c>
    </row>
    <row r="806" spans="1:27" x14ac:dyDescent="0.25">
      <c r="A806" s="13"/>
      <c r="B806" s="51"/>
      <c r="C806" s="52"/>
      <c r="D806" s="53"/>
      <c r="E806" s="54"/>
      <c r="F806" s="13"/>
      <c r="G806" s="16" t="str">
        <f t="shared" si="109"/>
        <v/>
      </c>
      <c r="H806" s="17" t="str">
        <f t="shared" si="110"/>
        <v/>
      </c>
      <c r="I806" s="13"/>
      <c r="J806" s="21" t="str">
        <f t="shared" ca="1" si="111"/>
        <v/>
      </c>
      <c r="K806" s="13"/>
      <c r="L806" s="28" t="str">
        <f t="shared" si="112"/>
        <v/>
      </c>
      <c r="M806" s="13"/>
      <c r="O806" s="28" t="str">
        <f t="shared" si="113"/>
        <v/>
      </c>
      <c r="P806" s="17" t="str">
        <f t="array" aca="1" ref="P806" ca="1">IFERROR(INDEX('Intro &amp; Setup'!$W$19:$W$32,MATCH(1,('Intro &amp; Setup'!$M$19:$M$32&gt;=$O806)*('Intro &amp; Setup'!$C$19:$C$32&lt;=$O806),0)), "")</f>
        <v/>
      </c>
      <c r="R806" s="21" t="str">
        <f>IF($T806="", "", IF($T806&gt;'Intro &amp; Setup'!$C$19, "X", ""))</f>
        <v/>
      </c>
      <c r="T806" s="28" t="str">
        <f t="shared" si="117"/>
        <v/>
      </c>
      <c r="U806" s="31" t="str">
        <f t="shared" si="114"/>
        <v/>
      </c>
      <c r="W806" s="21" t="str">
        <f t="shared" si="115"/>
        <v/>
      </c>
      <c r="Y806" s="21" t="str">
        <f>IF($O806="", "", IF($O806&lt;'Intro &amp; Setup'!$C$32, "X", ""))</f>
        <v/>
      </c>
      <c r="AA806" s="21" t="str">
        <f t="shared" si="116"/>
        <v/>
      </c>
    </row>
    <row r="807" spans="1:27" x14ac:dyDescent="0.25">
      <c r="A807" s="13"/>
      <c r="B807" s="51"/>
      <c r="C807" s="52"/>
      <c r="D807" s="53"/>
      <c r="E807" s="54"/>
      <c r="F807" s="13"/>
      <c r="G807" s="16" t="str">
        <f t="shared" si="109"/>
        <v/>
      </c>
      <c r="H807" s="17" t="str">
        <f t="shared" si="110"/>
        <v/>
      </c>
      <c r="I807" s="13"/>
      <c r="J807" s="21" t="str">
        <f t="shared" ca="1" si="111"/>
        <v/>
      </c>
      <c r="K807" s="13"/>
      <c r="L807" s="28" t="str">
        <f t="shared" si="112"/>
        <v/>
      </c>
      <c r="M807" s="13"/>
      <c r="O807" s="28" t="str">
        <f t="shared" si="113"/>
        <v/>
      </c>
      <c r="P807" s="17" t="str">
        <f t="array" aca="1" ref="P807" ca="1">IFERROR(INDEX('Intro &amp; Setup'!$W$19:$W$32,MATCH(1,('Intro &amp; Setup'!$M$19:$M$32&gt;=$O807)*('Intro &amp; Setup'!$C$19:$C$32&lt;=$O807),0)), "")</f>
        <v/>
      </c>
      <c r="R807" s="21" t="str">
        <f>IF($T807="", "", IF($T807&gt;'Intro &amp; Setup'!$C$19, "X", ""))</f>
        <v/>
      </c>
      <c r="T807" s="28" t="str">
        <f t="shared" si="117"/>
        <v/>
      </c>
      <c r="U807" s="31" t="str">
        <f t="shared" si="114"/>
        <v/>
      </c>
      <c r="W807" s="21" t="str">
        <f t="shared" si="115"/>
        <v/>
      </c>
      <c r="Y807" s="21" t="str">
        <f>IF($O807="", "", IF($O807&lt;'Intro &amp; Setup'!$C$32, "X", ""))</f>
        <v/>
      </c>
      <c r="AA807" s="21" t="str">
        <f t="shared" si="116"/>
        <v/>
      </c>
    </row>
    <row r="808" spans="1:27" x14ac:dyDescent="0.25">
      <c r="A808" s="13"/>
      <c r="B808" s="51"/>
      <c r="C808" s="52"/>
      <c r="D808" s="53"/>
      <c r="E808" s="54"/>
      <c r="F808" s="13"/>
      <c r="G808" s="16" t="str">
        <f t="shared" si="109"/>
        <v/>
      </c>
      <c r="H808" s="17" t="str">
        <f t="shared" si="110"/>
        <v/>
      </c>
      <c r="I808" s="13"/>
      <c r="J808" s="21" t="str">
        <f t="shared" ca="1" si="111"/>
        <v/>
      </c>
      <c r="K808" s="13"/>
      <c r="L808" s="28" t="str">
        <f t="shared" si="112"/>
        <v/>
      </c>
      <c r="M808" s="13"/>
      <c r="O808" s="28" t="str">
        <f t="shared" si="113"/>
        <v/>
      </c>
      <c r="P808" s="17" t="str">
        <f t="array" aca="1" ref="P808" ca="1">IFERROR(INDEX('Intro &amp; Setup'!$W$19:$W$32,MATCH(1,('Intro &amp; Setup'!$M$19:$M$32&gt;=$O808)*('Intro &amp; Setup'!$C$19:$C$32&lt;=$O808),0)), "")</f>
        <v/>
      </c>
      <c r="R808" s="21" t="str">
        <f>IF($T808="", "", IF($T808&gt;'Intro &amp; Setup'!$C$19, "X", ""))</f>
        <v/>
      </c>
      <c r="T808" s="28" t="str">
        <f t="shared" si="117"/>
        <v/>
      </c>
      <c r="U808" s="31" t="str">
        <f t="shared" si="114"/>
        <v/>
      </c>
      <c r="W808" s="21" t="str">
        <f t="shared" si="115"/>
        <v/>
      </c>
      <c r="Y808" s="21" t="str">
        <f>IF($O808="", "", IF($O808&lt;'Intro &amp; Setup'!$C$32, "X", ""))</f>
        <v/>
      </c>
      <c r="AA808" s="21" t="str">
        <f t="shared" si="116"/>
        <v/>
      </c>
    </row>
    <row r="809" spans="1:27" x14ac:dyDescent="0.25">
      <c r="A809" s="13"/>
      <c r="B809" s="51"/>
      <c r="C809" s="52"/>
      <c r="D809" s="53"/>
      <c r="E809" s="54"/>
      <c r="F809" s="13"/>
      <c r="G809" s="16" t="str">
        <f t="shared" si="109"/>
        <v/>
      </c>
      <c r="H809" s="17" t="str">
        <f t="shared" si="110"/>
        <v/>
      </c>
      <c r="I809" s="13"/>
      <c r="J809" s="21" t="str">
        <f t="shared" ca="1" si="111"/>
        <v/>
      </c>
      <c r="K809" s="13"/>
      <c r="L809" s="28" t="str">
        <f t="shared" si="112"/>
        <v/>
      </c>
      <c r="M809" s="13"/>
      <c r="O809" s="28" t="str">
        <f t="shared" si="113"/>
        <v/>
      </c>
      <c r="P809" s="17" t="str">
        <f t="array" aca="1" ref="P809" ca="1">IFERROR(INDEX('Intro &amp; Setup'!$W$19:$W$32,MATCH(1,('Intro &amp; Setup'!$M$19:$M$32&gt;=$O809)*('Intro &amp; Setup'!$C$19:$C$32&lt;=$O809),0)), "")</f>
        <v/>
      </c>
      <c r="R809" s="21" t="str">
        <f>IF($T809="", "", IF($T809&gt;'Intro &amp; Setup'!$C$19, "X", ""))</f>
        <v/>
      </c>
      <c r="T809" s="28" t="str">
        <f t="shared" si="117"/>
        <v/>
      </c>
      <c r="U809" s="31" t="str">
        <f t="shared" si="114"/>
        <v/>
      </c>
      <c r="W809" s="21" t="str">
        <f t="shared" si="115"/>
        <v/>
      </c>
      <c r="Y809" s="21" t="str">
        <f>IF($O809="", "", IF($O809&lt;'Intro &amp; Setup'!$C$32, "X", ""))</f>
        <v/>
      </c>
      <c r="AA809" s="21" t="str">
        <f t="shared" si="116"/>
        <v/>
      </c>
    </row>
    <row r="810" spans="1:27" x14ac:dyDescent="0.25">
      <c r="A810" s="13"/>
      <c r="B810" s="51"/>
      <c r="C810" s="52"/>
      <c r="D810" s="53"/>
      <c r="E810" s="54"/>
      <c r="F810" s="13"/>
      <c r="G810" s="16" t="str">
        <f t="shared" si="109"/>
        <v/>
      </c>
      <c r="H810" s="17" t="str">
        <f t="shared" si="110"/>
        <v/>
      </c>
      <c r="I810" s="13"/>
      <c r="J810" s="21" t="str">
        <f t="shared" ca="1" si="111"/>
        <v/>
      </c>
      <c r="K810" s="13"/>
      <c r="L810" s="28" t="str">
        <f t="shared" si="112"/>
        <v/>
      </c>
      <c r="M810" s="13"/>
      <c r="O810" s="28" t="str">
        <f t="shared" si="113"/>
        <v/>
      </c>
      <c r="P810" s="17" t="str">
        <f t="array" aca="1" ref="P810" ca="1">IFERROR(INDEX('Intro &amp; Setup'!$W$19:$W$32,MATCH(1,('Intro &amp; Setup'!$M$19:$M$32&gt;=$O810)*('Intro &amp; Setup'!$C$19:$C$32&lt;=$O810),0)), "")</f>
        <v/>
      </c>
      <c r="R810" s="21" t="str">
        <f>IF($T810="", "", IF($T810&gt;'Intro &amp; Setup'!$C$19, "X", ""))</f>
        <v/>
      </c>
      <c r="T810" s="28" t="str">
        <f t="shared" si="117"/>
        <v/>
      </c>
      <c r="U810" s="31" t="str">
        <f t="shared" si="114"/>
        <v/>
      </c>
      <c r="W810" s="21" t="str">
        <f t="shared" si="115"/>
        <v/>
      </c>
      <c r="Y810" s="21" t="str">
        <f>IF($O810="", "", IF($O810&lt;'Intro &amp; Setup'!$C$32, "X", ""))</f>
        <v/>
      </c>
      <c r="AA810" s="21" t="str">
        <f t="shared" si="116"/>
        <v/>
      </c>
    </row>
    <row r="811" spans="1:27" x14ac:dyDescent="0.25">
      <c r="A811" s="13"/>
      <c r="B811" s="51"/>
      <c r="C811" s="52"/>
      <c r="D811" s="53"/>
      <c r="E811" s="54"/>
      <c r="F811" s="13"/>
      <c r="G811" s="16" t="str">
        <f t="shared" si="109"/>
        <v/>
      </c>
      <c r="H811" s="17" t="str">
        <f t="shared" si="110"/>
        <v/>
      </c>
      <c r="I811" s="13"/>
      <c r="J811" s="21" t="str">
        <f t="shared" ca="1" si="111"/>
        <v/>
      </c>
      <c r="K811" s="13"/>
      <c r="L811" s="28" t="str">
        <f t="shared" si="112"/>
        <v/>
      </c>
      <c r="M811" s="13"/>
      <c r="O811" s="28" t="str">
        <f t="shared" si="113"/>
        <v/>
      </c>
      <c r="P811" s="17" t="str">
        <f t="array" aca="1" ref="P811" ca="1">IFERROR(INDEX('Intro &amp; Setup'!$W$19:$W$32,MATCH(1,('Intro &amp; Setup'!$M$19:$M$32&gt;=$O811)*('Intro &amp; Setup'!$C$19:$C$32&lt;=$O811),0)), "")</f>
        <v/>
      </c>
      <c r="R811" s="21" t="str">
        <f>IF($T811="", "", IF($T811&gt;'Intro &amp; Setup'!$C$19, "X", ""))</f>
        <v/>
      </c>
      <c r="T811" s="28" t="str">
        <f t="shared" si="117"/>
        <v/>
      </c>
      <c r="U811" s="31" t="str">
        <f t="shared" si="114"/>
        <v/>
      </c>
      <c r="W811" s="21" t="str">
        <f t="shared" si="115"/>
        <v/>
      </c>
      <c r="Y811" s="21" t="str">
        <f>IF($O811="", "", IF($O811&lt;'Intro &amp; Setup'!$C$32, "X", ""))</f>
        <v/>
      </c>
      <c r="AA811" s="21" t="str">
        <f t="shared" si="116"/>
        <v/>
      </c>
    </row>
    <row r="812" spans="1:27" x14ac:dyDescent="0.25">
      <c r="A812" s="13"/>
      <c r="B812" s="51"/>
      <c r="C812" s="52"/>
      <c r="D812" s="53"/>
      <c r="E812" s="54"/>
      <c r="F812" s="13"/>
      <c r="G812" s="16" t="str">
        <f t="shared" si="109"/>
        <v/>
      </c>
      <c r="H812" s="17" t="str">
        <f t="shared" si="110"/>
        <v/>
      </c>
      <c r="I812" s="13"/>
      <c r="J812" s="21" t="str">
        <f t="shared" ca="1" si="111"/>
        <v/>
      </c>
      <c r="K812" s="13"/>
      <c r="L812" s="28" t="str">
        <f t="shared" si="112"/>
        <v/>
      </c>
      <c r="M812" s="13"/>
      <c r="O812" s="28" t="str">
        <f t="shared" si="113"/>
        <v/>
      </c>
      <c r="P812" s="17" t="str">
        <f t="array" aca="1" ref="P812" ca="1">IFERROR(INDEX('Intro &amp; Setup'!$W$19:$W$32,MATCH(1,('Intro &amp; Setup'!$M$19:$M$32&gt;=$O812)*('Intro &amp; Setup'!$C$19:$C$32&lt;=$O812),0)), "")</f>
        <v/>
      </c>
      <c r="R812" s="21" t="str">
        <f>IF($T812="", "", IF($T812&gt;'Intro &amp; Setup'!$C$19, "X", ""))</f>
        <v/>
      </c>
      <c r="T812" s="28" t="str">
        <f t="shared" si="117"/>
        <v/>
      </c>
      <c r="U812" s="31" t="str">
        <f t="shared" si="114"/>
        <v/>
      </c>
      <c r="W812" s="21" t="str">
        <f t="shared" si="115"/>
        <v/>
      </c>
      <c r="Y812" s="21" t="str">
        <f>IF($O812="", "", IF($O812&lt;'Intro &amp; Setup'!$C$32, "X", ""))</f>
        <v/>
      </c>
      <c r="AA812" s="21" t="str">
        <f t="shared" si="116"/>
        <v/>
      </c>
    </row>
    <row r="813" spans="1:27" x14ac:dyDescent="0.25">
      <c r="A813" s="13"/>
      <c r="B813" s="51"/>
      <c r="C813" s="52"/>
      <c r="D813" s="53"/>
      <c r="E813" s="54"/>
      <c r="F813" s="13"/>
      <c r="G813" s="16" t="str">
        <f t="shared" si="109"/>
        <v/>
      </c>
      <c r="H813" s="17" t="str">
        <f t="shared" si="110"/>
        <v/>
      </c>
      <c r="I813" s="13"/>
      <c r="J813" s="21" t="str">
        <f t="shared" ca="1" si="111"/>
        <v/>
      </c>
      <c r="K813" s="13"/>
      <c r="L813" s="28" t="str">
        <f t="shared" si="112"/>
        <v/>
      </c>
      <c r="M813" s="13"/>
      <c r="O813" s="28" t="str">
        <f t="shared" si="113"/>
        <v/>
      </c>
      <c r="P813" s="17" t="str">
        <f t="array" aca="1" ref="P813" ca="1">IFERROR(INDEX('Intro &amp; Setup'!$W$19:$W$32,MATCH(1,('Intro &amp; Setup'!$M$19:$M$32&gt;=$O813)*('Intro &amp; Setup'!$C$19:$C$32&lt;=$O813),0)), "")</f>
        <v/>
      </c>
      <c r="R813" s="21" t="str">
        <f>IF($T813="", "", IF($T813&gt;'Intro &amp; Setup'!$C$19, "X", ""))</f>
        <v/>
      </c>
      <c r="T813" s="28" t="str">
        <f t="shared" si="117"/>
        <v/>
      </c>
      <c r="U813" s="31" t="str">
        <f t="shared" si="114"/>
        <v/>
      </c>
      <c r="W813" s="21" t="str">
        <f t="shared" si="115"/>
        <v/>
      </c>
      <c r="Y813" s="21" t="str">
        <f>IF($O813="", "", IF($O813&lt;'Intro &amp; Setup'!$C$32, "X", ""))</f>
        <v/>
      </c>
      <c r="AA813" s="21" t="str">
        <f t="shared" si="116"/>
        <v/>
      </c>
    </row>
    <row r="814" spans="1:27" x14ac:dyDescent="0.25">
      <c r="A814" s="13"/>
      <c r="B814" s="51"/>
      <c r="C814" s="52"/>
      <c r="D814" s="53"/>
      <c r="E814" s="54"/>
      <c r="F814" s="13"/>
      <c r="G814" s="16" t="str">
        <f t="shared" si="109"/>
        <v/>
      </c>
      <c r="H814" s="17" t="str">
        <f t="shared" si="110"/>
        <v/>
      </c>
      <c r="I814" s="13"/>
      <c r="J814" s="21" t="str">
        <f t="shared" ca="1" si="111"/>
        <v/>
      </c>
      <c r="K814" s="13"/>
      <c r="L814" s="28" t="str">
        <f t="shared" si="112"/>
        <v/>
      </c>
      <c r="M814" s="13"/>
      <c r="O814" s="28" t="str">
        <f t="shared" si="113"/>
        <v/>
      </c>
      <c r="P814" s="17" t="str">
        <f t="array" aca="1" ref="P814" ca="1">IFERROR(INDEX('Intro &amp; Setup'!$W$19:$W$32,MATCH(1,('Intro &amp; Setup'!$M$19:$M$32&gt;=$O814)*('Intro &amp; Setup'!$C$19:$C$32&lt;=$O814),0)), "")</f>
        <v/>
      </c>
      <c r="R814" s="21" t="str">
        <f>IF($T814="", "", IF($T814&gt;'Intro &amp; Setup'!$C$19, "X", ""))</f>
        <v/>
      </c>
      <c r="T814" s="28" t="str">
        <f t="shared" si="117"/>
        <v/>
      </c>
      <c r="U814" s="31" t="str">
        <f t="shared" si="114"/>
        <v/>
      </c>
      <c r="W814" s="21" t="str">
        <f t="shared" si="115"/>
        <v/>
      </c>
      <c r="Y814" s="21" t="str">
        <f>IF($O814="", "", IF($O814&lt;'Intro &amp; Setup'!$C$32, "X", ""))</f>
        <v/>
      </c>
      <c r="AA814" s="21" t="str">
        <f t="shared" si="116"/>
        <v/>
      </c>
    </row>
    <row r="815" spans="1:27" x14ac:dyDescent="0.25">
      <c r="A815" s="13"/>
      <c r="B815" s="51"/>
      <c r="C815" s="52"/>
      <c r="D815" s="53"/>
      <c r="E815" s="54"/>
      <c r="F815" s="13"/>
      <c r="G815" s="16" t="str">
        <f t="shared" si="109"/>
        <v/>
      </c>
      <c r="H815" s="17" t="str">
        <f t="shared" si="110"/>
        <v/>
      </c>
      <c r="I815" s="13"/>
      <c r="J815" s="21" t="str">
        <f t="shared" ca="1" si="111"/>
        <v/>
      </c>
      <c r="K815" s="13"/>
      <c r="L815" s="28" t="str">
        <f t="shared" si="112"/>
        <v/>
      </c>
      <c r="M815" s="13"/>
      <c r="O815" s="28" t="str">
        <f t="shared" si="113"/>
        <v/>
      </c>
      <c r="P815" s="17" t="str">
        <f t="array" aca="1" ref="P815" ca="1">IFERROR(INDEX('Intro &amp; Setup'!$W$19:$W$32,MATCH(1,('Intro &amp; Setup'!$M$19:$M$32&gt;=$O815)*('Intro &amp; Setup'!$C$19:$C$32&lt;=$O815),0)), "")</f>
        <v/>
      </c>
      <c r="R815" s="21" t="str">
        <f>IF($T815="", "", IF($T815&gt;'Intro &amp; Setup'!$C$19, "X", ""))</f>
        <v/>
      </c>
      <c r="T815" s="28" t="str">
        <f t="shared" si="117"/>
        <v/>
      </c>
      <c r="U815" s="31" t="str">
        <f t="shared" si="114"/>
        <v/>
      </c>
      <c r="W815" s="21" t="str">
        <f t="shared" si="115"/>
        <v/>
      </c>
      <c r="Y815" s="21" t="str">
        <f>IF($O815="", "", IF($O815&lt;'Intro &amp; Setup'!$C$32, "X", ""))</f>
        <v/>
      </c>
      <c r="AA815" s="21" t="str">
        <f t="shared" si="116"/>
        <v/>
      </c>
    </row>
    <row r="816" spans="1:27" x14ac:dyDescent="0.25">
      <c r="A816" s="13"/>
      <c r="B816" s="51"/>
      <c r="C816" s="52"/>
      <c r="D816" s="53"/>
      <c r="E816" s="54"/>
      <c r="F816" s="13"/>
      <c r="G816" s="16" t="str">
        <f t="shared" si="109"/>
        <v/>
      </c>
      <c r="H816" s="17" t="str">
        <f t="shared" si="110"/>
        <v/>
      </c>
      <c r="I816" s="13"/>
      <c r="J816" s="21" t="str">
        <f t="shared" ca="1" si="111"/>
        <v/>
      </c>
      <c r="K816" s="13"/>
      <c r="L816" s="28" t="str">
        <f t="shared" si="112"/>
        <v/>
      </c>
      <c r="M816" s="13"/>
      <c r="O816" s="28" t="str">
        <f t="shared" si="113"/>
        <v/>
      </c>
      <c r="P816" s="17" t="str">
        <f t="array" aca="1" ref="P816" ca="1">IFERROR(INDEX('Intro &amp; Setup'!$W$19:$W$32,MATCH(1,('Intro &amp; Setup'!$M$19:$M$32&gt;=$O816)*('Intro &amp; Setup'!$C$19:$C$32&lt;=$O816),0)), "")</f>
        <v/>
      </c>
      <c r="R816" s="21" t="str">
        <f>IF($T816="", "", IF($T816&gt;'Intro &amp; Setup'!$C$19, "X", ""))</f>
        <v/>
      </c>
      <c r="T816" s="28" t="str">
        <f t="shared" si="117"/>
        <v/>
      </c>
      <c r="U816" s="31" t="str">
        <f t="shared" si="114"/>
        <v/>
      </c>
      <c r="W816" s="21" t="str">
        <f t="shared" si="115"/>
        <v/>
      </c>
      <c r="Y816" s="21" t="str">
        <f>IF($O816="", "", IF($O816&lt;'Intro &amp; Setup'!$C$32, "X", ""))</f>
        <v/>
      </c>
      <c r="AA816" s="21" t="str">
        <f t="shared" si="116"/>
        <v/>
      </c>
    </row>
    <row r="817" spans="1:27" x14ac:dyDescent="0.25">
      <c r="A817" s="13"/>
      <c r="B817" s="51"/>
      <c r="C817" s="52"/>
      <c r="D817" s="53"/>
      <c r="E817" s="54"/>
      <c r="F817" s="13"/>
      <c r="G817" s="16" t="str">
        <f t="shared" si="109"/>
        <v/>
      </c>
      <c r="H817" s="17" t="str">
        <f t="shared" si="110"/>
        <v/>
      </c>
      <c r="I817" s="13"/>
      <c r="J817" s="21" t="str">
        <f t="shared" ca="1" si="111"/>
        <v/>
      </c>
      <c r="K817" s="13"/>
      <c r="L817" s="28" t="str">
        <f t="shared" si="112"/>
        <v/>
      </c>
      <c r="M817" s="13"/>
      <c r="O817" s="28" t="str">
        <f t="shared" si="113"/>
        <v/>
      </c>
      <c r="P817" s="17" t="str">
        <f t="array" aca="1" ref="P817" ca="1">IFERROR(INDEX('Intro &amp; Setup'!$W$19:$W$32,MATCH(1,('Intro &amp; Setup'!$M$19:$M$32&gt;=$O817)*('Intro &amp; Setup'!$C$19:$C$32&lt;=$O817),0)), "")</f>
        <v/>
      </c>
      <c r="R817" s="21" t="str">
        <f>IF($T817="", "", IF($T817&gt;'Intro &amp; Setup'!$C$19, "X", ""))</f>
        <v/>
      </c>
      <c r="T817" s="28" t="str">
        <f t="shared" si="117"/>
        <v/>
      </c>
      <c r="U817" s="31" t="str">
        <f t="shared" si="114"/>
        <v/>
      </c>
      <c r="W817" s="21" t="str">
        <f t="shared" si="115"/>
        <v/>
      </c>
      <c r="Y817" s="21" t="str">
        <f>IF($O817="", "", IF($O817&lt;'Intro &amp; Setup'!$C$32, "X", ""))</f>
        <v/>
      </c>
      <c r="AA817" s="21" t="str">
        <f t="shared" si="116"/>
        <v/>
      </c>
    </row>
    <row r="818" spans="1:27" x14ac:dyDescent="0.25">
      <c r="A818" s="13"/>
      <c r="B818" s="51"/>
      <c r="C818" s="52"/>
      <c r="D818" s="53"/>
      <c r="E818" s="54"/>
      <c r="F818" s="13"/>
      <c r="G818" s="16" t="str">
        <f t="shared" si="109"/>
        <v/>
      </c>
      <c r="H818" s="17" t="str">
        <f t="shared" si="110"/>
        <v/>
      </c>
      <c r="I818" s="13"/>
      <c r="J818" s="21" t="str">
        <f t="shared" ca="1" si="111"/>
        <v/>
      </c>
      <c r="K818" s="13"/>
      <c r="L818" s="28" t="str">
        <f t="shared" si="112"/>
        <v/>
      </c>
      <c r="M818" s="13"/>
      <c r="O818" s="28" t="str">
        <f t="shared" si="113"/>
        <v/>
      </c>
      <c r="P818" s="17" t="str">
        <f t="array" aca="1" ref="P818" ca="1">IFERROR(INDEX('Intro &amp; Setup'!$W$19:$W$32,MATCH(1,('Intro &amp; Setup'!$M$19:$M$32&gt;=$O818)*('Intro &amp; Setup'!$C$19:$C$32&lt;=$O818),0)), "")</f>
        <v/>
      </c>
      <c r="R818" s="21" t="str">
        <f>IF($T818="", "", IF($T818&gt;'Intro &amp; Setup'!$C$19, "X", ""))</f>
        <v/>
      </c>
      <c r="T818" s="28" t="str">
        <f t="shared" si="117"/>
        <v/>
      </c>
      <c r="U818" s="31" t="str">
        <f t="shared" si="114"/>
        <v/>
      </c>
      <c r="W818" s="21" t="str">
        <f t="shared" si="115"/>
        <v/>
      </c>
      <c r="Y818" s="21" t="str">
        <f>IF($O818="", "", IF($O818&lt;'Intro &amp; Setup'!$C$32, "X", ""))</f>
        <v/>
      </c>
      <c r="AA818" s="21" t="str">
        <f t="shared" si="116"/>
        <v/>
      </c>
    </row>
    <row r="819" spans="1:27" x14ac:dyDescent="0.25">
      <c r="A819" s="13"/>
      <c r="B819" s="51"/>
      <c r="C819" s="52"/>
      <c r="D819" s="53"/>
      <c r="E819" s="54"/>
      <c r="F819" s="13"/>
      <c r="G819" s="16" t="str">
        <f t="shared" si="109"/>
        <v/>
      </c>
      <c r="H819" s="17" t="str">
        <f t="shared" si="110"/>
        <v/>
      </c>
      <c r="I819" s="13"/>
      <c r="J819" s="21" t="str">
        <f t="shared" ca="1" si="111"/>
        <v/>
      </c>
      <c r="K819" s="13"/>
      <c r="L819" s="28" t="str">
        <f t="shared" si="112"/>
        <v/>
      </c>
      <c r="M819" s="13"/>
      <c r="O819" s="28" t="str">
        <f t="shared" si="113"/>
        <v/>
      </c>
      <c r="P819" s="17" t="str">
        <f t="array" aca="1" ref="P819" ca="1">IFERROR(INDEX('Intro &amp; Setup'!$W$19:$W$32,MATCH(1,('Intro &amp; Setup'!$M$19:$M$32&gt;=$O819)*('Intro &amp; Setup'!$C$19:$C$32&lt;=$O819),0)), "")</f>
        <v/>
      </c>
      <c r="R819" s="21" t="str">
        <f>IF($T819="", "", IF($T819&gt;'Intro &amp; Setup'!$C$19, "X", ""))</f>
        <v/>
      </c>
      <c r="T819" s="28" t="str">
        <f t="shared" si="117"/>
        <v/>
      </c>
      <c r="U819" s="31" t="str">
        <f t="shared" si="114"/>
        <v/>
      </c>
      <c r="W819" s="21" t="str">
        <f t="shared" si="115"/>
        <v/>
      </c>
      <c r="Y819" s="21" t="str">
        <f>IF($O819="", "", IF($O819&lt;'Intro &amp; Setup'!$C$32, "X", ""))</f>
        <v/>
      </c>
      <c r="AA819" s="21" t="str">
        <f t="shared" si="116"/>
        <v/>
      </c>
    </row>
    <row r="820" spans="1:27" x14ac:dyDescent="0.25">
      <c r="A820" s="13"/>
      <c r="B820" s="51"/>
      <c r="C820" s="52"/>
      <c r="D820" s="53"/>
      <c r="E820" s="54"/>
      <c r="F820" s="13"/>
      <c r="G820" s="16" t="str">
        <f t="shared" si="109"/>
        <v/>
      </c>
      <c r="H820" s="17" t="str">
        <f t="shared" si="110"/>
        <v/>
      </c>
      <c r="I820" s="13"/>
      <c r="J820" s="21" t="str">
        <f t="shared" ca="1" si="111"/>
        <v/>
      </c>
      <c r="K820" s="13"/>
      <c r="L820" s="28" t="str">
        <f t="shared" si="112"/>
        <v/>
      </c>
      <c r="M820" s="13"/>
      <c r="O820" s="28" t="str">
        <f t="shared" si="113"/>
        <v/>
      </c>
      <c r="P820" s="17" t="str">
        <f t="array" aca="1" ref="P820" ca="1">IFERROR(INDEX('Intro &amp; Setup'!$W$19:$W$32,MATCH(1,('Intro &amp; Setup'!$M$19:$M$32&gt;=$O820)*('Intro &amp; Setup'!$C$19:$C$32&lt;=$O820),0)), "")</f>
        <v/>
      </c>
      <c r="R820" s="21" t="str">
        <f>IF($T820="", "", IF($T820&gt;'Intro &amp; Setup'!$C$19, "X", ""))</f>
        <v/>
      </c>
      <c r="T820" s="28" t="str">
        <f t="shared" si="117"/>
        <v/>
      </c>
      <c r="U820" s="31" t="str">
        <f t="shared" si="114"/>
        <v/>
      </c>
      <c r="W820" s="21" t="str">
        <f t="shared" si="115"/>
        <v/>
      </c>
      <c r="Y820" s="21" t="str">
        <f>IF($O820="", "", IF($O820&lt;'Intro &amp; Setup'!$C$32, "X", ""))</f>
        <v/>
      </c>
      <c r="AA820" s="21" t="str">
        <f t="shared" si="116"/>
        <v/>
      </c>
    </row>
    <row r="821" spans="1:27" x14ac:dyDescent="0.25">
      <c r="A821" s="13"/>
      <c r="B821" s="51"/>
      <c r="C821" s="52"/>
      <c r="D821" s="53"/>
      <c r="E821" s="54"/>
      <c r="F821" s="13"/>
      <c r="G821" s="16" t="str">
        <f t="shared" si="109"/>
        <v/>
      </c>
      <c r="H821" s="17" t="str">
        <f t="shared" si="110"/>
        <v/>
      </c>
      <c r="I821" s="13"/>
      <c r="J821" s="21" t="str">
        <f t="shared" ca="1" si="111"/>
        <v/>
      </c>
      <c r="K821" s="13"/>
      <c r="L821" s="28" t="str">
        <f t="shared" si="112"/>
        <v/>
      </c>
      <c r="M821" s="13"/>
      <c r="O821" s="28" t="str">
        <f t="shared" si="113"/>
        <v/>
      </c>
      <c r="P821" s="17" t="str">
        <f t="array" aca="1" ref="P821" ca="1">IFERROR(INDEX('Intro &amp; Setup'!$W$19:$W$32,MATCH(1,('Intro &amp; Setup'!$M$19:$M$32&gt;=$O821)*('Intro &amp; Setup'!$C$19:$C$32&lt;=$O821),0)), "")</f>
        <v/>
      </c>
      <c r="R821" s="21" t="str">
        <f>IF($T821="", "", IF($T821&gt;'Intro &amp; Setup'!$C$19, "X", ""))</f>
        <v/>
      </c>
      <c r="T821" s="28" t="str">
        <f t="shared" si="117"/>
        <v/>
      </c>
      <c r="U821" s="31" t="str">
        <f t="shared" si="114"/>
        <v/>
      </c>
      <c r="W821" s="21" t="str">
        <f t="shared" si="115"/>
        <v/>
      </c>
      <c r="Y821" s="21" t="str">
        <f>IF($O821="", "", IF($O821&lt;'Intro &amp; Setup'!$C$32, "X", ""))</f>
        <v/>
      </c>
      <c r="AA821" s="21" t="str">
        <f t="shared" si="116"/>
        <v/>
      </c>
    </row>
    <row r="822" spans="1:27" x14ac:dyDescent="0.25">
      <c r="A822" s="13"/>
      <c r="B822" s="51"/>
      <c r="C822" s="52"/>
      <c r="D822" s="53"/>
      <c r="E822" s="54"/>
      <c r="F822" s="13"/>
      <c r="G822" s="16" t="str">
        <f t="shared" si="109"/>
        <v/>
      </c>
      <c r="H822" s="17" t="str">
        <f t="shared" si="110"/>
        <v/>
      </c>
      <c r="I822" s="13"/>
      <c r="J822" s="21" t="str">
        <f t="shared" ca="1" si="111"/>
        <v/>
      </c>
      <c r="K822" s="13"/>
      <c r="L822" s="28" t="str">
        <f t="shared" si="112"/>
        <v/>
      </c>
      <c r="M822" s="13"/>
      <c r="O822" s="28" t="str">
        <f t="shared" si="113"/>
        <v/>
      </c>
      <c r="P822" s="17" t="str">
        <f t="array" aca="1" ref="P822" ca="1">IFERROR(INDEX('Intro &amp; Setup'!$W$19:$W$32,MATCH(1,('Intro &amp; Setup'!$M$19:$M$32&gt;=$O822)*('Intro &amp; Setup'!$C$19:$C$32&lt;=$O822),0)), "")</f>
        <v/>
      </c>
      <c r="R822" s="21" t="str">
        <f>IF($T822="", "", IF($T822&gt;'Intro &amp; Setup'!$C$19, "X", ""))</f>
        <v/>
      </c>
      <c r="T822" s="28" t="str">
        <f t="shared" si="117"/>
        <v/>
      </c>
      <c r="U822" s="31" t="str">
        <f t="shared" si="114"/>
        <v/>
      </c>
      <c r="W822" s="21" t="str">
        <f t="shared" si="115"/>
        <v/>
      </c>
      <c r="Y822" s="21" t="str">
        <f>IF($O822="", "", IF($O822&lt;'Intro &amp; Setup'!$C$32, "X", ""))</f>
        <v/>
      </c>
      <c r="AA822" s="21" t="str">
        <f t="shared" si="116"/>
        <v/>
      </c>
    </row>
    <row r="823" spans="1:27" x14ac:dyDescent="0.25">
      <c r="A823" s="13"/>
      <c r="B823" s="51"/>
      <c r="C823" s="52"/>
      <c r="D823" s="53"/>
      <c r="E823" s="54"/>
      <c r="F823" s="13"/>
      <c r="G823" s="16" t="str">
        <f t="shared" si="109"/>
        <v/>
      </c>
      <c r="H823" s="17" t="str">
        <f t="shared" si="110"/>
        <v/>
      </c>
      <c r="I823" s="13"/>
      <c r="J823" s="21" t="str">
        <f t="shared" ca="1" si="111"/>
        <v/>
      </c>
      <c r="K823" s="13"/>
      <c r="L823" s="28" t="str">
        <f t="shared" si="112"/>
        <v/>
      </c>
      <c r="M823" s="13"/>
      <c r="O823" s="28" t="str">
        <f t="shared" si="113"/>
        <v/>
      </c>
      <c r="P823" s="17" t="str">
        <f t="array" aca="1" ref="P823" ca="1">IFERROR(INDEX('Intro &amp; Setup'!$W$19:$W$32,MATCH(1,('Intro &amp; Setup'!$M$19:$M$32&gt;=$O823)*('Intro &amp; Setup'!$C$19:$C$32&lt;=$O823),0)), "")</f>
        <v/>
      </c>
      <c r="R823" s="21" t="str">
        <f>IF($T823="", "", IF($T823&gt;'Intro &amp; Setup'!$C$19, "X", ""))</f>
        <v/>
      </c>
      <c r="T823" s="28" t="str">
        <f t="shared" si="117"/>
        <v/>
      </c>
      <c r="U823" s="31" t="str">
        <f t="shared" si="114"/>
        <v/>
      </c>
      <c r="W823" s="21" t="str">
        <f t="shared" si="115"/>
        <v/>
      </c>
      <c r="Y823" s="21" t="str">
        <f>IF($O823="", "", IF($O823&lt;'Intro &amp; Setup'!$C$32, "X", ""))</f>
        <v/>
      </c>
      <c r="AA823" s="21" t="str">
        <f t="shared" si="116"/>
        <v/>
      </c>
    </row>
    <row r="824" spans="1:27" x14ac:dyDescent="0.25">
      <c r="A824" s="13"/>
      <c r="B824" s="51"/>
      <c r="C824" s="52"/>
      <c r="D824" s="53"/>
      <c r="E824" s="54"/>
      <c r="F824" s="13"/>
      <c r="G824" s="16" t="str">
        <f t="shared" si="109"/>
        <v/>
      </c>
      <c r="H824" s="17" t="str">
        <f t="shared" si="110"/>
        <v/>
      </c>
      <c r="I824" s="13"/>
      <c r="J824" s="21" t="str">
        <f t="shared" ca="1" si="111"/>
        <v/>
      </c>
      <c r="K824" s="13"/>
      <c r="L824" s="28" t="str">
        <f t="shared" si="112"/>
        <v/>
      </c>
      <c r="M824" s="13"/>
      <c r="O824" s="28" t="str">
        <f t="shared" si="113"/>
        <v/>
      </c>
      <c r="P824" s="17" t="str">
        <f t="array" aca="1" ref="P824" ca="1">IFERROR(INDEX('Intro &amp; Setup'!$W$19:$W$32,MATCH(1,('Intro &amp; Setup'!$M$19:$M$32&gt;=$O824)*('Intro &amp; Setup'!$C$19:$C$32&lt;=$O824),0)), "")</f>
        <v/>
      </c>
      <c r="R824" s="21" t="str">
        <f>IF($T824="", "", IF($T824&gt;'Intro &amp; Setup'!$C$19, "X", ""))</f>
        <v/>
      </c>
      <c r="T824" s="28" t="str">
        <f t="shared" si="117"/>
        <v/>
      </c>
      <c r="U824" s="31" t="str">
        <f t="shared" si="114"/>
        <v/>
      </c>
      <c r="W824" s="21" t="str">
        <f t="shared" si="115"/>
        <v/>
      </c>
      <c r="Y824" s="21" t="str">
        <f>IF($O824="", "", IF($O824&lt;'Intro &amp; Setup'!$C$32, "X", ""))</f>
        <v/>
      </c>
      <c r="AA824" s="21" t="str">
        <f t="shared" si="116"/>
        <v/>
      </c>
    </row>
    <row r="825" spans="1:27" x14ac:dyDescent="0.25">
      <c r="A825" s="13"/>
      <c r="B825" s="51"/>
      <c r="C825" s="52"/>
      <c r="D825" s="53"/>
      <c r="E825" s="54"/>
      <c r="F825" s="13"/>
      <c r="G825" s="16" t="str">
        <f t="shared" si="109"/>
        <v/>
      </c>
      <c r="H825" s="17" t="str">
        <f t="shared" si="110"/>
        <v/>
      </c>
      <c r="I825" s="13"/>
      <c r="J825" s="21" t="str">
        <f t="shared" ca="1" si="111"/>
        <v/>
      </c>
      <c r="K825" s="13"/>
      <c r="L825" s="28" t="str">
        <f t="shared" si="112"/>
        <v/>
      </c>
      <c r="M825" s="13"/>
      <c r="O825" s="28" t="str">
        <f t="shared" si="113"/>
        <v/>
      </c>
      <c r="P825" s="17" t="str">
        <f t="array" aca="1" ref="P825" ca="1">IFERROR(INDEX('Intro &amp; Setup'!$W$19:$W$32,MATCH(1,('Intro &amp; Setup'!$M$19:$M$32&gt;=$O825)*('Intro &amp; Setup'!$C$19:$C$32&lt;=$O825),0)), "")</f>
        <v/>
      </c>
      <c r="R825" s="21" t="str">
        <f>IF($T825="", "", IF($T825&gt;'Intro &amp; Setup'!$C$19, "X", ""))</f>
        <v/>
      </c>
      <c r="T825" s="28" t="str">
        <f t="shared" si="117"/>
        <v/>
      </c>
      <c r="U825" s="31" t="str">
        <f t="shared" si="114"/>
        <v/>
      </c>
      <c r="W825" s="21" t="str">
        <f t="shared" si="115"/>
        <v/>
      </c>
      <c r="Y825" s="21" t="str">
        <f>IF($O825="", "", IF($O825&lt;'Intro &amp; Setup'!$C$32, "X", ""))</f>
        <v/>
      </c>
      <c r="AA825" s="21" t="str">
        <f t="shared" si="116"/>
        <v/>
      </c>
    </row>
    <row r="826" spans="1:27" x14ac:dyDescent="0.25">
      <c r="A826" s="13"/>
      <c r="B826" s="51"/>
      <c r="C826" s="52"/>
      <c r="D826" s="53"/>
      <c r="E826" s="54"/>
      <c r="F826" s="13"/>
      <c r="G826" s="16" t="str">
        <f t="shared" si="109"/>
        <v/>
      </c>
      <c r="H826" s="17" t="str">
        <f t="shared" si="110"/>
        <v/>
      </c>
      <c r="I826" s="13"/>
      <c r="J826" s="21" t="str">
        <f t="shared" ca="1" si="111"/>
        <v/>
      </c>
      <c r="K826" s="13"/>
      <c r="L826" s="28" t="str">
        <f t="shared" si="112"/>
        <v/>
      </c>
      <c r="M826" s="13"/>
      <c r="O826" s="28" t="str">
        <f t="shared" si="113"/>
        <v/>
      </c>
      <c r="P826" s="17" t="str">
        <f t="array" aca="1" ref="P826" ca="1">IFERROR(INDEX('Intro &amp; Setup'!$W$19:$W$32,MATCH(1,('Intro &amp; Setup'!$M$19:$M$32&gt;=$O826)*('Intro &amp; Setup'!$C$19:$C$32&lt;=$O826),0)), "")</f>
        <v/>
      </c>
      <c r="R826" s="21" t="str">
        <f>IF($T826="", "", IF($T826&gt;'Intro &amp; Setup'!$C$19, "X", ""))</f>
        <v/>
      </c>
      <c r="T826" s="28" t="str">
        <f t="shared" si="117"/>
        <v/>
      </c>
      <c r="U826" s="31" t="str">
        <f t="shared" si="114"/>
        <v/>
      </c>
      <c r="W826" s="21" t="str">
        <f t="shared" si="115"/>
        <v/>
      </c>
      <c r="Y826" s="21" t="str">
        <f>IF($O826="", "", IF($O826&lt;'Intro &amp; Setup'!$C$32, "X", ""))</f>
        <v/>
      </c>
      <c r="AA826" s="21" t="str">
        <f t="shared" si="116"/>
        <v/>
      </c>
    </row>
    <row r="827" spans="1:27" x14ac:dyDescent="0.25">
      <c r="A827" s="13"/>
      <c r="B827" s="51"/>
      <c r="C827" s="52"/>
      <c r="D827" s="53"/>
      <c r="E827" s="54"/>
      <c r="F827" s="13"/>
      <c r="G827" s="16" t="str">
        <f t="shared" si="109"/>
        <v/>
      </c>
      <c r="H827" s="17" t="str">
        <f t="shared" si="110"/>
        <v/>
      </c>
      <c r="I827" s="13"/>
      <c r="J827" s="21" t="str">
        <f t="shared" ca="1" si="111"/>
        <v/>
      </c>
      <c r="K827" s="13"/>
      <c r="L827" s="28" t="str">
        <f t="shared" si="112"/>
        <v/>
      </c>
      <c r="M827" s="13"/>
      <c r="O827" s="28" t="str">
        <f t="shared" si="113"/>
        <v/>
      </c>
      <c r="P827" s="17" t="str">
        <f t="array" aca="1" ref="P827" ca="1">IFERROR(INDEX('Intro &amp; Setup'!$W$19:$W$32,MATCH(1,('Intro &amp; Setup'!$M$19:$M$32&gt;=$O827)*('Intro &amp; Setup'!$C$19:$C$32&lt;=$O827),0)), "")</f>
        <v/>
      </c>
      <c r="R827" s="21" t="str">
        <f>IF($T827="", "", IF($T827&gt;'Intro &amp; Setup'!$C$19, "X", ""))</f>
        <v/>
      </c>
      <c r="T827" s="28" t="str">
        <f t="shared" si="117"/>
        <v/>
      </c>
      <c r="U827" s="31" t="str">
        <f t="shared" si="114"/>
        <v/>
      </c>
      <c r="W827" s="21" t="str">
        <f t="shared" si="115"/>
        <v/>
      </c>
      <c r="Y827" s="21" t="str">
        <f>IF($O827="", "", IF($O827&lt;'Intro &amp; Setup'!$C$32, "X", ""))</f>
        <v/>
      </c>
      <c r="AA827" s="21" t="str">
        <f t="shared" si="116"/>
        <v/>
      </c>
    </row>
    <row r="828" spans="1:27" x14ac:dyDescent="0.25">
      <c r="A828" s="13"/>
      <c r="B828" s="51"/>
      <c r="C828" s="52"/>
      <c r="D828" s="53"/>
      <c r="E828" s="54"/>
      <c r="F828" s="13"/>
      <c r="G828" s="16" t="str">
        <f t="shared" si="109"/>
        <v/>
      </c>
      <c r="H828" s="17" t="str">
        <f t="shared" si="110"/>
        <v/>
      </c>
      <c r="I828" s="13"/>
      <c r="J828" s="21" t="str">
        <f t="shared" ca="1" si="111"/>
        <v/>
      </c>
      <c r="K828" s="13"/>
      <c r="L828" s="28" t="str">
        <f t="shared" si="112"/>
        <v/>
      </c>
      <c r="M828" s="13"/>
      <c r="O828" s="28" t="str">
        <f t="shared" si="113"/>
        <v/>
      </c>
      <c r="P828" s="17" t="str">
        <f t="array" aca="1" ref="P828" ca="1">IFERROR(INDEX('Intro &amp; Setup'!$W$19:$W$32,MATCH(1,('Intro &amp; Setup'!$M$19:$M$32&gt;=$O828)*('Intro &amp; Setup'!$C$19:$C$32&lt;=$O828),0)), "")</f>
        <v/>
      </c>
      <c r="R828" s="21" t="str">
        <f>IF($T828="", "", IF($T828&gt;'Intro &amp; Setup'!$C$19, "X", ""))</f>
        <v/>
      </c>
      <c r="T828" s="28" t="str">
        <f t="shared" si="117"/>
        <v/>
      </c>
      <c r="U828" s="31" t="str">
        <f t="shared" si="114"/>
        <v/>
      </c>
      <c r="W828" s="21" t="str">
        <f t="shared" si="115"/>
        <v/>
      </c>
      <c r="Y828" s="21" t="str">
        <f>IF($O828="", "", IF($O828&lt;'Intro &amp; Setup'!$C$32, "X", ""))</f>
        <v/>
      </c>
      <c r="AA828" s="21" t="str">
        <f t="shared" si="116"/>
        <v/>
      </c>
    </row>
    <row r="829" spans="1:27" x14ac:dyDescent="0.25">
      <c r="A829" s="13"/>
      <c r="B829" s="51"/>
      <c r="C829" s="52"/>
      <c r="D829" s="53"/>
      <c r="E829" s="54"/>
      <c r="F829" s="13"/>
      <c r="G829" s="16" t="str">
        <f t="shared" si="109"/>
        <v/>
      </c>
      <c r="H829" s="17" t="str">
        <f t="shared" si="110"/>
        <v/>
      </c>
      <c r="I829" s="13"/>
      <c r="J829" s="21" t="str">
        <f t="shared" ca="1" si="111"/>
        <v/>
      </c>
      <c r="K829" s="13"/>
      <c r="L829" s="28" t="str">
        <f t="shared" si="112"/>
        <v/>
      </c>
      <c r="M829" s="13"/>
      <c r="O829" s="28" t="str">
        <f t="shared" si="113"/>
        <v/>
      </c>
      <c r="P829" s="17" t="str">
        <f t="array" aca="1" ref="P829" ca="1">IFERROR(INDEX('Intro &amp; Setup'!$W$19:$W$32,MATCH(1,('Intro &amp; Setup'!$M$19:$M$32&gt;=$O829)*('Intro &amp; Setup'!$C$19:$C$32&lt;=$O829),0)), "")</f>
        <v/>
      </c>
      <c r="R829" s="21" t="str">
        <f>IF($T829="", "", IF($T829&gt;'Intro &amp; Setup'!$C$19, "X", ""))</f>
        <v/>
      </c>
      <c r="T829" s="28" t="str">
        <f t="shared" si="117"/>
        <v/>
      </c>
      <c r="U829" s="31" t="str">
        <f t="shared" si="114"/>
        <v/>
      </c>
      <c r="W829" s="21" t="str">
        <f t="shared" si="115"/>
        <v/>
      </c>
      <c r="Y829" s="21" t="str">
        <f>IF($O829="", "", IF($O829&lt;'Intro &amp; Setup'!$C$32, "X", ""))</f>
        <v/>
      </c>
      <c r="AA829" s="21" t="str">
        <f t="shared" si="116"/>
        <v/>
      </c>
    </row>
    <row r="830" spans="1:27" x14ac:dyDescent="0.25">
      <c r="A830" s="13"/>
      <c r="B830" s="51"/>
      <c r="C830" s="52"/>
      <c r="D830" s="53"/>
      <c r="E830" s="54"/>
      <c r="F830" s="13"/>
      <c r="G830" s="16" t="str">
        <f t="shared" si="109"/>
        <v/>
      </c>
      <c r="H830" s="17" t="str">
        <f t="shared" si="110"/>
        <v/>
      </c>
      <c r="I830" s="13"/>
      <c r="J830" s="21" t="str">
        <f t="shared" ca="1" si="111"/>
        <v/>
      </c>
      <c r="K830" s="13"/>
      <c r="L830" s="28" t="str">
        <f t="shared" si="112"/>
        <v/>
      </c>
      <c r="M830" s="13"/>
      <c r="O830" s="28" t="str">
        <f t="shared" si="113"/>
        <v/>
      </c>
      <c r="P830" s="17" t="str">
        <f t="array" aca="1" ref="P830" ca="1">IFERROR(INDEX('Intro &amp; Setup'!$W$19:$W$32,MATCH(1,('Intro &amp; Setup'!$M$19:$M$32&gt;=$O830)*('Intro &amp; Setup'!$C$19:$C$32&lt;=$O830),0)), "")</f>
        <v/>
      </c>
      <c r="R830" s="21" t="str">
        <f>IF($T830="", "", IF($T830&gt;'Intro &amp; Setup'!$C$19, "X", ""))</f>
        <v/>
      </c>
      <c r="T830" s="28" t="str">
        <f t="shared" si="117"/>
        <v/>
      </c>
      <c r="U830" s="31" t="str">
        <f t="shared" si="114"/>
        <v/>
      </c>
      <c r="W830" s="21" t="str">
        <f t="shared" si="115"/>
        <v/>
      </c>
      <c r="Y830" s="21" t="str">
        <f>IF($O830="", "", IF($O830&lt;'Intro &amp; Setup'!$C$32, "X", ""))</f>
        <v/>
      </c>
      <c r="AA830" s="21" t="str">
        <f t="shared" si="116"/>
        <v/>
      </c>
    </row>
    <row r="831" spans="1:27" x14ac:dyDescent="0.25">
      <c r="A831" s="13"/>
      <c r="B831" s="51"/>
      <c r="C831" s="52"/>
      <c r="D831" s="53"/>
      <c r="E831" s="54"/>
      <c r="F831" s="13"/>
      <c r="G831" s="16" t="str">
        <f t="shared" si="109"/>
        <v/>
      </c>
      <c r="H831" s="17" t="str">
        <f t="shared" si="110"/>
        <v/>
      </c>
      <c r="I831" s="13"/>
      <c r="J831" s="21" t="str">
        <f t="shared" ca="1" si="111"/>
        <v/>
      </c>
      <c r="K831" s="13"/>
      <c r="L831" s="28" t="str">
        <f t="shared" si="112"/>
        <v/>
      </c>
      <c r="M831" s="13"/>
      <c r="O831" s="28" t="str">
        <f t="shared" si="113"/>
        <v/>
      </c>
      <c r="P831" s="17" t="str">
        <f t="array" aca="1" ref="P831" ca="1">IFERROR(INDEX('Intro &amp; Setup'!$W$19:$W$32,MATCH(1,('Intro &amp; Setup'!$M$19:$M$32&gt;=$O831)*('Intro &amp; Setup'!$C$19:$C$32&lt;=$O831),0)), "")</f>
        <v/>
      </c>
      <c r="R831" s="21" t="str">
        <f>IF($T831="", "", IF($T831&gt;'Intro &amp; Setup'!$C$19, "X", ""))</f>
        <v/>
      </c>
      <c r="T831" s="28" t="str">
        <f t="shared" si="117"/>
        <v/>
      </c>
      <c r="U831" s="31" t="str">
        <f t="shared" si="114"/>
        <v/>
      </c>
      <c r="W831" s="21" t="str">
        <f t="shared" si="115"/>
        <v/>
      </c>
      <c r="Y831" s="21" t="str">
        <f>IF($O831="", "", IF($O831&lt;'Intro &amp; Setup'!$C$32, "X", ""))</f>
        <v/>
      </c>
      <c r="AA831" s="21" t="str">
        <f t="shared" si="116"/>
        <v/>
      </c>
    </row>
    <row r="832" spans="1:27" x14ac:dyDescent="0.25">
      <c r="A832" s="13"/>
      <c r="B832" s="51"/>
      <c r="C832" s="52"/>
      <c r="D832" s="53"/>
      <c r="E832" s="54"/>
      <c r="F832" s="13"/>
      <c r="G832" s="16" t="str">
        <f t="shared" si="109"/>
        <v/>
      </c>
      <c r="H832" s="17" t="str">
        <f t="shared" si="110"/>
        <v/>
      </c>
      <c r="I832" s="13"/>
      <c r="J832" s="21" t="str">
        <f t="shared" ca="1" si="111"/>
        <v/>
      </c>
      <c r="K832" s="13"/>
      <c r="L832" s="28" t="str">
        <f t="shared" si="112"/>
        <v/>
      </c>
      <c r="M832" s="13"/>
      <c r="O832" s="28" t="str">
        <f t="shared" si="113"/>
        <v/>
      </c>
      <c r="P832" s="17" t="str">
        <f t="array" aca="1" ref="P832" ca="1">IFERROR(INDEX('Intro &amp; Setup'!$W$19:$W$32,MATCH(1,('Intro &amp; Setup'!$M$19:$M$32&gt;=$O832)*('Intro &amp; Setup'!$C$19:$C$32&lt;=$O832),0)), "")</f>
        <v/>
      </c>
      <c r="R832" s="21" t="str">
        <f>IF($T832="", "", IF($T832&gt;'Intro &amp; Setup'!$C$19, "X", ""))</f>
        <v/>
      </c>
      <c r="T832" s="28" t="str">
        <f t="shared" si="117"/>
        <v/>
      </c>
      <c r="U832" s="31" t="str">
        <f t="shared" si="114"/>
        <v/>
      </c>
      <c r="W832" s="21" t="str">
        <f t="shared" si="115"/>
        <v/>
      </c>
      <c r="Y832" s="21" t="str">
        <f>IF($O832="", "", IF($O832&lt;'Intro &amp; Setup'!$C$32, "X", ""))</f>
        <v/>
      </c>
      <c r="AA832" s="21" t="str">
        <f t="shared" si="116"/>
        <v/>
      </c>
    </row>
    <row r="833" spans="1:27" x14ac:dyDescent="0.25">
      <c r="A833" s="13"/>
      <c r="B833" s="51"/>
      <c r="C833" s="52"/>
      <c r="D833" s="53"/>
      <c r="E833" s="54"/>
      <c r="F833" s="13"/>
      <c r="G833" s="16" t="str">
        <f t="shared" si="109"/>
        <v/>
      </c>
      <c r="H833" s="17" t="str">
        <f t="shared" si="110"/>
        <v/>
      </c>
      <c r="I833" s="13"/>
      <c r="J833" s="21" t="str">
        <f t="shared" ca="1" si="111"/>
        <v/>
      </c>
      <c r="K833" s="13"/>
      <c r="L833" s="28" t="str">
        <f t="shared" si="112"/>
        <v/>
      </c>
      <c r="M833" s="13"/>
      <c r="O833" s="28" t="str">
        <f t="shared" si="113"/>
        <v/>
      </c>
      <c r="P833" s="17" t="str">
        <f t="array" aca="1" ref="P833" ca="1">IFERROR(INDEX('Intro &amp; Setup'!$W$19:$W$32,MATCH(1,('Intro &amp; Setup'!$M$19:$M$32&gt;=$O833)*('Intro &amp; Setup'!$C$19:$C$32&lt;=$O833),0)), "")</f>
        <v/>
      </c>
      <c r="R833" s="21" t="str">
        <f>IF($T833="", "", IF($T833&gt;'Intro &amp; Setup'!$C$19, "X", ""))</f>
        <v/>
      </c>
      <c r="T833" s="28" t="str">
        <f t="shared" si="117"/>
        <v/>
      </c>
      <c r="U833" s="31" t="str">
        <f t="shared" si="114"/>
        <v/>
      </c>
      <c r="W833" s="21" t="str">
        <f t="shared" si="115"/>
        <v/>
      </c>
      <c r="Y833" s="21" t="str">
        <f>IF($O833="", "", IF($O833&lt;'Intro &amp; Setup'!$C$32, "X", ""))</f>
        <v/>
      </c>
      <c r="AA833" s="21" t="str">
        <f t="shared" si="116"/>
        <v/>
      </c>
    </row>
    <row r="834" spans="1:27" x14ac:dyDescent="0.25">
      <c r="A834" s="13"/>
      <c r="B834" s="51"/>
      <c r="C834" s="52"/>
      <c r="D834" s="53"/>
      <c r="E834" s="54"/>
      <c r="F834" s="13"/>
      <c r="G834" s="16" t="str">
        <f t="shared" si="109"/>
        <v/>
      </c>
      <c r="H834" s="17" t="str">
        <f t="shared" si="110"/>
        <v/>
      </c>
      <c r="I834" s="13"/>
      <c r="J834" s="21" t="str">
        <f t="shared" ca="1" si="111"/>
        <v/>
      </c>
      <c r="K834" s="13"/>
      <c r="L834" s="28" t="str">
        <f t="shared" si="112"/>
        <v/>
      </c>
      <c r="M834" s="13"/>
      <c r="O834" s="28" t="str">
        <f t="shared" si="113"/>
        <v/>
      </c>
      <c r="P834" s="17" t="str">
        <f t="array" aca="1" ref="P834" ca="1">IFERROR(INDEX('Intro &amp; Setup'!$W$19:$W$32,MATCH(1,('Intro &amp; Setup'!$M$19:$M$32&gt;=$O834)*('Intro &amp; Setup'!$C$19:$C$32&lt;=$O834),0)), "")</f>
        <v/>
      </c>
      <c r="R834" s="21" t="str">
        <f>IF($T834="", "", IF($T834&gt;'Intro &amp; Setup'!$C$19, "X", ""))</f>
        <v/>
      </c>
      <c r="T834" s="28" t="str">
        <f t="shared" si="117"/>
        <v/>
      </c>
      <c r="U834" s="31" t="str">
        <f t="shared" si="114"/>
        <v/>
      </c>
      <c r="W834" s="21" t="str">
        <f t="shared" si="115"/>
        <v/>
      </c>
      <c r="Y834" s="21" t="str">
        <f>IF($O834="", "", IF($O834&lt;'Intro &amp; Setup'!$C$32, "X", ""))</f>
        <v/>
      </c>
      <c r="AA834" s="21" t="str">
        <f t="shared" si="116"/>
        <v/>
      </c>
    </row>
    <row r="835" spans="1:27" x14ac:dyDescent="0.25">
      <c r="A835" s="13"/>
      <c r="B835" s="51"/>
      <c r="C835" s="52"/>
      <c r="D835" s="53"/>
      <c r="E835" s="54"/>
      <c r="F835" s="13"/>
      <c r="G835" s="16" t="str">
        <f t="shared" si="109"/>
        <v/>
      </c>
      <c r="H835" s="17" t="str">
        <f t="shared" si="110"/>
        <v/>
      </c>
      <c r="I835" s="13"/>
      <c r="J835" s="21" t="str">
        <f t="shared" ca="1" si="111"/>
        <v/>
      </c>
      <c r="K835" s="13"/>
      <c r="L835" s="28" t="str">
        <f t="shared" si="112"/>
        <v/>
      </c>
      <c r="M835" s="13"/>
      <c r="O835" s="28" t="str">
        <f t="shared" si="113"/>
        <v/>
      </c>
      <c r="P835" s="17" t="str">
        <f t="array" aca="1" ref="P835" ca="1">IFERROR(INDEX('Intro &amp; Setup'!$W$19:$W$32,MATCH(1,('Intro &amp; Setup'!$M$19:$M$32&gt;=$O835)*('Intro &amp; Setup'!$C$19:$C$32&lt;=$O835),0)), "")</f>
        <v/>
      </c>
      <c r="R835" s="21" t="str">
        <f>IF($T835="", "", IF($T835&gt;'Intro &amp; Setup'!$C$19, "X", ""))</f>
        <v/>
      </c>
      <c r="T835" s="28" t="str">
        <f t="shared" si="117"/>
        <v/>
      </c>
      <c r="U835" s="31" t="str">
        <f t="shared" si="114"/>
        <v/>
      </c>
      <c r="W835" s="21" t="str">
        <f t="shared" si="115"/>
        <v/>
      </c>
      <c r="Y835" s="21" t="str">
        <f>IF($O835="", "", IF($O835&lt;'Intro &amp; Setup'!$C$32, "X", ""))</f>
        <v/>
      </c>
      <c r="AA835" s="21" t="str">
        <f t="shared" si="116"/>
        <v/>
      </c>
    </row>
    <row r="836" spans="1:27" x14ac:dyDescent="0.25">
      <c r="A836" s="13"/>
      <c r="B836" s="51"/>
      <c r="C836" s="52"/>
      <c r="D836" s="53"/>
      <c r="E836" s="54"/>
      <c r="F836" s="13"/>
      <c r="G836" s="16" t="str">
        <f t="shared" si="109"/>
        <v/>
      </c>
      <c r="H836" s="17" t="str">
        <f t="shared" si="110"/>
        <v/>
      </c>
      <c r="I836" s="13"/>
      <c r="J836" s="21" t="str">
        <f t="shared" ca="1" si="111"/>
        <v/>
      </c>
      <c r="K836" s="13"/>
      <c r="L836" s="28" t="str">
        <f t="shared" si="112"/>
        <v/>
      </c>
      <c r="M836" s="13"/>
      <c r="O836" s="28" t="str">
        <f t="shared" si="113"/>
        <v/>
      </c>
      <c r="P836" s="17" t="str">
        <f t="array" aca="1" ref="P836" ca="1">IFERROR(INDEX('Intro &amp; Setup'!$W$19:$W$32,MATCH(1,('Intro &amp; Setup'!$M$19:$M$32&gt;=$O836)*('Intro &amp; Setup'!$C$19:$C$32&lt;=$O836),0)), "")</f>
        <v/>
      </c>
      <c r="R836" s="21" t="str">
        <f>IF($T836="", "", IF($T836&gt;'Intro &amp; Setup'!$C$19, "X", ""))</f>
        <v/>
      </c>
      <c r="T836" s="28" t="str">
        <f t="shared" si="117"/>
        <v/>
      </c>
      <c r="U836" s="31" t="str">
        <f t="shared" si="114"/>
        <v/>
      </c>
      <c r="W836" s="21" t="str">
        <f t="shared" si="115"/>
        <v/>
      </c>
      <c r="Y836" s="21" t="str">
        <f>IF($O836="", "", IF($O836&lt;'Intro &amp; Setup'!$C$32, "X", ""))</f>
        <v/>
      </c>
      <c r="AA836" s="21" t="str">
        <f t="shared" si="116"/>
        <v/>
      </c>
    </row>
    <row r="837" spans="1:27" x14ac:dyDescent="0.25">
      <c r="A837" s="13"/>
      <c r="B837" s="51"/>
      <c r="C837" s="52"/>
      <c r="D837" s="53"/>
      <c r="E837" s="54"/>
      <c r="F837" s="13"/>
      <c r="G837" s="16" t="str">
        <f t="shared" si="109"/>
        <v/>
      </c>
      <c r="H837" s="17" t="str">
        <f t="shared" si="110"/>
        <v/>
      </c>
      <c r="I837" s="13"/>
      <c r="J837" s="21" t="str">
        <f t="shared" ca="1" si="111"/>
        <v/>
      </c>
      <c r="K837" s="13"/>
      <c r="L837" s="28" t="str">
        <f t="shared" si="112"/>
        <v/>
      </c>
      <c r="M837" s="13"/>
      <c r="O837" s="28" t="str">
        <f t="shared" si="113"/>
        <v/>
      </c>
      <c r="P837" s="17" t="str">
        <f t="array" aca="1" ref="P837" ca="1">IFERROR(INDEX('Intro &amp; Setup'!$W$19:$W$32,MATCH(1,('Intro &amp; Setup'!$M$19:$M$32&gt;=$O837)*('Intro &amp; Setup'!$C$19:$C$32&lt;=$O837),0)), "")</f>
        <v/>
      </c>
      <c r="R837" s="21" t="str">
        <f>IF($T837="", "", IF($T837&gt;'Intro &amp; Setup'!$C$19, "X", ""))</f>
        <v/>
      </c>
      <c r="T837" s="28" t="str">
        <f t="shared" si="117"/>
        <v/>
      </c>
      <c r="U837" s="31" t="str">
        <f t="shared" si="114"/>
        <v/>
      </c>
      <c r="W837" s="21" t="str">
        <f t="shared" si="115"/>
        <v/>
      </c>
      <c r="Y837" s="21" t="str">
        <f>IF($O837="", "", IF($O837&lt;'Intro &amp; Setup'!$C$32, "X", ""))</f>
        <v/>
      </c>
      <c r="AA837" s="21" t="str">
        <f t="shared" si="116"/>
        <v/>
      </c>
    </row>
    <row r="838" spans="1:27" x14ac:dyDescent="0.25">
      <c r="A838" s="13"/>
      <c r="B838" s="51"/>
      <c r="C838" s="52"/>
      <c r="D838" s="53"/>
      <c r="E838" s="54"/>
      <c r="F838" s="13"/>
      <c r="G838" s="16" t="str">
        <f t="shared" si="109"/>
        <v/>
      </c>
      <c r="H838" s="17" t="str">
        <f t="shared" si="110"/>
        <v/>
      </c>
      <c r="I838" s="13"/>
      <c r="J838" s="21" t="str">
        <f t="shared" ca="1" si="111"/>
        <v/>
      </c>
      <c r="K838" s="13"/>
      <c r="L838" s="28" t="str">
        <f t="shared" si="112"/>
        <v/>
      </c>
      <c r="M838" s="13"/>
      <c r="O838" s="28" t="str">
        <f t="shared" si="113"/>
        <v/>
      </c>
      <c r="P838" s="17" t="str">
        <f t="array" aca="1" ref="P838" ca="1">IFERROR(INDEX('Intro &amp; Setup'!$W$19:$W$32,MATCH(1,('Intro &amp; Setup'!$M$19:$M$32&gt;=$O838)*('Intro &amp; Setup'!$C$19:$C$32&lt;=$O838),0)), "")</f>
        <v/>
      </c>
      <c r="R838" s="21" t="str">
        <f>IF($T838="", "", IF($T838&gt;'Intro &amp; Setup'!$C$19, "X", ""))</f>
        <v/>
      </c>
      <c r="T838" s="28" t="str">
        <f t="shared" si="117"/>
        <v/>
      </c>
      <c r="U838" s="31" t="str">
        <f t="shared" si="114"/>
        <v/>
      </c>
      <c r="W838" s="21" t="str">
        <f t="shared" si="115"/>
        <v/>
      </c>
      <c r="Y838" s="21" t="str">
        <f>IF($O838="", "", IF($O838&lt;'Intro &amp; Setup'!$C$32, "X", ""))</f>
        <v/>
      </c>
      <c r="AA838" s="21" t="str">
        <f t="shared" si="116"/>
        <v/>
      </c>
    </row>
    <row r="839" spans="1:27" x14ac:dyDescent="0.25">
      <c r="A839" s="13"/>
      <c r="B839" s="51"/>
      <c r="C839" s="52"/>
      <c r="D839" s="53"/>
      <c r="E839" s="54"/>
      <c r="F839" s="13"/>
      <c r="G839" s="16" t="str">
        <f t="shared" si="109"/>
        <v/>
      </c>
      <c r="H839" s="17" t="str">
        <f t="shared" si="110"/>
        <v/>
      </c>
      <c r="I839" s="13"/>
      <c r="J839" s="21" t="str">
        <f t="shared" ca="1" si="111"/>
        <v/>
      </c>
      <c r="K839" s="13"/>
      <c r="L839" s="28" t="str">
        <f t="shared" si="112"/>
        <v/>
      </c>
      <c r="M839" s="13"/>
      <c r="O839" s="28" t="str">
        <f t="shared" si="113"/>
        <v/>
      </c>
      <c r="P839" s="17" t="str">
        <f t="array" aca="1" ref="P839" ca="1">IFERROR(INDEX('Intro &amp; Setup'!$W$19:$W$32,MATCH(1,('Intro &amp; Setup'!$M$19:$M$32&gt;=$O839)*('Intro &amp; Setup'!$C$19:$C$32&lt;=$O839),0)), "")</f>
        <v/>
      </c>
      <c r="R839" s="21" t="str">
        <f>IF($T839="", "", IF($T839&gt;'Intro &amp; Setup'!$C$19, "X", ""))</f>
        <v/>
      </c>
      <c r="T839" s="28" t="str">
        <f t="shared" si="117"/>
        <v/>
      </c>
      <c r="U839" s="31" t="str">
        <f t="shared" si="114"/>
        <v/>
      </c>
      <c r="W839" s="21" t="str">
        <f t="shared" si="115"/>
        <v/>
      </c>
      <c r="Y839" s="21" t="str">
        <f>IF($O839="", "", IF($O839&lt;'Intro &amp; Setup'!$C$32, "X", ""))</f>
        <v/>
      </c>
      <c r="AA839" s="21" t="str">
        <f t="shared" si="116"/>
        <v/>
      </c>
    </row>
    <row r="840" spans="1:27" x14ac:dyDescent="0.25">
      <c r="A840" s="13"/>
      <c r="B840" s="51"/>
      <c r="C840" s="52"/>
      <c r="D840" s="53"/>
      <c r="E840" s="54"/>
      <c r="F840" s="13"/>
      <c r="G840" s="16" t="str">
        <f t="shared" si="109"/>
        <v/>
      </c>
      <c r="H840" s="17" t="str">
        <f t="shared" si="110"/>
        <v/>
      </c>
      <c r="I840" s="13"/>
      <c r="J840" s="21" t="str">
        <f t="shared" ca="1" si="111"/>
        <v/>
      </c>
      <c r="K840" s="13"/>
      <c r="L840" s="28" t="str">
        <f t="shared" si="112"/>
        <v/>
      </c>
      <c r="M840" s="13"/>
      <c r="O840" s="28" t="str">
        <f t="shared" si="113"/>
        <v/>
      </c>
      <c r="P840" s="17" t="str">
        <f t="array" aca="1" ref="P840" ca="1">IFERROR(INDEX('Intro &amp; Setup'!$W$19:$W$32,MATCH(1,('Intro &amp; Setup'!$M$19:$M$32&gt;=$O840)*('Intro &amp; Setup'!$C$19:$C$32&lt;=$O840),0)), "")</f>
        <v/>
      </c>
      <c r="R840" s="21" t="str">
        <f>IF($T840="", "", IF($T840&gt;'Intro &amp; Setup'!$C$19, "X", ""))</f>
        <v/>
      </c>
      <c r="T840" s="28" t="str">
        <f t="shared" si="117"/>
        <v/>
      </c>
      <c r="U840" s="31" t="str">
        <f t="shared" si="114"/>
        <v/>
      </c>
      <c r="W840" s="21" t="str">
        <f t="shared" si="115"/>
        <v/>
      </c>
      <c r="Y840" s="21" t="str">
        <f>IF($O840="", "", IF($O840&lt;'Intro &amp; Setup'!$C$32, "X", ""))</f>
        <v/>
      </c>
      <c r="AA840" s="21" t="str">
        <f t="shared" si="116"/>
        <v/>
      </c>
    </row>
    <row r="841" spans="1:27" x14ac:dyDescent="0.25">
      <c r="A841" s="13"/>
      <c r="B841" s="51"/>
      <c r="C841" s="52"/>
      <c r="D841" s="53"/>
      <c r="E841" s="54"/>
      <c r="F841" s="13"/>
      <c r="G841" s="16" t="str">
        <f t="shared" si="109"/>
        <v/>
      </c>
      <c r="H841" s="17" t="str">
        <f t="shared" si="110"/>
        <v/>
      </c>
      <c r="I841" s="13"/>
      <c r="J841" s="21" t="str">
        <f t="shared" ca="1" si="111"/>
        <v/>
      </c>
      <c r="K841" s="13"/>
      <c r="L841" s="28" t="str">
        <f t="shared" si="112"/>
        <v/>
      </c>
      <c r="M841" s="13"/>
      <c r="O841" s="28" t="str">
        <f t="shared" si="113"/>
        <v/>
      </c>
      <c r="P841" s="17" t="str">
        <f t="array" aca="1" ref="P841" ca="1">IFERROR(INDEX('Intro &amp; Setup'!$W$19:$W$32,MATCH(1,('Intro &amp; Setup'!$M$19:$M$32&gt;=$O841)*('Intro &amp; Setup'!$C$19:$C$32&lt;=$O841),0)), "")</f>
        <v/>
      </c>
      <c r="R841" s="21" t="str">
        <f>IF($T841="", "", IF($T841&gt;'Intro &amp; Setup'!$C$19, "X", ""))</f>
        <v/>
      </c>
      <c r="T841" s="28" t="str">
        <f t="shared" si="117"/>
        <v/>
      </c>
      <c r="U841" s="31" t="str">
        <f t="shared" si="114"/>
        <v/>
      </c>
      <c r="W841" s="21" t="str">
        <f t="shared" si="115"/>
        <v/>
      </c>
      <c r="Y841" s="21" t="str">
        <f>IF($O841="", "", IF($O841&lt;'Intro &amp; Setup'!$C$32, "X", ""))</f>
        <v/>
      </c>
      <c r="AA841" s="21" t="str">
        <f t="shared" si="116"/>
        <v/>
      </c>
    </row>
    <row r="842" spans="1:27" x14ac:dyDescent="0.25">
      <c r="A842" s="13"/>
      <c r="B842" s="51"/>
      <c r="C842" s="52"/>
      <c r="D842" s="53"/>
      <c r="E842" s="54"/>
      <c r="F842" s="13"/>
      <c r="G842" s="16" t="str">
        <f t="shared" si="109"/>
        <v/>
      </c>
      <c r="H842" s="17" t="str">
        <f t="shared" si="110"/>
        <v/>
      </c>
      <c r="I842" s="13"/>
      <c r="J842" s="21" t="str">
        <f t="shared" ca="1" si="111"/>
        <v/>
      </c>
      <c r="K842" s="13"/>
      <c r="L842" s="28" t="str">
        <f t="shared" si="112"/>
        <v/>
      </c>
      <c r="M842" s="13"/>
      <c r="O842" s="28" t="str">
        <f t="shared" si="113"/>
        <v/>
      </c>
      <c r="P842" s="17" t="str">
        <f t="array" aca="1" ref="P842" ca="1">IFERROR(INDEX('Intro &amp; Setup'!$W$19:$W$32,MATCH(1,('Intro &amp; Setup'!$M$19:$M$32&gt;=$O842)*('Intro &amp; Setup'!$C$19:$C$32&lt;=$O842),0)), "")</f>
        <v/>
      </c>
      <c r="R842" s="21" t="str">
        <f>IF($T842="", "", IF($T842&gt;'Intro &amp; Setup'!$C$19, "X", ""))</f>
        <v/>
      </c>
      <c r="T842" s="28" t="str">
        <f t="shared" si="117"/>
        <v/>
      </c>
      <c r="U842" s="31" t="str">
        <f t="shared" si="114"/>
        <v/>
      </c>
      <c r="W842" s="21" t="str">
        <f t="shared" si="115"/>
        <v/>
      </c>
      <c r="Y842" s="21" t="str">
        <f>IF($O842="", "", IF($O842&lt;'Intro &amp; Setup'!$C$32, "X", ""))</f>
        <v/>
      </c>
      <c r="AA842" s="21" t="str">
        <f t="shared" si="116"/>
        <v/>
      </c>
    </row>
    <row r="843" spans="1:27" x14ac:dyDescent="0.25">
      <c r="A843" s="13"/>
      <c r="B843" s="51"/>
      <c r="C843" s="52"/>
      <c r="D843" s="53"/>
      <c r="E843" s="54"/>
      <c r="F843" s="13"/>
      <c r="G843" s="16" t="str">
        <f t="shared" si="109"/>
        <v/>
      </c>
      <c r="H843" s="17" t="str">
        <f t="shared" si="110"/>
        <v/>
      </c>
      <c r="I843" s="13"/>
      <c r="J843" s="21" t="str">
        <f t="shared" ca="1" si="111"/>
        <v/>
      </c>
      <c r="K843" s="13"/>
      <c r="L843" s="28" t="str">
        <f t="shared" si="112"/>
        <v/>
      </c>
      <c r="M843" s="13"/>
      <c r="O843" s="28" t="str">
        <f t="shared" si="113"/>
        <v/>
      </c>
      <c r="P843" s="17" t="str">
        <f t="array" aca="1" ref="P843" ca="1">IFERROR(INDEX('Intro &amp; Setup'!$W$19:$W$32,MATCH(1,('Intro &amp; Setup'!$M$19:$M$32&gt;=$O843)*('Intro &amp; Setup'!$C$19:$C$32&lt;=$O843),0)), "")</f>
        <v/>
      </c>
      <c r="R843" s="21" t="str">
        <f>IF($T843="", "", IF($T843&gt;'Intro &amp; Setup'!$C$19, "X", ""))</f>
        <v/>
      </c>
      <c r="T843" s="28" t="str">
        <f t="shared" si="117"/>
        <v/>
      </c>
      <c r="U843" s="31" t="str">
        <f t="shared" si="114"/>
        <v/>
      </c>
      <c r="W843" s="21" t="str">
        <f t="shared" si="115"/>
        <v/>
      </c>
      <c r="Y843" s="21" t="str">
        <f>IF($O843="", "", IF($O843&lt;'Intro &amp; Setup'!$C$32, "X", ""))</f>
        <v/>
      </c>
      <c r="AA843" s="21" t="str">
        <f t="shared" si="116"/>
        <v/>
      </c>
    </row>
    <row r="844" spans="1:27" x14ac:dyDescent="0.25">
      <c r="A844" s="13"/>
      <c r="B844" s="51"/>
      <c r="C844" s="52"/>
      <c r="D844" s="53"/>
      <c r="E844" s="54"/>
      <c r="F844" s="13"/>
      <c r="G844" s="16" t="str">
        <f t="shared" ref="G844:G907" si="118">IF($C844="", "", DATEDIF($C844, $P$4, "Y"))</f>
        <v/>
      </c>
      <c r="H844" s="17" t="str">
        <f t="shared" ref="H844:H907" si="119">IF($C844="", "", DATEDIF($C844, $P$4, "YM"))</f>
        <v/>
      </c>
      <c r="I844" s="13"/>
      <c r="J844" s="21" t="str">
        <f t="shared" ref="J844:J907" ca="1" si="120">IF($P844="", "", $P844)</f>
        <v/>
      </c>
      <c r="K844" s="13"/>
      <c r="L844" s="28" t="str">
        <f t="shared" ref="L844:L907" si="121">IF($R844="X", $U844, "")</f>
        <v/>
      </c>
      <c r="M844" s="13"/>
      <c r="O844" s="28" t="str">
        <f t="shared" ref="O844:O907" si="122">IFERROR(IF($C844="", "", DATE(YEAR($C844)+$D844, MONTH($C844), DAY($C844))), "")</f>
        <v/>
      </c>
      <c r="P844" s="17" t="str">
        <f t="array" aca="1" ref="P844" ca="1">IFERROR(INDEX('Intro &amp; Setup'!$W$19:$W$32,MATCH(1,('Intro &amp; Setup'!$M$19:$M$32&gt;=$O844)*('Intro &amp; Setup'!$C$19:$C$32&lt;=$O844),0)), "")</f>
        <v/>
      </c>
      <c r="R844" s="21" t="str">
        <f>IF($T844="", "", IF($T844&gt;'Intro &amp; Setup'!$C$19, "X", ""))</f>
        <v/>
      </c>
      <c r="T844" s="28" t="str">
        <f t="shared" si="117"/>
        <v/>
      </c>
      <c r="U844" s="31" t="str">
        <f t="shared" ref="U844:U907" si="123">IF($T844="", "", DATE(YEAR($T844)+5, 9, 1))</f>
        <v/>
      </c>
      <c r="W844" s="21" t="str">
        <f t="shared" ref="W844:W907" si="124">IF($B844="", "", IF(COUNTIF($B$11:$B$1010, $B844)&gt;1, "X", ""))</f>
        <v/>
      </c>
      <c r="Y844" s="21" t="str">
        <f>IF($O844="", "", IF($O844&lt;'Intro &amp; Setup'!$C$32, "X", ""))</f>
        <v/>
      </c>
      <c r="AA844" s="21" t="str">
        <f t="shared" ref="AA844:AA907" si="125">IF($C844="", "", DATEDIF($C844, $P$4, "M"))</f>
        <v/>
      </c>
    </row>
    <row r="845" spans="1:27" x14ac:dyDescent="0.25">
      <c r="A845" s="13"/>
      <c r="B845" s="51"/>
      <c r="C845" s="52"/>
      <c r="D845" s="53"/>
      <c r="E845" s="54"/>
      <c r="F845" s="13"/>
      <c r="G845" s="16" t="str">
        <f t="shared" si="118"/>
        <v/>
      </c>
      <c r="H845" s="17" t="str">
        <f t="shared" si="119"/>
        <v/>
      </c>
      <c r="I845" s="13"/>
      <c r="J845" s="21" t="str">
        <f t="shared" ca="1" si="120"/>
        <v/>
      </c>
      <c r="K845" s="13"/>
      <c r="L845" s="28" t="str">
        <f t="shared" si="121"/>
        <v/>
      </c>
      <c r="M845" s="13"/>
      <c r="O845" s="28" t="str">
        <f t="shared" si="122"/>
        <v/>
      </c>
      <c r="P845" s="17" t="str">
        <f t="array" aca="1" ref="P845" ca="1">IFERROR(INDEX('Intro &amp; Setup'!$W$19:$W$32,MATCH(1,('Intro &amp; Setup'!$M$19:$M$32&gt;=$O845)*('Intro &amp; Setup'!$C$19:$C$32&lt;=$O845),0)), "")</f>
        <v/>
      </c>
      <c r="R845" s="21" t="str">
        <f>IF($T845="", "", IF($T845&gt;'Intro &amp; Setup'!$C$19, "X", ""))</f>
        <v/>
      </c>
      <c r="T845" s="28" t="str">
        <f t="shared" si="117"/>
        <v/>
      </c>
      <c r="U845" s="31" t="str">
        <f t="shared" si="123"/>
        <v/>
      </c>
      <c r="W845" s="21" t="str">
        <f t="shared" si="124"/>
        <v/>
      </c>
      <c r="Y845" s="21" t="str">
        <f>IF($O845="", "", IF($O845&lt;'Intro &amp; Setup'!$C$32, "X", ""))</f>
        <v/>
      </c>
      <c r="AA845" s="21" t="str">
        <f t="shared" si="125"/>
        <v/>
      </c>
    </row>
    <row r="846" spans="1:27" x14ac:dyDescent="0.25">
      <c r="A846" s="13"/>
      <c r="B846" s="51"/>
      <c r="C846" s="52"/>
      <c r="D846" s="53"/>
      <c r="E846" s="54"/>
      <c r="F846" s="13"/>
      <c r="G846" s="16" t="str">
        <f t="shared" si="118"/>
        <v/>
      </c>
      <c r="H846" s="17" t="str">
        <f t="shared" si="119"/>
        <v/>
      </c>
      <c r="I846" s="13"/>
      <c r="J846" s="21" t="str">
        <f t="shared" ca="1" si="120"/>
        <v/>
      </c>
      <c r="K846" s="13"/>
      <c r="L846" s="28" t="str">
        <f t="shared" si="121"/>
        <v/>
      </c>
      <c r="M846" s="13"/>
      <c r="O846" s="28" t="str">
        <f t="shared" si="122"/>
        <v/>
      </c>
      <c r="P846" s="17" t="str">
        <f t="array" aca="1" ref="P846" ca="1">IFERROR(INDEX('Intro &amp; Setup'!$W$19:$W$32,MATCH(1,('Intro &amp; Setup'!$M$19:$M$32&gt;=$O846)*('Intro &amp; Setup'!$C$19:$C$32&lt;=$O846),0)), "")</f>
        <v/>
      </c>
      <c r="R846" s="21" t="str">
        <f>IF($T846="", "", IF($T846&gt;'Intro &amp; Setup'!$C$19, "X", ""))</f>
        <v/>
      </c>
      <c r="T846" s="28" t="str">
        <f t="shared" si="117"/>
        <v/>
      </c>
      <c r="U846" s="31" t="str">
        <f t="shared" si="123"/>
        <v/>
      </c>
      <c r="W846" s="21" t="str">
        <f t="shared" si="124"/>
        <v/>
      </c>
      <c r="Y846" s="21" t="str">
        <f>IF($O846="", "", IF($O846&lt;'Intro &amp; Setup'!$C$32, "X", ""))</f>
        <v/>
      </c>
      <c r="AA846" s="21" t="str">
        <f t="shared" si="125"/>
        <v/>
      </c>
    </row>
    <row r="847" spans="1:27" x14ac:dyDescent="0.25">
      <c r="A847" s="13"/>
      <c r="B847" s="51"/>
      <c r="C847" s="52"/>
      <c r="D847" s="53"/>
      <c r="E847" s="54"/>
      <c r="F847" s="13"/>
      <c r="G847" s="16" t="str">
        <f t="shared" si="118"/>
        <v/>
      </c>
      <c r="H847" s="17" t="str">
        <f t="shared" si="119"/>
        <v/>
      </c>
      <c r="I847" s="13"/>
      <c r="J847" s="21" t="str">
        <f t="shared" ca="1" si="120"/>
        <v/>
      </c>
      <c r="K847" s="13"/>
      <c r="L847" s="28" t="str">
        <f t="shared" si="121"/>
        <v/>
      </c>
      <c r="M847" s="13"/>
      <c r="O847" s="28" t="str">
        <f t="shared" si="122"/>
        <v/>
      </c>
      <c r="P847" s="17" t="str">
        <f t="array" aca="1" ref="P847" ca="1">IFERROR(INDEX('Intro &amp; Setup'!$W$19:$W$32,MATCH(1,('Intro &amp; Setup'!$M$19:$M$32&gt;=$O847)*('Intro &amp; Setup'!$C$19:$C$32&lt;=$O847),0)), "")</f>
        <v/>
      </c>
      <c r="R847" s="21" t="str">
        <f>IF($T847="", "", IF($T847&gt;'Intro &amp; Setup'!$C$19, "X", ""))</f>
        <v/>
      </c>
      <c r="T847" s="28" t="str">
        <f t="shared" si="117"/>
        <v/>
      </c>
      <c r="U847" s="31" t="str">
        <f t="shared" si="123"/>
        <v/>
      </c>
      <c r="W847" s="21" t="str">
        <f t="shared" si="124"/>
        <v/>
      </c>
      <c r="Y847" s="21" t="str">
        <f>IF($O847="", "", IF($O847&lt;'Intro &amp; Setup'!$C$32, "X", ""))</f>
        <v/>
      </c>
      <c r="AA847" s="21" t="str">
        <f t="shared" si="125"/>
        <v/>
      </c>
    </row>
    <row r="848" spans="1:27" x14ac:dyDescent="0.25">
      <c r="A848" s="13"/>
      <c r="B848" s="51"/>
      <c r="C848" s="52"/>
      <c r="D848" s="53"/>
      <c r="E848" s="54"/>
      <c r="F848" s="13"/>
      <c r="G848" s="16" t="str">
        <f t="shared" si="118"/>
        <v/>
      </c>
      <c r="H848" s="17" t="str">
        <f t="shared" si="119"/>
        <v/>
      </c>
      <c r="I848" s="13"/>
      <c r="J848" s="21" t="str">
        <f t="shared" ca="1" si="120"/>
        <v/>
      </c>
      <c r="K848" s="13"/>
      <c r="L848" s="28" t="str">
        <f t="shared" si="121"/>
        <v/>
      </c>
      <c r="M848" s="13"/>
      <c r="O848" s="28" t="str">
        <f t="shared" si="122"/>
        <v/>
      </c>
      <c r="P848" s="17" t="str">
        <f t="array" aca="1" ref="P848" ca="1">IFERROR(INDEX('Intro &amp; Setup'!$W$19:$W$32,MATCH(1,('Intro &amp; Setup'!$M$19:$M$32&gt;=$O848)*('Intro &amp; Setup'!$C$19:$C$32&lt;=$O848),0)), "")</f>
        <v/>
      </c>
      <c r="R848" s="21" t="str">
        <f>IF($T848="", "", IF($T848&gt;'Intro &amp; Setup'!$C$19, "X", ""))</f>
        <v/>
      </c>
      <c r="T848" s="28" t="str">
        <f t="shared" si="117"/>
        <v/>
      </c>
      <c r="U848" s="31" t="str">
        <f t="shared" si="123"/>
        <v/>
      </c>
      <c r="W848" s="21" t="str">
        <f t="shared" si="124"/>
        <v/>
      </c>
      <c r="Y848" s="21" t="str">
        <f>IF($O848="", "", IF($O848&lt;'Intro &amp; Setup'!$C$32, "X", ""))</f>
        <v/>
      </c>
      <c r="AA848" s="21" t="str">
        <f t="shared" si="125"/>
        <v/>
      </c>
    </row>
    <row r="849" spans="1:27" x14ac:dyDescent="0.25">
      <c r="A849" s="13"/>
      <c r="B849" s="51"/>
      <c r="C849" s="52"/>
      <c r="D849" s="53"/>
      <c r="E849" s="54"/>
      <c r="F849" s="13"/>
      <c r="G849" s="16" t="str">
        <f t="shared" si="118"/>
        <v/>
      </c>
      <c r="H849" s="17" t="str">
        <f t="shared" si="119"/>
        <v/>
      </c>
      <c r="I849" s="13"/>
      <c r="J849" s="21" t="str">
        <f t="shared" ca="1" si="120"/>
        <v/>
      </c>
      <c r="K849" s="13"/>
      <c r="L849" s="28" t="str">
        <f t="shared" si="121"/>
        <v/>
      </c>
      <c r="M849" s="13"/>
      <c r="O849" s="28" t="str">
        <f t="shared" si="122"/>
        <v/>
      </c>
      <c r="P849" s="17" t="str">
        <f t="array" aca="1" ref="P849" ca="1">IFERROR(INDEX('Intro &amp; Setup'!$W$19:$W$32,MATCH(1,('Intro &amp; Setup'!$M$19:$M$32&gt;=$O849)*('Intro &amp; Setup'!$C$19:$C$32&lt;=$O849),0)), "")</f>
        <v/>
      </c>
      <c r="R849" s="21" t="str">
        <f>IF($T849="", "", IF($T849&gt;'Intro &amp; Setup'!$C$19, "X", ""))</f>
        <v/>
      </c>
      <c r="T849" s="28" t="str">
        <f t="shared" si="117"/>
        <v/>
      </c>
      <c r="U849" s="31" t="str">
        <f t="shared" si="123"/>
        <v/>
      </c>
      <c r="W849" s="21" t="str">
        <f t="shared" si="124"/>
        <v/>
      </c>
      <c r="Y849" s="21" t="str">
        <f>IF($O849="", "", IF($O849&lt;'Intro &amp; Setup'!$C$32, "X", ""))</f>
        <v/>
      </c>
      <c r="AA849" s="21" t="str">
        <f t="shared" si="125"/>
        <v/>
      </c>
    </row>
    <row r="850" spans="1:27" x14ac:dyDescent="0.25">
      <c r="A850" s="13"/>
      <c r="B850" s="51"/>
      <c r="C850" s="52"/>
      <c r="D850" s="53"/>
      <c r="E850" s="54"/>
      <c r="F850" s="13"/>
      <c r="G850" s="16" t="str">
        <f t="shared" si="118"/>
        <v/>
      </c>
      <c r="H850" s="17" t="str">
        <f t="shared" si="119"/>
        <v/>
      </c>
      <c r="I850" s="13"/>
      <c r="J850" s="21" t="str">
        <f t="shared" ca="1" si="120"/>
        <v/>
      </c>
      <c r="K850" s="13"/>
      <c r="L850" s="28" t="str">
        <f t="shared" si="121"/>
        <v/>
      </c>
      <c r="M850" s="13"/>
      <c r="O850" s="28" t="str">
        <f t="shared" si="122"/>
        <v/>
      </c>
      <c r="P850" s="17" t="str">
        <f t="array" aca="1" ref="P850" ca="1">IFERROR(INDEX('Intro &amp; Setup'!$W$19:$W$32,MATCH(1,('Intro &amp; Setup'!$M$19:$M$32&gt;=$O850)*('Intro &amp; Setup'!$C$19:$C$32&lt;=$O850),0)), "")</f>
        <v/>
      </c>
      <c r="R850" s="21" t="str">
        <f>IF($T850="", "", IF($T850&gt;'Intro &amp; Setup'!$C$19, "X", ""))</f>
        <v/>
      </c>
      <c r="T850" s="28" t="str">
        <f t="shared" ref="T850:T913" si="126">IF($O850="","", IF(MONTH($O850)&lt;9, DATE(YEAR($O850)-1, 9, 1), DATE(YEAR($O850), 9, 1)))</f>
        <v/>
      </c>
      <c r="U850" s="31" t="str">
        <f t="shared" si="123"/>
        <v/>
      </c>
      <c r="W850" s="21" t="str">
        <f t="shared" si="124"/>
        <v/>
      </c>
      <c r="Y850" s="21" t="str">
        <f>IF($O850="", "", IF($O850&lt;'Intro &amp; Setup'!$C$32, "X", ""))</f>
        <v/>
      </c>
      <c r="AA850" s="21" t="str">
        <f t="shared" si="125"/>
        <v/>
      </c>
    </row>
    <row r="851" spans="1:27" x14ac:dyDescent="0.25">
      <c r="A851" s="13"/>
      <c r="B851" s="51"/>
      <c r="C851" s="52"/>
      <c r="D851" s="53"/>
      <c r="E851" s="54"/>
      <c r="F851" s="13"/>
      <c r="G851" s="16" t="str">
        <f t="shared" si="118"/>
        <v/>
      </c>
      <c r="H851" s="17" t="str">
        <f t="shared" si="119"/>
        <v/>
      </c>
      <c r="I851" s="13"/>
      <c r="J851" s="21" t="str">
        <f t="shared" ca="1" si="120"/>
        <v/>
      </c>
      <c r="K851" s="13"/>
      <c r="L851" s="28" t="str">
        <f t="shared" si="121"/>
        <v/>
      </c>
      <c r="M851" s="13"/>
      <c r="O851" s="28" t="str">
        <f t="shared" si="122"/>
        <v/>
      </c>
      <c r="P851" s="17" t="str">
        <f t="array" aca="1" ref="P851" ca="1">IFERROR(INDEX('Intro &amp; Setup'!$W$19:$W$32,MATCH(1,('Intro &amp; Setup'!$M$19:$M$32&gt;=$O851)*('Intro &amp; Setup'!$C$19:$C$32&lt;=$O851),0)), "")</f>
        <v/>
      </c>
      <c r="R851" s="21" t="str">
        <f>IF($T851="", "", IF($T851&gt;'Intro &amp; Setup'!$C$19, "X", ""))</f>
        <v/>
      </c>
      <c r="T851" s="28" t="str">
        <f t="shared" si="126"/>
        <v/>
      </c>
      <c r="U851" s="31" t="str">
        <f t="shared" si="123"/>
        <v/>
      </c>
      <c r="W851" s="21" t="str">
        <f t="shared" si="124"/>
        <v/>
      </c>
      <c r="Y851" s="21" t="str">
        <f>IF($O851="", "", IF($O851&lt;'Intro &amp; Setup'!$C$32, "X", ""))</f>
        <v/>
      </c>
      <c r="AA851" s="21" t="str">
        <f t="shared" si="125"/>
        <v/>
      </c>
    </row>
    <row r="852" spans="1:27" x14ac:dyDescent="0.25">
      <c r="A852" s="13"/>
      <c r="B852" s="51"/>
      <c r="C852" s="52"/>
      <c r="D852" s="53"/>
      <c r="E852" s="54"/>
      <c r="F852" s="13"/>
      <c r="G852" s="16" t="str">
        <f t="shared" si="118"/>
        <v/>
      </c>
      <c r="H852" s="17" t="str">
        <f t="shared" si="119"/>
        <v/>
      </c>
      <c r="I852" s="13"/>
      <c r="J852" s="21" t="str">
        <f t="shared" ca="1" si="120"/>
        <v/>
      </c>
      <c r="K852" s="13"/>
      <c r="L852" s="28" t="str">
        <f t="shared" si="121"/>
        <v/>
      </c>
      <c r="M852" s="13"/>
      <c r="O852" s="28" t="str">
        <f t="shared" si="122"/>
        <v/>
      </c>
      <c r="P852" s="17" t="str">
        <f t="array" aca="1" ref="P852" ca="1">IFERROR(INDEX('Intro &amp; Setup'!$W$19:$W$32,MATCH(1,('Intro &amp; Setup'!$M$19:$M$32&gt;=$O852)*('Intro &amp; Setup'!$C$19:$C$32&lt;=$O852),0)), "")</f>
        <v/>
      </c>
      <c r="R852" s="21" t="str">
        <f>IF($T852="", "", IF($T852&gt;'Intro &amp; Setup'!$C$19, "X", ""))</f>
        <v/>
      </c>
      <c r="T852" s="28" t="str">
        <f t="shared" si="126"/>
        <v/>
      </c>
      <c r="U852" s="31" t="str">
        <f t="shared" si="123"/>
        <v/>
      </c>
      <c r="W852" s="21" t="str">
        <f t="shared" si="124"/>
        <v/>
      </c>
      <c r="Y852" s="21" t="str">
        <f>IF($O852="", "", IF($O852&lt;'Intro &amp; Setup'!$C$32, "X", ""))</f>
        <v/>
      </c>
      <c r="AA852" s="21" t="str">
        <f t="shared" si="125"/>
        <v/>
      </c>
    </row>
    <row r="853" spans="1:27" x14ac:dyDescent="0.25">
      <c r="A853" s="13"/>
      <c r="B853" s="51"/>
      <c r="C853" s="52"/>
      <c r="D853" s="53"/>
      <c r="E853" s="54"/>
      <c r="F853" s="13"/>
      <c r="G853" s="16" t="str">
        <f t="shared" si="118"/>
        <v/>
      </c>
      <c r="H853" s="17" t="str">
        <f t="shared" si="119"/>
        <v/>
      </c>
      <c r="I853" s="13"/>
      <c r="J853" s="21" t="str">
        <f t="shared" ca="1" si="120"/>
        <v/>
      </c>
      <c r="K853" s="13"/>
      <c r="L853" s="28" t="str">
        <f t="shared" si="121"/>
        <v/>
      </c>
      <c r="M853" s="13"/>
      <c r="O853" s="28" t="str">
        <f t="shared" si="122"/>
        <v/>
      </c>
      <c r="P853" s="17" t="str">
        <f t="array" aca="1" ref="P853" ca="1">IFERROR(INDEX('Intro &amp; Setup'!$W$19:$W$32,MATCH(1,('Intro &amp; Setup'!$M$19:$M$32&gt;=$O853)*('Intro &amp; Setup'!$C$19:$C$32&lt;=$O853),0)), "")</f>
        <v/>
      </c>
      <c r="R853" s="21" t="str">
        <f>IF($T853="", "", IF($T853&gt;'Intro &amp; Setup'!$C$19, "X", ""))</f>
        <v/>
      </c>
      <c r="T853" s="28" t="str">
        <f t="shared" si="126"/>
        <v/>
      </c>
      <c r="U853" s="31" t="str">
        <f t="shared" si="123"/>
        <v/>
      </c>
      <c r="W853" s="21" t="str">
        <f t="shared" si="124"/>
        <v/>
      </c>
      <c r="Y853" s="21" t="str">
        <f>IF($O853="", "", IF($O853&lt;'Intro &amp; Setup'!$C$32, "X", ""))</f>
        <v/>
      </c>
      <c r="AA853" s="21" t="str">
        <f t="shared" si="125"/>
        <v/>
      </c>
    </row>
    <row r="854" spans="1:27" x14ac:dyDescent="0.25">
      <c r="A854" s="13"/>
      <c r="B854" s="51"/>
      <c r="C854" s="52"/>
      <c r="D854" s="53"/>
      <c r="E854" s="54"/>
      <c r="F854" s="13"/>
      <c r="G854" s="16" t="str">
        <f t="shared" si="118"/>
        <v/>
      </c>
      <c r="H854" s="17" t="str">
        <f t="shared" si="119"/>
        <v/>
      </c>
      <c r="I854" s="13"/>
      <c r="J854" s="21" t="str">
        <f t="shared" ca="1" si="120"/>
        <v/>
      </c>
      <c r="K854" s="13"/>
      <c r="L854" s="28" t="str">
        <f t="shared" si="121"/>
        <v/>
      </c>
      <c r="M854" s="13"/>
      <c r="O854" s="28" t="str">
        <f t="shared" si="122"/>
        <v/>
      </c>
      <c r="P854" s="17" t="str">
        <f t="array" aca="1" ref="P854" ca="1">IFERROR(INDEX('Intro &amp; Setup'!$W$19:$W$32,MATCH(1,('Intro &amp; Setup'!$M$19:$M$32&gt;=$O854)*('Intro &amp; Setup'!$C$19:$C$32&lt;=$O854),0)), "")</f>
        <v/>
      </c>
      <c r="R854" s="21" t="str">
        <f>IF($T854="", "", IF($T854&gt;'Intro &amp; Setup'!$C$19, "X", ""))</f>
        <v/>
      </c>
      <c r="T854" s="28" t="str">
        <f t="shared" si="126"/>
        <v/>
      </c>
      <c r="U854" s="31" t="str">
        <f t="shared" si="123"/>
        <v/>
      </c>
      <c r="W854" s="21" t="str">
        <f t="shared" si="124"/>
        <v/>
      </c>
      <c r="Y854" s="21" t="str">
        <f>IF($O854="", "", IF($O854&lt;'Intro &amp; Setup'!$C$32, "X", ""))</f>
        <v/>
      </c>
      <c r="AA854" s="21" t="str">
        <f t="shared" si="125"/>
        <v/>
      </c>
    </row>
    <row r="855" spans="1:27" x14ac:dyDescent="0.25">
      <c r="A855" s="13"/>
      <c r="B855" s="51"/>
      <c r="C855" s="52"/>
      <c r="D855" s="53"/>
      <c r="E855" s="54"/>
      <c r="F855" s="13"/>
      <c r="G855" s="16" t="str">
        <f t="shared" si="118"/>
        <v/>
      </c>
      <c r="H855" s="17" t="str">
        <f t="shared" si="119"/>
        <v/>
      </c>
      <c r="I855" s="13"/>
      <c r="J855" s="21" t="str">
        <f t="shared" ca="1" si="120"/>
        <v/>
      </c>
      <c r="K855" s="13"/>
      <c r="L855" s="28" t="str">
        <f t="shared" si="121"/>
        <v/>
      </c>
      <c r="M855" s="13"/>
      <c r="O855" s="28" t="str">
        <f t="shared" si="122"/>
        <v/>
      </c>
      <c r="P855" s="17" t="str">
        <f t="array" aca="1" ref="P855" ca="1">IFERROR(INDEX('Intro &amp; Setup'!$W$19:$W$32,MATCH(1,('Intro &amp; Setup'!$M$19:$M$32&gt;=$O855)*('Intro &amp; Setup'!$C$19:$C$32&lt;=$O855),0)), "")</f>
        <v/>
      </c>
      <c r="R855" s="21" t="str">
        <f>IF($T855="", "", IF($T855&gt;'Intro &amp; Setup'!$C$19, "X", ""))</f>
        <v/>
      </c>
      <c r="T855" s="28" t="str">
        <f t="shared" si="126"/>
        <v/>
      </c>
      <c r="U855" s="31" t="str">
        <f t="shared" si="123"/>
        <v/>
      </c>
      <c r="W855" s="21" t="str">
        <f t="shared" si="124"/>
        <v/>
      </c>
      <c r="Y855" s="21" t="str">
        <f>IF($O855="", "", IF($O855&lt;'Intro &amp; Setup'!$C$32, "X", ""))</f>
        <v/>
      </c>
      <c r="AA855" s="21" t="str">
        <f t="shared" si="125"/>
        <v/>
      </c>
    </row>
    <row r="856" spans="1:27" x14ac:dyDescent="0.25">
      <c r="A856" s="13"/>
      <c r="B856" s="51"/>
      <c r="C856" s="52"/>
      <c r="D856" s="53"/>
      <c r="E856" s="54"/>
      <c r="F856" s="13"/>
      <c r="G856" s="16" t="str">
        <f t="shared" si="118"/>
        <v/>
      </c>
      <c r="H856" s="17" t="str">
        <f t="shared" si="119"/>
        <v/>
      </c>
      <c r="I856" s="13"/>
      <c r="J856" s="21" t="str">
        <f t="shared" ca="1" si="120"/>
        <v/>
      </c>
      <c r="K856" s="13"/>
      <c r="L856" s="28" t="str">
        <f t="shared" si="121"/>
        <v/>
      </c>
      <c r="M856" s="13"/>
      <c r="O856" s="28" t="str">
        <f t="shared" si="122"/>
        <v/>
      </c>
      <c r="P856" s="17" t="str">
        <f t="array" aca="1" ref="P856" ca="1">IFERROR(INDEX('Intro &amp; Setup'!$W$19:$W$32,MATCH(1,('Intro &amp; Setup'!$M$19:$M$32&gt;=$O856)*('Intro &amp; Setup'!$C$19:$C$32&lt;=$O856),0)), "")</f>
        <v/>
      </c>
      <c r="R856" s="21" t="str">
        <f>IF($T856="", "", IF($T856&gt;'Intro &amp; Setup'!$C$19, "X", ""))</f>
        <v/>
      </c>
      <c r="T856" s="28" t="str">
        <f t="shared" si="126"/>
        <v/>
      </c>
      <c r="U856" s="31" t="str">
        <f t="shared" si="123"/>
        <v/>
      </c>
      <c r="W856" s="21" t="str">
        <f t="shared" si="124"/>
        <v/>
      </c>
      <c r="Y856" s="21" t="str">
        <f>IF($O856="", "", IF($O856&lt;'Intro &amp; Setup'!$C$32, "X", ""))</f>
        <v/>
      </c>
      <c r="AA856" s="21" t="str">
        <f t="shared" si="125"/>
        <v/>
      </c>
    </row>
    <row r="857" spans="1:27" x14ac:dyDescent="0.25">
      <c r="A857" s="13"/>
      <c r="B857" s="51"/>
      <c r="C857" s="52"/>
      <c r="D857" s="53"/>
      <c r="E857" s="54"/>
      <c r="F857" s="13"/>
      <c r="G857" s="16" t="str">
        <f t="shared" si="118"/>
        <v/>
      </c>
      <c r="H857" s="17" t="str">
        <f t="shared" si="119"/>
        <v/>
      </c>
      <c r="I857" s="13"/>
      <c r="J857" s="21" t="str">
        <f t="shared" ca="1" si="120"/>
        <v/>
      </c>
      <c r="K857" s="13"/>
      <c r="L857" s="28" t="str">
        <f t="shared" si="121"/>
        <v/>
      </c>
      <c r="M857" s="13"/>
      <c r="O857" s="28" t="str">
        <f t="shared" si="122"/>
        <v/>
      </c>
      <c r="P857" s="17" t="str">
        <f t="array" aca="1" ref="P857" ca="1">IFERROR(INDEX('Intro &amp; Setup'!$W$19:$W$32,MATCH(1,('Intro &amp; Setup'!$M$19:$M$32&gt;=$O857)*('Intro &amp; Setup'!$C$19:$C$32&lt;=$O857),0)), "")</f>
        <v/>
      </c>
      <c r="R857" s="21" t="str">
        <f>IF($T857="", "", IF($T857&gt;'Intro &amp; Setup'!$C$19, "X", ""))</f>
        <v/>
      </c>
      <c r="T857" s="28" t="str">
        <f t="shared" si="126"/>
        <v/>
      </c>
      <c r="U857" s="31" t="str">
        <f t="shared" si="123"/>
        <v/>
      </c>
      <c r="W857" s="21" t="str">
        <f t="shared" si="124"/>
        <v/>
      </c>
      <c r="Y857" s="21" t="str">
        <f>IF($O857="", "", IF($O857&lt;'Intro &amp; Setup'!$C$32, "X", ""))</f>
        <v/>
      </c>
      <c r="AA857" s="21" t="str">
        <f t="shared" si="125"/>
        <v/>
      </c>
    </row>
    <row r="858" spans="1:27" x14ac:dyDescent="0.25">
      <c r="A858" s="13"/>
      <c r="B858" s="51"/>
      <c r="C858" s="52"/>
      <c r="D858" s="53"/>
      <c r="E858" s="54"/>
      <c r="F858" s="13"/>
      <c r="G858" s="16" t="str">
        <f t="shared" si="118"/>
        <v/>
      </c>
      <c r="H858" s="17" t="str">
        <f t="shared" si="119"/>
        <v/>
      </c>
      <c r="I858" s="13"/>
      <c r="J858" s="21" t="str">
        <f t="shared" ca="1" si="120"/>
        <v/>
      </c>
      <c r="K858" s="13"/>
      <c r="L858" s="28" t="str">
        <f t="shared" si="121"/>
        <v/>
      </c>
      <c r="M858" s="13"/>
      <c r="O858" s="28" t="str">
        <f t="shared" si="122"/>
        <v/>
      </c>
      <c r="P858" s="17" t="str">
        <f t="array" aca="1" ref="P858" ca="1">IFERROR(INDEX('Intro &amp; Setup'!$W$19:$W$32,MATCH(1,('Intro &amp; Setup'!$M$19:$M$32&gt;=$O858)*('Intro &amp; Setup'!$C$19:$C$32&lt;=$O858),0)), "")</f>
        <v/>
      </c>
      <c r="R858" s="21" t="str">
        <f>IF($T858="", "", IF($T858&gt;'Intro &amp; Setup'!$C$19, "X", ""))</f>
        <v/>
      </c>
      <c r="T858" s="28" t="str">
        <f t="shared" si="126"/>
        <v/>
      </c>
      <c r="U858" s="31" t="str">
        <f t="shared" si="123"/>
        <v/>
      </c>
      <c r="W858" s="21" t="str">
        <f t="shared" si="124"/>
        <v/>
      </c>
      <c r="Y858" s="21" t="str">
        <f>IF($O858="", "", IF($O858&lt;'Intro &amp; Setup'!$C$32, "X", ""))</f>
        <v/>
      </c>
      <c r="AA858" s="21" t="str">
        <f t="shared" si="125"/>
        <v/>
      </c>
    </row>
    <row r="859" spans="1:27" x14ac:dyDescent="0.25">
      <c r="A859" s="13"/>
      <c r="B859" s="51"/>
      <c r="C859" s="52"/>
      <c r="D859" s="53"/>
      <c r="E859" s="54"/>
      <c r="F859" s="13"/>
      <c r="G859" s="16" t="str">
        <f t="shared" si="118"/>
        <v/>
      </c>
      <c r="H859" s="17" t="str">
        <f t="shared" si="119"/>
        <v/>
      </c>
      <c r="I859" s="13"/>
      <c r="J859" s="21" t="str">
        <f t="shared" ca="1" si="120"/>
        <v/>
      </c>
      <c r="K859" s="13"/>
      <c r="L859" s="28" t="str">
        <f t="shared" si="121"/>
        <v/>
      </c>
      <c r="M859" s="13"/>
      <c r="O859" s="28" t="str">
        <f t="shared" si="122"/>
        <v/>
      </c>
      <c r="P859" s="17" t="str">
        <f t="array" aca="1" ref="P859" ca="1">IFERROR(INDEX('Intro &amp; Setup'!$W$19:$W$32,MATCH(1,('Intro &amp; Setup'!$M$19:$M$32&gt;=$O859)*('Intro &amp; Setup'!$C$19:$C$32&lt;=$O859),0)), "")</f>
        <v/>
      </c>
      <c r="R859" s="21" t="str">
        <f>IF($T859="", "", IF($T859&gt;'Intro &amp; Setup'!$C$19, "X", ""))</f>
        <v/>
      </c>
      <c r="T859" s="28" t="str">
        <f t="shared" si="126"/>
        <v/>
      </c>
      <c r="U859" s="31" t="str">
        <f t="shared" si="123"/>
        <v/>
      </c>
      <c r="W859" s="21" t="str">
        <f t="shared" si="124"/>
        <v/>
      </c>
      <c r="Y859" s="21" t="str">
        <f>IF($O859="", "", IF($O859&lt;'Intro &amp; Setup'!$C$32, "X", ""))</f>
        <v/>
      </c>
      <c r="AA859" s="21" t="str">
        <f t="shared" si="125"/>
        <v/>
      </c>
    </row>
    <row r="860" spans="1:27" x14ac:dyDescent="0.25">
      <c r="A860" s="13"/>
      <c r="B860" s="51"/>
      <c r="C860" s="52"/>
      <c r="D860" s="53"/>
      <c r="E860" s="54"/>
      <c r="F860" s="13"/>
      <c r="G860" s="16" t="str">
        <f t="shared" si="118"/>
        <v/>
      </c>
      <c r="H860" s="17" t="str">
        <f t="shared" si="119"/>
        <v/>
      </c>
      <c r="I860" s="13"/>
      <c r="J860" s="21" t="str">
        <f t="shared" ca="1" si="120"/>
        <v/>
      </c>
      <c r="K860" s="13"/>
      <c r="L860" s="28" t="str">
        <f t="shared" si="121"/>
        <v/>
      </c>
      <c r="M860" s="13"/>
      <c r="O860" s="28" t="str">
        <f t="shared" si="122"/>
        <v/>
      </c>
      <c r="P860" s="17" t="str">
        <f t="array" aca="1" ref="P860" ca="1">IFERROR(INDEX('Intro &amp; Setup'!$W$19:$W$32,MATCH(1,('Intro &amp; Setup'!$M$19:$M$32&gt;=$O860)*('Intro &amp; Setup'!$C$19:$C$32&lt;=$O860),0)), "")</f>
        <v/>
      </c>
      <c r="R860" s="21" t="str">
        <f>IF($T860="", "", IF($T860&gt;'Intro &amp; Setup'!$C$19, "X", ""))</f>
        <v/>
      </c>
      <c r="T860" s="28" t="str">
        <f t="shared" si="126"/>
        <v/>
      </c>
      <c r="U860" s="31" t="str">
        <f t="shared" si="123"/>
        <v/>
      </c>
      <c r="W860" s="21" t="str">
        <f t="shared" si="124"/>
        <v/>
      </c>
      <c r="Y860" s="21" t="str">
        <f>IF($O860="", "", IF($O860&lt;'Intro &amp; Setup'!$C$32, "X", ""))</f>
        <v/>
      </c>
      <c r="AA860" s="21" t="str">
        <f t="shared" si="125"/>
        <v/>
      </c>
    </row>
    <row r="861" spans="1:27" x14ac:dyDescent="0.25">
      <c r="A861" s="13"/>
      <c r="B861" s="51"/>
      <c r="C861" s="52"/>
      <c r="D861" s="53"/>
      <c r="E861" s="54"/>
      <c r="F861" s="13"/>
      <c r="G861" s="16" t="str">
        <f t="shared" si="118"/>
        <v/>
      </c>
      <c r="H861" s="17" t="str">
        <f t="shared" si="119"/>
        <v/>
      </c>
      <c r="I861" s="13"/>
      <c r="J861" s="21" t="str">
        <f t="shared" ca="1" si="120"/>
        <v/>
      </c>
      <c r="K861" s="13"/>
      <c r="L861" s="28" t="str">
        <f t="shared" si="121"/>
        <v/>
      </c>
      <c r="M861" s="13"/>
      <c r="O861" s="28" t="str">
        <f t="shared" si="122"/>
        <v/>
      </c>
      <c r="P861" s="17" t="str">
        <f t="array" aca="1" ref="P861" ca="1">IFERROR(INDEX('Intro &amp; Setup'!$W$19:$W$32,MATCH(1,('Intro &amp; Setup'!$M$19:$M$32&gt;=$O861)*('Intro &amp; Setup'!$C$19:$C$32&lt;=$O861),0)), "")</f>
        <v/>
      </c>
      <c r="R861" s="21" t="str">
        <f>IF($T861="", "", IF($T861&gt;'Intro &amp; Setup'!$C$19, "X", ""))</f>
        <v/>
      </c>
      <c r="T861" s="28" t="str">
        <f t="shared" si="126"/>
        <v/>
      </c>
      <c r="U861" s="31" t="str">
        <f t="shared" si="123"/>
        <v/>
      </c>
      <c r="W861" s="21" t="str">
        <f t="shared" si="124"/>
        <v/>
      </c>
      <c r="Y861" s="21" t="str">
        <f>IF($O861="", "", IF($O861&lt;'Intro &amp; Setup'!$C$32, "X", ""))</f>
        <v/>
      </c>
      <c r="AA861" s="21" t="str">
        <f t="shared" si="125"/>
        <v/>
      </c>
    </row>
    <row r="862" spans="1:27" x14ac:dyDescent="0.25">
      <c r="A862" s="13"/>
      <c r="B862" s="51"/>
      <c r="C862" s="52"/>
      <c r="D862" s="53"/>
      <c r="E862" s="54"/>
      <c r="F862" s="13"/>
      <c r="G862" s="16" t="str">
        <f t="shared" si="118"/>
        <v/>
      </c>
      <c r="H862" s="17" t="str">
        <f t="shared" si="119"/>
        <v/>
      </c>
      <c r="I862" s="13"/>
      <c r="J862" s="21" t="str">
        <f t="shared" ca="1" si="120"/>
        <v/>
      </c>
      <c r="K862" s="13"/>
      <c r="L862" s="28" t="str">
        <f t="shared" si="121"/>
        <v/>
      </c>
      <c r="M862" s="13"/>
      <c r="O862" s="28" t="str">
        <f t="shared" si="122"/>
        <v/>
      </c>
      <c r="P862" s="17" t="str">
        <f t="array" aca="1" ref="P862" ca="1">IFERROR(INDEX('Intro &amp; Setup'!$W$19:$W$32,MATCH(1,('Intro &amp; Setup'!$M$19:$M$32&gt;=$O862)*('Intro &amp; Setup'!$C$19:$C$32&lt;=$O862),0)), "")</f>
        <v/>
      </c>
      <c r="R862" s="21" t="str">
        <f>IF($T862="", "", IF($T862&gt;'Intro &amp; Setup'!$C$19, "X", ""))</f>
        <v/>
      </c>
      <c r="T862" s="28" t="str">
        <f t="shared" si="126"/>
        <v/>
      </c>
      <c r="U862" s="31" t="str">
        <f t="shared" si="123"/>
        <v/>
      </c>
      <c r="W862" s="21" t="str">
        <f t="shared" si="124"/>
        <v/>
      </c>
      <c r="Y862" s="21" t="str">
        <f>IF($O862="", "", IF($O862&lt;'Intro &amp; Setup'!$C$32, "X", ""))</f>
        <v/>
      </c>
      <c r="AA862" s="21" t="str">
        <f t="shared" si="125"/>
        <v/>
      </c>
    </row>
    <row r="863" spans="1:27" x14ac:dyDescent="0.25">
      <c r="A863" s="13"/>
      <c r="B863" s="51"/>
      <c r="C863" s="52"/>
      <c r="D863" s="53"/>
      <c r="E863" s="54"/>
      <c r="F863" s="13"/>
      <c r="G863" s="16" t="str">
        <f t="shared" si="118"/>
        <v/>
      </c>
      <c r="H863" s="17" t="str">
        <f t="shared" si="119"/>
        <v/>
      </c>
      <c r="I863" s="13"/>
      <c r="J863" s="21" t="str">
        <f t="shared" ca="1" si="120"/>
        <v/>
      </c>
      <c r="K863" s="13"/>
      <c r="L863" s="28" t="str">
        <f t="shared" si="121"/>
        <v/>
      </c>
      <c r="M863" s="13"/>
      <c r="O863" s="28" t="str">
        <f t="shared" si="122"/>
        <v/>
      </c>
      <c r="P863" s="17" t="str">
        <f t="array" aca="1" ref="P863" ca="1">IFERROR(INDEX('Intro &amp; Setup'!$W$19:$W$32,MATCH(1,('Intro &amp; Setup'!$M$19:$M$32&gt;=$O863)*('Intro &amp; Setup'!$C$19:$C$32&lt;=$O863),0)), "")</f>
        <v/>
      </c>
      <c r="R863" s="21" t="str">
        <f>IF($T863="", "", IF($T863&gt;'Intro &amp; Setup'!$C$19, "X", ""))</f>
        <v/>
      </c>
      <c r="T863" s="28" t="str">
        <f t="shared" si="126"/>
        <v/>
      </c>
      <c r="U863" s="31" t="str">
        <f t="shared" si="123"/>
        <v/>
      </c>
      <c r="W863" s="21" t="str">
        <f t="shared" si="124"/>
        <v/>
      </c>
      <c r="Y863" s="21" t="str">
        <f>IF($O863="", "", IF($O863&lt;'Intro &amp; Setup'!$C$32, "X", ""))</f>
        <v/>
      </c>
      <c r="AA863" s="21" t="str">
        <f t="shared" si="125"/>
        <v/>
      </c>
    </row>
    <row r="864" spans="1:27" x14ac:dyDescent="0.25">
      <c r="A864" s="13"/>
      <c r="B864" s="51"/>
      <c r="C864" s="52"/>
      <c r="D864" s="53"/>
      <c r="E864" s="54"/>
      <c r="F864" s="13"/>
      <c r="G864" s="16" t="str">
        <f t="shared" si="118"/>
        <v/>
      </c>
      <c r="H864" s="17" t="str">
        <f t="shared" si="119"/>
        <v/>
      </c>
      <c r="I864" s="13"/>
      <c r="J864" s="21" t="str">
        <f t="shared" ca="1" si="120"/>
        <v/>
      </c>
      <c r="K864" s="13"/>
      <c r="L864" s="28" t="str">
        <f t="shared" si="121"/>
        <v/>
      </c>
      <c r="M864" s="13"/>
      <c r="O864" s="28" t="str">
        <f t="shared" si="122"/>
        <v/>
      </c>
      <c r="P864" s="17" t="str">
        <f t="array" aca="1" ref="P864" ca="1">IFERROR(INDEX('Intro &amp; Setup'!$W$19:$W$32,MATCH(1,('Intro &amp; Setup'!$M$19:$M$32&gt;=$O864)*('Intro &amp; Setup'!$C$19:$C$32&lt;=$O864),0)), "")</f>
        <v/>
      </c>
      <c r="R864" s="21" t="str">
        <f>IF($T864="", "", IF($T864&gt;'Intro &amp; Setup'!$C$19, "X", ""))</f>
        <v/>
      </c>
      <c r="T864" s="28" t="str">
        <f t="shared" si="126"/>
        <v/>
      </c>
      <c r="U864" s="31" t="str">
        <f t="shared" si="123"/>
        <v/>
      </c>
      <c r="W864" s="21" t="str">
        <f t="shared" si="124"/>
        <v/>
      </c>
      <c r="Y864" s="21" t="str">
        <f>IF($O864="", "", IF($O864&lt;'Intro &amp; Setup'!$C$32, "X", ""))</f>
        <v/>
      </c>
      <c r="AA864" s="21" t="str">
        <f t="shared" si="125"/>
        <v/>
      </c>
    </row>
    <row r="865" spans="1:27" x14ac:dyDescent="0.25">
      <c r="A865" s="13"/>
      <c r="B865" s="51"/>
      <c r="C865" s="52"/>
      <c r="D865" s="53"/>
      <c r="E865" s="54"/>
      <c r="F865" s="13"/>
      <c r="G865" s="16" t="str">
        <f t="shared" si="118"/>
        <v/>
      </c>
      <c r="H865" s="17" t="str">
        <f t="shared" si="119"/>
        <v/>
      </c>
      <c r="I865" s="13"/>
      <c r="J865" s="21" t="str">
        <f t="shared" ca="1" si="120"/>
        <v/>
      </c>
      <c r="K865" s="13"/>
      <c r="L865" s="28" t="str">
        <f t="shared" si="121"/>
        <v/>
      </c>
      <c r="M865" s="13"/>
      <c r="O865" s="28" t="str">
        <f t="shared" si="122"/>
        <v/>
      </c>
      <c r="P865" s="17" t="str">
        <f t="array" aca="1" ref="P865" ca="1">IFERROR(INDEX('Intro &amp; Setup'!$W$19:$W$32,MATCH(1,('Intro &amp; Setup'!$M$19:$M$32&gt;=$O865)*('Intro &amp; Setup'!$C$19:$C$32&lt;=$O865),0)), "")</f>
        <v/>
      </c>
      <c r="R865" s="21" t="str">
        <f>IF($T865="", "", IF($T865&gt;'Intro &amp; Setup'!$C$19, "X", ""))</f>
        <v/>
      </c>
      <c r="T865" s="28" t="str">
        <f t="shared" si="126"/>
        <v/>
      </c>
      <c r="U865" s="31" t="str">
        <f t="shared" si="123"/>
        <v/>
      </c>
      <c r="W865" s="21" t="str">
        <f t="shared" si="124"/>
        <v/>
      </c>
      <c r="Y865" s="21" t="str">
        <f>IF($O865="", "", IF($O865&lt;'Intro &amp; Setup'!$C$32, "X", ""))</f>
        <v/>
      </c>
      <c r="AA865" s="21" t="str">
        <f t="shared" si="125"/>
        <v/>
      </c>
    </row>
    <row r="866" spans="1:27" x14ac:dyDescent="0.25">
      <c r="A866" s="13"/>
      <c r="B866" s="51"/>
      <c r="C866" s="52"/>
      <c r="D866" s="53"/>
      <c r="E866" s="54"/>
      <c r="F866" s="13"/>
      <c r="G866" s="16" t="str">
        <f t="shared" si="118"/>
        <v/>
      </c>
      <c r="H866" s="17" t="str">
        <f t="shared" si="119"/>
        <v/>
      </c>
      <c r="I866" s="13"/>
      <c r="J866" s="21" t="str">
        <f t="shared" ca="1" si="120"/>
        <v/>
      </c>
      <c r="K866" s="13"/>
      <c r="L866" s="28" t="str">
        <f t="shared" si="121"/>
        <v/>
      </c>
      <c r="M866" s="13"/>
      <c r="O866" s="28" t="str">
        <f t="shared" si="122"/>
        <v/>
      </c>
      <c r="P866" s="17" t="str">
        <f t="array" aca="1" ref="P866" ca="1">IFERROR(INDEX('Intro &amp; Setup'!$W$19:$W$32,MATCH(1,('Intro &amp; Setup'!$M$19:$M$32&gt;=$O866)*('Intro &amp; Setup'!$C$19:$C$32&lt;=$O866),0)), "")</f>
        <v/>
      </c>
      <c r="R866" s="21" t="str">
        <f>IF($T866="", "", IF($T866&gt;'Intro &amp; Setup'!$C$19, "X", ""))</f>
        <v/>
      </c>
      <c r="T866" s="28" t="str">
        <f t="shared" si="126"/>
        <v/>
      </c>
      <c r="U866" s="31" t="str">
        <f t="shared" si="123"/>
        <v/>
      </c>
      <c r="W866" s="21" t="str">
        <f t="shared" si="124"/>
        <v/>
      </c>
      <c r="Y866" s="21" t="str">
        <f>IF($O866="", "", IF($O866&lt;'Intro &amp; Setup'!$C$32, "X", ""))</f>
        <v/>
      </c>
      <c r="AA866" s="21" t="str">
        <f t="shared" si="125"/>
        <v/>
      </c>
    </row>
    <row r="867" spans="1:27" x14ac:dyDescent="0.25">
      <c r="A867" s="13"/>
      <c r="B867" s="51"/>
      <c r="C867" s="52"/>
      <c r="D867" s="53"/>
      <c r="E867" s="54"/>
      <c r="F867" s="13"/>
      <c r="G867" s="16" t="str">
        <f t="shared" si="118"/>
        <v/>
      </c>
      <c r="H867" s="17" t="str">
        <f t="shared" si="119"/>
        <v/>
      </c>
      <c r="I867" s="13"/>
      <c r="J867" s="21" t="str">
        <f t="shared" ca="1" si="120"/>
        <v/>
      </c>
      <c r="K867" s="13"/>
      <c r="L867" s="28" t="str">
        <f t="shared" si="121"/>
        <v/>
      </c>
      <c r="M867" s="13"/>
      <c r="O867" s="28" t="str">
        <f t="shared" si="122"/>
        <v/>
      </c>
      <c r="P867" s="17" t="str">
        <f t="array" aca="1" ref="P867" ca="1">IFERROR(INDEX('Intro &amp; Setup'!$W$19:$W$32,MATCH(1,('Intro &amp; Setup'!$M$19:$M$32&gt;=$O867)*('Intro &amp; Setup'!$C$19:$C$32&lt;=$O867),0)), "")</f>
        <v/>
      </c>
      <c r="R867" s="21" t="str">
        <f>IF($T867="", "", IF($T867&gt;'Intro &amp; Setup'!$C$19, "X", ""))</f>
        <v/>
      </c>
      <c r="T867" s="28" t="str">
        <f t="shared" si="126"/>
        <v/>
      </c>
      <c r="U867" s="31" t="str">
        <f t="shared" si="123"/>
        <v/>
      </c>
      <c r="W867" s="21" t="str">
        <f t="shared" si="124"/>
        <v/>
      </c>
      <c r="Y867" s="21" t="str">
        <f>IF($O867="", "", IF($O867&lt;'Intro &amp; Setup'!$C$32, "X", ""))</f>
        <v/>
      </c>
      <c r="AA867" s="21" t="str">
        <f t="shared" si="125"/>
        <v/>
      </c>
    </row>
    <row r="868" spans="1:27" x14ac:dyDescent="0.25">
      <c r="A868" s="13"/>
      <c r="B868" s="51"/>
      <c r="C868" s="52"/>
      <c r="D868" s="53"/>
      <c r="E868" s="54"/>
      <c r="F868" s="13"/>
      <c r="G868" s="16" t="str">
        <f t="shared" si="118"/>
        <v/>
      </c>
      <c r="H868" s="17" t="str">
        <f t="shared" si="119"/>
        <v/>
      </c>
      <c r="I868" s="13"/>
      <c r="J868" s="21" t="str">
        <f t="shared" ca="1" si="120"/>
        <v/>
      </c>
      <c r="K868" s="13"/>
      <c r="L868" s="28" t="str">
        <f t="shared" si="121"/>
        <v/>
      </c>
      <c r="M868" s="13"/>
      <c r="O868" s="28" t="str">
        <f t="shared" si="122"/>
        <v/>
      </c>
      <c r="P868" s="17" t="str">
        <f t="array" aca="1" ref="P868" ca="1">IFERROR(INDEX('Intro &amp; Setup'!$W$19:$W$32,MATCH(1,('Intro &amp; Setup'!$M$19:$M$32&gt;=$O868)*('Intro &amp; Setup'!$C$19:$C$32&lt;=$O868),0)), "")</f>
        <v/>
      </c>
      <c r="R868" s="21" t="str">
        <f>IF($T868="", "", IF($T868&gt;'Intro &amp; Setup'!$C$19, "X", ""))</f>
        <v/>
      </c>
      <c r="T868" s="28" t="str">
        <f t="shared" si="126"/>
        <v/>
      </c>
      <c r="U868" s="31" t="str">
        <f t="shared" si="123"/>
        <v/>
      </c>
      <c r="W868" s="21" t="str">
        <f t="shared" si="124"/>
        <v/>
      </c>
      <c r="Y868" s="21" t="str">
        <f>IF($O868="", "", IF($O868&lt;'Intro &amp; Setup'!$C$32, "X", ""))</f>
        <v/>
      </c>
      <c r="AA868" s="21" t="str">
        <f t="shared" si="125"/>
        <v/>
      </c>
    </row>
    <row r="869" spans="1:27" x14ac:dyDescent="0.25">
      <c r="A869" s="13"/>
      <c r="B869" s="51"/>
      <c r="C869" s="52"/>
      <c r="D869" s="53"/>
      <c r="E869" s="54"/>
      <c r="F869" s="13"/>
      <c r="G869" s="16" t="str">
        <f t="shared" si="118"/>
        <v/>
      </c>
      <c r="H869" s="17" t="str">
        <f t="shared" si="119"/>
        <v/>
      </c>
      <c r="I869" s="13"/>
      <c r="J869" s="21" t="str">
        <f t="shared" ca="1" si="120"/>
        <v/>
      </c>
      <c r="K869" s="13"/>
      <c r="L869" s="28" t="str">
        <f t="shared" si="121"/>
        <v/>
      </c>
      <c r="M869" s="13"/>
      <c r="O869" s="28" t="str">
        <f t="shared" si="122"/>
        <v/>
      </c>
      <c r="P869" s="17" t="str">
        <f t="array" aca="1" ref="P869" ca="1">IFERROR(INDEX('Intro &amp; Setup'!$W$19:$W$32,MATCH(1,('Intro &amp; Setup'!$M$19:$M$32&gt;=$O869)*('Intro &amp; Setup'!$C$19:$C$32&lt;=$O869),0)), "")</f>
        <v/>
      </c>
      <c r="R869" s="21" t="str">
        <f>IF($T869="", "", IF($T869&gt;'Intro &amp; Setup'!$C$19, "X", ""))</f>
        <v/>
      </c>
      <c r="T869" s="28" t="str">
        <f t="shared" si="126"/>
        <v/>
      </c>
      <c r="U869" s="31" t="str">
        <f t="shared" si="123"/>
        <v/>
      </c>
      <c r="W869" s="21" t="str">
        <f t="shared" si="124"/>
        <v/>
      </c>
      <c r="Y869" s="21" t="str">
        <f>IF($O869="", "", IF($O869&lt;'Intro &amp; Setup'!$C$32, "X", ""))</f>
        <v/>
      </c>
      <c r="AA869" s="21" t="str">
        <f t="shared" si="125"/>
        <v/>
      </c>
    </row>
    <row r="870" spans="1:27" x14ac:dyDescent="0.25">
      <c r="A870" s="13"/>
      <c r="B870" s="51"/>
      <c r="C870" s="52"/>
      <c r="D870" s="53"/>
      <c r="E870" s="54"/>
      <c r="F870" s="13"/>
      <c r="G870" s="16" t="str">
        <f t="shared" si="118"/>
        <v/>
      </c>
      <c r="H870" s="17" t="str">
        <f t="shared" si="119"/>
        <v/>
      </c>
      <c r="I870" s="13"/>
      <c r="J870" s="21" t="str">
        <f t="shared" ca="1" si="120"/>
        <v/>
      </c>
      <c r="K870" s="13"/>
      <c r="L870" s="28" t="str">
        <f t="shared" si="121"/>
        <v/>
      </c>
      <c r="M870" s="13"/>
      <c r="O870" s="28" t="str">
        <f t="shared" si="122"/>
        <v/>
      </c>
      <c r="P870" s="17" t="str">
        <f t="array" aca="1" ref="P870" ca="1">IFERROR(INDEX('Intro &amp; Setup'!$W$19:$W$32,MATCH(1,('Intro &amp; Setup'!$M$19:$M$32&gt;=$O870)*('Intro &amp; Setup'!$C$19:$C$32&lt;=$O870),0)), "")</f>
        <v/>
      </c>
      <c r="R870" s="21" t="str">
        <f>IF($T870="", "", IF($T870&gt;'Intro &amp; Setup'!$C$19, "X", ""))</f>
        <v/>
      </c>
      <c r="T870" s="28" t="str">
        <f t="shared" si="126"/>
        <v/>
      </c>
      <c r="U870" s="31" t="str">
        <f t="shared" si="123"/>
        <v/>
      </c>
      <c r="W870" s="21" t="str">
        <f t="shared" si="124"/>
        <v/>
      </c>
      <c r="Y870" s="21" t="str">
        <f>IF($O870="", "", IF($O870&lt;'Intro &amp; Setup'!$C$32, "X", ""))</f>
        <v/>
      </c>
      <c r="AA870" s="21" t="str">
        <f t="shared" si="125"/>
        <v/>
      </c>
    </row>
    <row r="871" spans="1:27" x14ac:dyDescent="0.25">
      <c r="A871" s="13"/>
      <c r="B871" s="51"/>
      <c r="C871" s="52"/>
      <c r="D871" s="53"/>
      <c r="E871" s="54"/>
      <c r="F871" s="13"/>
      <c r="G871" s="16" t="str">
        <f t="shared" si="118"/>
        <v/>
      </c>
      <c r="H871" s="17" t="str">
        <f t="shared" si="119"/>
        <v/>
      </c>
      <c r="I871" s="13"/>
      <c r="J871" s="21" t="str">
        <f t="shared" ca="1" si="120"/>
        <v/>
      </c>
      <c r="K871" s="13"/>
      <c r="L871" s="28" t="str">
        <f t="shared" si="121"/>
        <v/>
      </c>
      <c r="M871" s="13"/>
      <c r="O871" s="28" t="str">
        <f t="shared" si="122"/>
        <v/>
      </c>
      <c r="P871" s="17" t="str">
        <f t="array" aca="1" ref="P871" ca="1">IFERROR(INDEX('Intro &amp; Setup'!$W$19:$W$32,MATCH(1,('Intro &amp; Setup'!$M$19:$M$32&gt;=$O871)*('Intro &amp; Setup'!$C$19:$C$32&lt;=$O871),0)), "")</f>
        <v/>
      </c>
      <c r="R871" s="21" t="str">
        <f>IF($T871="", "", IF($T871&gt;'Intro &amp; Setup'!$C$19, "X", ""))</f>
        <v/>
      </c>
      <c r="T871" s="28" t="str">
        <f t="shared" si="126"/>
        <v/>
      </c>
      <c r="U871" s="31" t="str">
        <f t="shared" si="123"/>
        <v/>
      </c>
      <c r="W871" s="21" t="str">
        <f t="shared" si="124"/>
        <v/>
      </c>
      <c r="Y871" s="21" t="str">
        <f>IF($O871="", "", IF($O871&lt;'Intro &amp; Setup'!$C$32, "X", ""))</f>
        <v/>
      </c>
      <c r="AA871" s="21" t="str">
        <f t="shared" si="125"/>
        <v/>
      </c>
    </row>
    <row r="872" spans="1:27" x14ac:dyDescent="0.25">
      <c r="A872" s="13"/>
      <c r="B872" s="51"/>
      <c r="C872" s="52"/>
      <c r="D872" s="53"/>
      <c r="E872" s="54"/>
      <c r="F872" s="13"/>
      <c r="G872" s="16" t="str">
        <f t="shared" si="118"/>
        <v/>
      </c>
      <c r="H872" s="17" t="str">
        <f t="shared" si="119"/>
        <v/>
      </c>
      <c r="I872" s="13"/>
      <c r="J872" s="21" t="str">
        <f t="shared" ca="1" si="120"/>
        <v/>
      </c>
      <c r="K872" s="13"/>
      <c r="L872" s="28" t="str">
        <f t="shared" si="121"/>
        <v/>
      </c>
      <c r="M872" s="13"/>
      <c r="O872" s="28" t="str">
        <f t="shared" si="122"/>
        <v/>
      </c>
      <c r="P872" s="17" t="str">
        <f t="array" aca="1" ref="P872" ca="1">IFERROR(INDEX('Intro &amp; Setup'!$W$19:$W$32,MATCH(1,('Intro &amp; Setup'!$M$19:$M$32&gt;=$O872)*('Intro &amp; Setup'!$C$19:$C$32&lt;=$O872),0)), "")</f>
        <v/>
      </c>
      <c r="R872" s="21" t="str">
        <f>IF($T872="", "", IF($T872&gt;'Intro &amp; Setup'!$C$19, "X", ""))</f>
        <v/>
      </c>
      <c r="T872" s="28" t="str">
        <f t="shared" si="126"/>
        <v/>
      </c>
      <c r="U872" s="31" t="str">
        <f t="shared" si="123"/>
        <v/>
      </c>
      <c r="W872" s="21" t="str">
        <f t="shared" si="124"/>
        <v/>
      </c>
      <c r="Y872" s="21" t="str">
        <f>IF($O872="", "", IF($O872&lt;'Intro &amp; Setup'!$C$32, "X", ""))</f>
        <v/>
      </c>
      <c r="AA872" s="21" t="str">
        <f t="shared" si="125"/>
        <v/>
      </c>
    </row>
    <row r="873" spans="1:27" x14ac:dyDescent="0.25">
      <c r="A873" s="13"/>
      <c r="B873" s="51"/>
      <c r="C873" s="52"/>
      <c r="D873" s="53"/>
      <c r="E873" s="54"/>
      <c r="F873" s="13"/>
      <c r="G873" s="16" t="str">
        <f t="shared" si="118"/>
        <v/>
      </c>
      <c r="H873" s="17" t="str">
        <f t="shared" si="119"/>
        <v/>
      </c>
      <c r="I873" s="13"/>
      <c r="J873" s="21" t="str">
        <f t="shared" ca="1" si="120"/>
        <v/>
      </c>
      <c r="K873" s="13"/>
      <c r="L873" s="28" t="str">
        <f t="shared" si="121"/>
        <v/>
      </c>
      <c r="M873" s="13"/>
      <c r="O873" s="28" t="str">
        <f t="shared" si="122"/>
        <v/>
      </c>
      <c r="P873" s="17" t="str">
        <f t="array" aca="1" ref="P873" ca="1">IFERROR(INDEX('Intro &amp; Setup'!$W$19:$W$32,MATCH(1,('Intro &amp; Setup'!$M$19:$M$32&gt;=$O873)*('Intro &amp; Setup'!$C$19:$C$32&lt;=$O873),0)), "")</f>
        <v/>
      </c>
      <c r="R873" s="21" t="str">
        <f>IF($T873="", "", IF($T873&gt;'Intro &amp; Setup'!$C$19, "X", ""))</f>
        <v/>
      </c>
      <c r="T873" s="28" t="str">
        <f t="shared" si="126"/>
        <v/>
      </c>
      <c r="U873" s="31" t="str">
        <f t="shared" si="123"/>
        <v/>
      </c>
      <c r="W873" s="21" t="str">
        <f t="shared" si="124"/>
        <v/>
      </c>
      <c r="Y873" s="21" t="str">
        <f>IF($O873="", "", IF($O873&lt;'Intro &amp; Setup'!$C$32, "X", ""))</f>
        <v/>
      </c>
      <c r="AA873" s="21" t="str">
        <f t="shared" si="125"/>
        <v/>
      </c>
    </row>
    <row r="874" spans="1:27" x14ac:dyDescent="0.25">
      <c r="A874" s="13"/>
      <c r="B874" s="51"/>
      <c r="C874" s="52"/>
      <c r="D874" s="53"/>
      <c r="E874" s="54"/>
      <c r="F874" s="13"/>
      <c r="G874" s="16" t="str">
        <f t="shared" si="118"/>
        <v/>
      </c>
      <c r="H874" s="17" t="str">
        <f t="shared" si="119"/>
        <v/>
      </c>
      <c r="I874" s="13"/>
      <c r="J874" s="21" t="str">
        <f t="shared" ca="1" si="120"/>
        <v/>
      </c>
      <c r="K874" s="13"/>
      <c r="L874" s="28" t="str">
        <f t="shared" si="121"/>
        <v/>
      </c>
      <c r="M874" s="13"/>
      <c r="O874" s="28" t="str">
        <f t="shared" si="122"/>
        <v/>
      </c>
      <c r="P874" s="17" t="str">
        <f t="array" aca="1" ref="P874" ca="1">IFERROR(INDEX('Intro &amp; Setup'!$W$19:$W$32,MATCH(1,('Intro &amp; Setup'!$M$19:$M$32&gt;=$O874)*('Intro &amp; Setup'!$C$19:$C$32&lt;=$O874),0)), "")</f>
        <v/>
      </c>
      <c r="R874" s="21" t="str">
        <f>IF($T874="", "", IF($T874&gt;'Intro &amp; Setup'!$C$19, "X", ""))</f>
        <v/>
      </c>
      <c r="T874" s="28" t="str">
        <f t="shared" si="126"/>
        <v/>
      </c>
      <c r="U874" s="31" t="str">
        <f t="shared" si="123"/>
        <v/>
      </c>
      <c r="W874" s="21" t="str">
        <f t="shared" si="124"/>
        <v/>
      </c>
      <c r="Y874" s="21" t="str">
        <f>IF($O874="", "", IF($O874&lt;'Intro &amp; Setup'!$C$32, "X", ""))</f>
        <v/>
      </c>
      <c r="AA874" s="21" t="str">
        <f t="shared" si="125"/>
        <v/>
      </c>
    </row>
    <row r="875" spans="1:27" x14ac:dyDescent="0.25">
      <c r="A875" s="13"/>
      <c r="B875" s="51"/>
      <c r="C875" s="52"/>
      <c r="D875" s="53"/>
      <c r="E875" s="54"/>
      <c r="F875" s="13"/>
      <c r="G875" s="16" t="str">
        <f t="shared" si="118"/>
        <v/>
      </c>
      <c r="H875" s="17" t="str">
        <f t="shared" si="119"/>
        <v/>
      </c>
      <c r="I875" s="13"/>
      <c r="J875" s="21" t="str">
        <f t="shared" ca="1" si="120"/>
        <v/>
      </c>
      <c r="K875" s="13"/>
      <c r="L875" s="28" t="str">
        <f t="shared" si="121"/>
        <v/>
      </c>
      <c r="M875" s="13"/>
      <c r="O875" s="28" t="str">
        <f t="shared" si="122"/>
        <v/>
      </c>
      <c r="P875" s="17" t="str">
        <f t="array" aca="1" ref="P875" ca="1">IFERROR(INDEX('Intro &amp; Setup'!$W$19:$W$32,MATCH(1,('Intro &amp; Setup'!$M$19:$M$32&gt;=$O875)*('Intro &amp; Setup'!$C$19:$C$32&lt;=$O875),0)), "")</f>
        <v/>
      </c>
      <c r="R875" s="21" t="str">
        <f>IF($T875="", "", IF($T875&gt;'Intro &amp; Setup'!$C$19, "X", ""))</f>
        <v/>
      </c>
      <c r="T875" s="28" t="str">
        <f t="shared" si="126"/>
        <v/>
      </c>
      <c r="U875" s="31" t="str">
        <f t="shared" si="123"/>
        <v/>
      </c>
      <c r="W875" s="21" t="str">
        <f t="shared" si="124"/>
        <v/>
      </c>
      <c r="Y875" s="21" t="str">
        <f>IF($O875="", "", IF($O875&lt;'Intro &amp; Setup'!$C$32, "X", ""))</f>
        <v/>
      </c>
      <c r="AA875" s="21" t="str">
        <f t="shared" si="125"/>
        <v/>
      </c>
    </row>
    <row r="876" spans="1:27" x14ac:dyDescent="0.25">
      <c r="A876" s="13"/>
      <c r="B876" s="51"/>
      <c r="C876" s="52"/>
      <c r="D876" s="53"/>
      <c r="E876" s="54"/>
      <c r="F876" s="13"/>
      <c r="G876" s="16" t="str">
        <f t="shared" si="118"/>
        <v/>
      </c>
      <c r="H876" s="17" t="str">
        <f t="shared" si="119"/>
        <v/>
      </c>
      <c r="I876" s="13"/>
      <c r="J876" s="21" t="str">
        <f t="shared" ca="1" si="120"/>
        <v/>
      </c>
      <c r="K876" s="13"/>
      <c r="L876" s="28" t="str">
        <f t="shared" si="121"/>
        <v/>
      </c>
      <c r="M876" s="13"/>
      <c r="O876" s="28" t="str">
        <f t="shared" si="122"/>
        <v/>
      </c>
      <c r="P876" s="17" t="str">
        <f t="array" aca="1" ref="P876" ca="1">IFERROR(INDEX('Intro &amp; Setup'!$W$19:$W$32,MATCH(1,('Intro &amp; Setup'!$M$19:$M$32&gt;=$O876)*('Intro &amp; Setup'!$C$19:$C$32&lt;=$O876),0)), "")</f>
        <v/>
      </c>
      <c r="R876" s="21" t="str">
        <f>IF($T876="", "", IF($T876&gt;'Intro &amp; Setup'!$C$19, "X", ""))</f>
        <v/>
      </c>
      <c r="T876" s="28" t="str">
        <f t="shared" si="126"/>
        <v/>
      </c>
      <c r="U876" s="31" t="str">
        <f t="shared" si="123"/>
        <v/>
      </c>
      <c r="W876" s="21" t="str">
        <f t="shared" si="124"/>
        <v/>
      </c>
      <c r="Y876" s="21" t="str">
        <f>IF($O876="", "", IF($O876&lt;'Intro &amp; Setup'!$C$32, "X", ""))</f>
        <v/>
      </c>
      <c r="AA876" s="21" t="str">
        <f t="shared" si="125"/>
        <v/>
      </c>
    </row>
    <row r="877" spans="1:27" x14ac:dyDescent="0.25">
      <c r="A877" s="13"/>
      <c r="B877" s="51"/>
      <c r="C877" s="52"/>
      <c r="D877" s="53"/>
      <c r="E877" s="54"/>
      <c r="F877" s="13"/>
      <c r="G877" s="16" t="str">
        <f t="shared" si="118"/>
        <v/>
      </c>
      <c r="H877" s="17" t="str">
        <f t="shared" si="119"/>
        <v/>
      </c>
      <c r="I877" s="13"/>
      <c r="J877" s="21" t="str">
        <f t="shared" ca="1" si="120"/>
        <v/>
      </c>
      <c r="K877" s="13"/>
      <c r="L877" s="28" t="str">
        <f t="shared" si="121"/>
        <v/>
      </c>
      <c r="M877" s="13"/>
      <c r="O877" s="28" t="str">
        <f t="shared" si="122"/>
        <v/>
      </c>
      <c r="P877" s="17" t="str">
        <f t="array" aca="1" ref="P877" ca="1">IFERROR(INDEX('Intro &amp; Setup'!$W$19:$W$32,MATCH(1,('Intro &amp; Setup'!$M$19:$M$32&gt;=$O877)*('Intro &amp; Setup'!$C$19:$C$32&lt;=$O877),0)), "")</f>
        <v/>
      </c>
      <c r="R877" s="21" t="str">
        <f>IF($T877="", "", IF($T877&gt;'Intro &amp; Setup'!$C$19, "X", ""))</f>
        <v/>
      </c>
      <c r="T877" s="28" t="str">
        <f t="shared" si="126"/>
        <v/>
      </c>
      <c r="U877" s="31" t="str">
        <f t="shared" si="123"/>
        <v/>
      </c>
      <c r="W877" s="21" t="str">
        <f t="shared" si="124"/>
        <v/>
      </c>
      <c r="Y877" s="21" t="str">
        <f>IF($O877="", "", IF($O877&lt;'Intro &amp; Setup'!$C$32, "X", ""))</f>
        <v/>
      </c>
      <c r="AA877" s="21" t="str">
        <f t="shared" si="125"/>
        <v/>
      </c>
    </row>
    <row r="878" spans="1:27" x14ac:dyDescent="0.25">
      <c r="A878" s="13"/>
      <c r="B878" s="51"/>
      <c r="C878" s="52"/>
      <c r="D878" s="53"/>
      <c r="E878" s="54"/>
      <c r="F878" s="13"/>
      <c r="G878" s="16" t="str">
        <f t="shared" si="118"/>
        <v/>
      </c>
      <c r="H878" s="17" t="str">
        <f t="shared" si="119"/>
        <v/>
      </c>
      <c r="I878" s="13"/>
      <c r="J878" s="21" t="str">
        <f t="shared" ca="1" si="120"/>
        <v/>
      </c>
      <c r="K878" s="13"/>
      <c r="L878" s="28" t="str">
        <f t="shared" si="121"/>
        <v/>
      </c>
      <c r="M878" s="13"/>
      <c r="O878" s="28" t="str">
        <f t="shared" si="122"/>
        <v/>
      </c>
      <c r="P878" s="17" t="str">
        <f t="array" aca="1" ref="P878" ca="1">IFERROR(INDEX('Intro &amp; Setup'!$W$19:$W$32,MATCH(1,('Intro &amp; Setup'!$M$19:$M$32&gt;=$O878)*('Intro &amp; Setup'!$C$19:$C$32&lt;=$O878),0)), "")</f>
        <v/>
      </c>
      <c r="R878" s="21" t="str">
        <f>IF($T878="", "", IF($T878&gt;'Intro &amp; Setup'!$C$19, "X", ""))</f>
        <v/>
      </c>
      <c r="T878" s="28" t="str">
        <f t="shared" si="126"/>
        <v/>
      </c>
      <c r="U878" s="31" t="str">
        <f t="shared" si="123"/>
        <v/>
      </c>
      <c r="W878" s="21" t="str">
        <f t="shared" si="124"/>
        <v/>
      </c>
      <c r="Y878" s="21" t="str">
        <f>IF($O878="", "", IF($O878&lt;'Intro &amp; Setup'!$C$32, "X", ""))</f>
        <v/>
      </c>
      <c r="AA878" s="21" t="str">
        <f t="shared" si="125"/>
        <v/>
      </c>
    </row>
    <row r="879" spans="1:27" x14ac:dyDescent="0.25">
      <c r="A879" s="13"/>
      <c r="B879" s="51"/>
      <c r="C879" s="52"/>
      <c r="D879" s="53"/>
      <c r="E879" s="54"/>
      <c r="F879" s="13"/>
      <c r="G879" s="16" t="str">
        <f t="shared" si="118"/>
        <v/>
      </c>
      <c r="H879" s="17" t="str">
        <f t="shared" si="119"/>
        <v/>
      </c>
      <c r="I879" s="13"/>
      <c r="J879" s="21" t="str">
        <f t="shared" ca="1" si="120"/>
        <v/>
      </c>
      <c r="K879" s="13"/>
      <c r="L879" s="28" t="str">
        <f t="shared" si="121"/>
        <v/>
      </c>
      <c r="M879" s="13"/>
      <c r="O879" s="28" t="str">
        <f t="shared" si="122"/>
        <v/>
      </c>
      <c r="P879" s="17" t="str">
        <f t="array" aca="1" ref="P879" ca="1">IFERROR(INDEX('Intro &amp; Setup'!$W$19:$W$32,MATCH(1,('Intro &amp; Setup'!$M$19:$M$32&gt;=$O879)*('Intro &amp; Setup'!$C$19:$C$32&lt;=$O879),0)), "")</f>
        <v/>
      </c>
      <c r="R879" s="21" t="str">
        <f>IF($T879="", "", IF($T879&gt;'Intro &amp; Setup'!$C$19, "X", ""))</f>
        <v/>
      </c>
      <c r="T879" s="28" t="str">
        <f t="shared" si="126"/>
        <v/>
      </c>
      <c r="U879" s="31" t="str">
        <f t="shared" si="123"/>
        <v/>
      </c>
      <c r="W879" s="21" t="str">
        <f t="shared" si="124"/>
        <v/>
      </c>
      <c r="Y879" s="21" t="str">
        <f>IF($O879="", "", IF($O879&lt;'Intro &amp; Setup'!$C$32, "X", ""))</f>
        <v/>
      </c>
      <c r="AA879" s="21" t="str">
        <f t="shared" si="125"/>
        <v/>
      </c>
    </row>
    <row r="880" spans="1:27" x14ac:dyDescent="0.25">
      <c r="A880" s="13"/>
      <c r="B880" s="51"/>
      <c r="C880" s="52"/>
      <c r="D880" s="53"/>
      <c r="E880" s="54"/>
      <c r="F880" s="13"/>
      <c r="G880" s="16" t="str">
        <f t="shared" si="118"/>
        <v/>
      </c>
      <c r="H880" s="17" t="str">
        <f t="shared" si="119"/>
        <v/>
      </c>
      <c r="I880" s="13"/>
      <c r="J880" s="21" t="str">
        <f t="shared" ca="1" si="120"/>
        <v/>
      </c>
      <c r="K880" s="13"/>
      <c r="L880" s="28" t="str">
        <f t="shared" si="121"/>
        <v/>
      </c>
      <c r="M880" s="13"/>
      <c r="O880" s="28" t="str">
        <f t="shared" si="122"/>
        <v/>
      </c>
      <c r="P880" s="17" t="str">
        <f t="array" aca="1" ref="P880" ca="1">IFERROR(INDEX('Intro &amp; Setup'!$W$19:$W$32,MATCH(1,('Intro &amp; Setup'!$M$19:$M$32&gt;=$O880)*('Intro &amp; Setup'!$C$19:$C$32&lt;=$O880),0)), "")</f>
        <v/>
      </c>
      <c r="R880" s="21" t="str">
        <f>IF($T880="", "", IF($T880&gt;'Intro &amp; Setup'!$C$19, "X", ""))</f>
        <v/>
      </c>
      <c r="T880" s="28" t="str">
        <f t="shared" si="126"/>
        <v/>
      </c>
      <c r="U880" s="31" t="str">
        <f t="shared" si="123"/>
        <v/>
      </c>
      <c r="W880" s="21" t="str">
        <f t="shared" si="124"/>
        <v/>
      </c>
      <c r="Y880" s="21" t="str">
        <f>IF($O880="", "", IF($O880&lt;'Intro &amp; Setup'!$C$32, "X", ""))</f>
        <v/>
      </c>
      <c r="AA880" s="21" t="str">
        <f t="shared" si="125"/>
        <v/>
      </c>
    </row>
    <row r="881" spans="1:27" x14ac:dyDescent="0.25">
      <c r="A881" s="13"/>
      <c r="B881" s="51"/>
      <c r="C881" s="52"/>
      <c r="D881" s="53"/>
      <c r="E881" s="54"/>
      <c r="F881" s="13"/>
      <c r="G881" s="16" t="str">
        <f t="shared" si="118"/>
        <v/>
      </c>
      <c r="H881" s="17" t="str">
        <f t="shared" si="119"/>
        <v/>
      </c>
      <c r="I881" s="13"/>
      <c r="J881" s="21" t="str">
        <f t="shared" ca="1" si="120"/>
        <v/>
      </c>
      <c r="K881" s="13"/>
      <c r="L881" s="28" t="str">
        <f t="shared" si="121"/>
        <v/>
      </c>
      <c r="M881" s="13"/>
      <c r="O881" s="28" t="str">
        <f t="shared" si="122"/>
        <v/>
      </c>
      <c r="P881" s="17" t="str">
        <f t="array" aca="1" ref="P881" ca="1">IFERROR(INDEX('Intro &amp; Setup'!$W$19:$W$32,MATCH(1,('Intro &amp; Setup'!$M$19:$M$32&gt;=$O881)*('Intro &amp; Setup'!$C$19:$C$32&lt;=$O881),0)), "")</f>
        <v/>
      </c>
      <c r="R881" s="21" t="str">
        <f>IF($T881="", "", IF($T881&gt;'Intro &amp; Setup'!$C$19, "X", ""))</f>
        <v/>
      </c>
      <c r="T881" s="28" t="str">
        <f t="shared" si="126"/>
        <v/>
      </c>
      <c r="U881" s="31" t="str">
        <f t="shared" si="123"/>
        <v/>
      </c>
      <c r="W881" s="21" t="str">
        <f t="shared" si="124"/>
        <v/>
      </c>
      <c r="Y881" s="21" t="str">
        <f>IF($O881="", "", IF($O881&lt;'Intro &amp; Setup'!$C$32, "X", ""))</f>
        <v/>
      </c>
      <c r="AA881" s="21" t="str">
        <f t="shared" si="125"/>
        <v/>
      </c>
    </row>
    <row r="882" spans="1:27" x14ac:dyDescent="0.25">
      <c r="A882" s="13"/>
      <c r="B882" s="51"/>
      <c r="C882" s="52"/>
      <c r="D882" s="53"/>
      <c r="E882" s="54"/>
      <c r="F882" s="13"/>
      <c r="G882" s="16" t="str">
        <f t="shared" si="118"/>
        <v/>
      </c>
      <c r="H882" s="17" t="str">
        <f t="shared" si="119"/>
        <v/>
      </c>
      <c r="I882" s="13"/>
      <c r="J882" s="21" t="str">
        <f t="shared" ca="1" si="120"/>
        <v/>
      </c>
      <c r="K882" s="13"/>
      <c r="L882" s="28" t="str">
        <f t="shared" si="121"/>
        <v/>
      </c>
      <c r="M882" s="13"/>
      <c r="O882" s="28" t="str">
        <f t="shared" si="122"/>
        <v/>
      </c>
      <c r="P882" s="17" t="str">
        <f t="array" aca="1" ref="P882" ca="1">IFERROR(INDEX('Intro &amp; Setup'!$W$19:$W$32,MATCH(1,('Intro &amp; Setup'!$M$19:$M$32&gt;=$O882)*('Intro &amp; Setup'!$C$19:$C$32&lt;=$O882),0)), "")</f>
        <v/>
      </c>
      <c r="R882" s="21" t="str">
        <f>IF($T882="", "", IF($T882&gt;'Intro &amp; Setup'!$C$19, "X", ""))</f>
        <v/>
      </c>
      <c r="T882" s="28" t="str">
        <f t="shared" si="126"/>
        <v/>
      </c>
      <c r="U882" s="31" t="str">
        <f t="shared" si="123"/>
        <v/>
      </c>
      <c r="W882" s="21" t="str">
        <f t="shared" si="124"/>
        <v/>
      </c>
      <c r="Y882" s="21" t="str">
        <f>IF($O882="", "", IF($O882&lt;'Intro &amp; Setup'!$C$32, "X", ""))</f>
        <v/>
      </c>
      <c r="AA882" s="21" t="str">
        <f t="shared" si="125"/>
        <v/>
      </c>
    </row>
    <row r="883" spans="1:27" x14ac:dyDescent="0.25">
      <c r="A883" s="13"/>
      <c r="B883" s="51"/>
      <c r="C883" s="52"/>
      <c r="D883" s="53"/>
      <c r="E883" s="54"/>
      <c r="F883" s="13"/>
      <c r="G883" s="16" t="str">
        <f t="shared" si="118"/>
        <v/>
      </c>
      <c r="H883" s="17" t="str">
        <f t="shared" si="119"/>
        <v/>
      </c>
      <c r="I883" s="13"/>
      <c r="J883" s="21" t="str">
        <f t="shared" ca="1" si="120"/>
        <v/>
      </c>
      <c r="K883" s="13"/>
      <c r="L883" s="28" t="str">
        <f t="shared" si="121"/>
        <v/>
      </c>
      <c r="M883" s="13"/>
      <c r="O883" s="28" t="str">
        <f t="shared" si="122"/>
        <v/>
      </c>
      <c r="P883" s="17" t="str">
        <f t="array" aca="1" ref="P883" ca="1">IFERROR(INDEX('Intro &amp; Setup'!$W$19:$W$32,MATCH(1,('Intro &amp; Setup'!$M$19:$M$32&gt;=$O883)*('Intro &amp; Setup'!$C$19:$C$32&lt;=$O883),0)), "")</f>
        <v/>
      </c>
      <c r="R883" s="21" t="str">
        <f>IF($T883="", "", IF($T883&gt;'Intro &amp; Setup'!$C$19, "X", ""))</f>
        <v/>
      </c>
      <c r="T883" s="28" t="str">
        <f t="shared" si="126"/>
        <v/>
      </c>
      <c r="U883" s="31" t="str">
        <f t="shared" si="123"/>
        <v/>
      </c>
      <c r="W883" s="21" t="str">
        <f t="shared" si="124"/>
        <v/>
      </c>
      <c r="Y883" s="21" t="str">
        <f>IF($O883="", "", IF($O883&lt;'Intro &amp; Setup'!$C$32, "X", ""))</f>
        <v/>
      </c>
      <c r="AA883" s="21" t="str">
        <f t="shared" si="125"/>
        <v/>
      </c>
    </row>
    <row r="884" spans="1:27" x14ac:dyDescent="0.25">
      <c r="A884" s="13"/>
      <c r="B884" s="51"/>
      <c r="C884" s="52"/>
      <c r="D884" s="53"/>
      <c r="E884" s="54"/>
      <c r="F884" s="13"/>
      <c r="G884" s="16" t="str">
        <f t="shared" si="118"/>
        <v/>
      </c>
      <c r="H884" s="17" t="str">
        <f t="shared" si="119"/>
        <v/>
      </c>
      <c r="I884" s="13"/>
      <c r="J884" s="21" t="str">
        <f t="shared" ca="1" si="120"/>
        <v/>
      </c>
      <c r="K884" s="13"/>
      <c r="L884" s="28" t="str">
        <f t="shared" si="121"/>
        <v/>
      </c>
      <c r="M884" s="13"/>
      <c r="O884" s="28" t="str">
        <f t="shared" si="122"/>
        <v/>
      </c>
      <c r="P884" s="17" t="str">
        <f t="array" aca="1" ref="P884" ca="1">IFERROR(INDEX('Intro &amp; Setup'!$W$19:$W$32,MATCH(1,('Intro &amp; Setup'!$M$19:$M$32&gt;=$O884)*('Intro &amp; Setup'!$C$19:$C$32&lt;=$O884),0)), "")</f>
        <v/>
      </c>
      <c r="R884" s="21" t="str">
        <f>IF($T884="", "", IF($T884&gt;'Intro &amp; Setup'!$C$19, "X", ""))</f>
        <v/>
      </c>
      <c r="T884" s="28" t="str">
        <f t="shared" si="126"/>
        <v/>
      </c>
      <c r="U884" s="31" t="str">
        <f t="shared" si="123"/>
        <v/>
      </c>
      <c r="W884" s="21" t="str">
        <f t="shared" si="124"/>
        <v/>
      </c>
      <c r="Y884" s="21" t="str">
        <f>IF($O884="", "", IF($O884&lt;'Intro &amp; Setup'!$C$32, "X", ""))</f>
        <v/>
      </c>
      <c r="AA884" s="21" t="str">
        <f t="shared" si="125"/>
        <v/>
      </c>
    </row>
    <row r="885" spans="1:27" x14ac:dyDescent="0.25">
      <c r="A885" s="13"/>
      <c r="B885" s="51"/>
      <c r="C885" s="52"/>
      <c r="D885" s="53"/>
      <c r="E885" s="54"/>
      <c r="F885" s="13"/>
      <c r="G885" s="16" t="str">
        <f t="shared" si="118"/>
        <v/>
      </c>
      <c r="H885" s="17" t="str">
        <f t="shared" si="119"/>
        <v/>
      </c>
      <c r="I885" s="13"/>
      <c r="J885" s="21" t="str">
        <f t="shared" ca="1" si="120"/>
        <v/>
      </c>
      <c r="K885" s="13"/>
      <c r="L885" s="28" t="str">
        <f t="shared" si="121"/>
        <v/>
      </c>
      <c r="M885" s="13"/>
      <c r="O885" s="28" t="str">
        <f t="shared" si="122"/>
        <v/>
      </c>
      <c r="P885" s="17" t="str">
        <f t="array" aca="1" ref="P885" ca="1">IFERROR(INDEX('Intro &amp; Setup'!$W$19:$W$32,MATCH(1,('Intro &amp; Setup'!$M$19:$M$32&gt;=$O885)*('Intro &amp; Setup'!$C$19:$C$32&lt;=$O885),0)), "")</f>
        <v/>
      </c>
      <c r="R885" s="21" t="str">
        <f>IF($T885="", "", IF($T885&gt;'Intro &amp; Setup'!$C$19, "X", ""))</f>
        <v/>
      </c>
      <c r="T885" s="28" t="str">
        <f t="shared" si="126"/>
        <v/>
      </c>
      <c r="U885" s="31" t="str">
        <f t="shared" si="123"/>
        <v/>
      </c>
      <c r="W885" s="21" t="str">
        <f t="shared" si="124"/>
        <v/>
      </c>
      <c r="Y885" s="21" t="str">
        <f>IF($O885="", "", IF($O885&lt;'Intro &amp; Setup'!$C$32, "X", ""))</f>
        <v/>
      </c>
      <c r="AA885" s="21" t="str">
        <f t="shared" si="125"/>
        <v/>
      </c>
    </row>
    <row r="886" spans="1:27" x14ac:dyDescent="0.25">
      <c r="A886" s="13"/>
      <c r="B886" s="51"/>
      <c r="C886" s="52"/>
      <c r="D886" s="53"/>
      <c r="E886" s="54"/>
      <c r="F886" s="13"/>
      <c r="G886" s="16" t="str">
        <f t="shared" si="118"/>
        <v/>
      </c>
      <c r="H886" s="17" t="str">
        <f t="shared" si="119"/>
        <v/>
      </c>
      <c r="I886" s="13"/>
      <c r="J886" s="21" t="str">
        <f t="shared" ca="1" si="120"/>
        <v/>
      </c>
      <c r="K886" s="13"/>
      <c r="L886" s="28" t="str">
        <f t="shared" si="121"/>
        <v/>
      </c>
      <c r="M886" s="13"/>
      <c r="O886" s="28" t="str">
        <f t="shared" si="122"/>
        <v/>
      </c>
      <c r="P886" s="17" t="str">
        <f t="array" aca="1" ref="P886" ca="1">IFERROR(INDEX('Intro &amp; Setup'!$W$19:$W$32,MATCH(1,('Intro &amp; Setup'!$M$19:$M$32&gt;=$O886)*('Intro &amp; Setup'!$C$19:$C$32&lt;=$O886),0)), "")</f>
        <v/>
      </c>
      <c r="R886" s="21" t="str">
        <f>IF($T886="", "", IF($T886&gt;'Intro &amp; Setup'!$C$19, "X", ""))</f>
        <v/>
      </c>
      <c r="T886" s="28" t="str">
        <f t="shared" si="126"/>
        <v/>
      </c>
      <c r="U886" s="31" t="str">
        <f t="shared" si="123"/>
        <v/>
      </c>
      <c r="W886" s="21" t="str">
        <f t="shared" si="124"/>
        <v/>
      </c>
      <c r="Y886" s="21" t="str">
        <f>IF($O886="", "", IF($O886&lt;'Intro &amp; Setup'!$C$32, "X", ""))</f>
        <v/>
      </c>
      <c r="AA886" s="21" t="str">
        <f t="shared" si="125"/>
        <v/>
      </c>
    </row>
    <row r="887" spans="1:27" x14ac:dyDescent="0.25">
      <c r="A887" s="13"/>
      <c r="B887" s="51"/>
      <c r="C887" s="52"/>
      <c r="D887" s="53"/>
      <c r="E887" s="54"/>
      <c r="F887" s="13"/>
      <c r="G887" s="16" t="str">
        <f t="shared" si="118"/>
        <v/>
      </c>
      <c r="H887" s="17" t="str">
        <f t="shared" si="119"/>
        <v/>
      </c>
      <c r="I887" s="13"/>
      <c r="J887" s="21" t="str">
        <f t="shared" ca="1" si="120"/>
        <v/>
      </c>
      <c r="K887" s="13"/>
      <c r="L887" s="28" t="str">
        <f t="shared" si="121"/>
        <v/>
      </c>
      <c r="M887" s="13"/>
      <c r="O887" s="28" t="str">
        <f t="shared" si="122"/>
        <v/>
      </c>
      <c r="P887" s="17" t="str">
        <f t="array" aca="1" ref="P887" ca="1">IFERROR(INDEX('Intro &amp; Setup'!$W$19:$W$32,MATCH(1,('Intro &amp; Setup'!$M$19:$M$32&gt;=$O887)*('Intro &amp; Setup'!$C$19:$C$32&lt;=$O887),0)), "")</f>
        <v/>
      </c>
      <c r="R887" s="21" t="str">
        <f>IF($T887="", "", IF($T887&gt;'Intro &amp; Setup'!$C$19, "X", ""))</f>
        <v/>
      </c>
      <c r="T887" s="28" t="str">
        <f t="shared" si="126"/>
        <v/>
      </c>
      <c r="U887" s="31" t="str">
        <f t="shared" si="123"/>
        <v/>
      </c>
      <c r="W887" s="21" t="str">
        <f t="shared" si="124"/>
        <v/>
      </c>
      <c r="Y887" s="21" t="str">
        <f>IF($O887="", "", IF($O887&lt;'Intro &amp; Setup'!$C$32, "X", ""))</f>
        <v/>
      </c>
      <c r="AA887" s="21" t="str">
        <f t="shared" si="125"/>
        <v/>
      </c>
    </row>
    <row r="888" spans="1:27" x14ac:dyDescent="0.25">
      <c r="A888" s="13"/>
      <c r="B888" s="51"/>
      <c r="C888" s="52"/>
      <c r="D888" s="53"/>
      <c r="E888" s="54"/>
      <c r="F888" s="13"/>
      <c r="G888" s="16" t="str">
        <f t="shared" si="118"/>
        <v/>
      </c>
      <c r="H888" s="17" t="str">
        <f t="shared" si="119"/>
        <v/>
      </c>
      <c r="I888" s="13"/>
      <c r="J888" s="21" t="str">
        <f t="shared" ca="1" si="120"/>
        <v/>
      </c>
      <c r="K888" s="13"/>
      <c r="L888" s="28" t="str">
        <f t="shared" si="121"/>
        <v/>
      </c>
      <c r="M888" s="13"/>
      <c r="O888" s="28" t="str">
        <f t="shared" si="122"/>
        <v/>
      </c>
      <c r="P888" s="17" t="str">
        <f t="array" aca="1" ref="P888" ca="1">IFERROR(INDEX('Intro &amp; Setup'!$W$19:$W$32,MATCH(1,('Intro &amp; Setup'!$M$19:$M$32&gt;=$O888)*('Intro &amp; Setup'!$C$19:$C$32&lt;=$O888),0)), "")</f>
        <v/>
      </c>
      <c r="R888" s="21" t="str">
        <f>IF($T888="", "", IF($T888&gt;'Intro &amp; Setup'!$C$19, "X", ""))</f>
        <v/>
      </c>
      <c r="T888" s="28" t="str">
        <f t="shared" si="126"/>
        <v/>
      </c>
      <c r="U888" s="31" t="str">
        <f t="shared" si="123"/>
        <v/>
      </c>
      <c r="W888" s="21" t="str">
        <f t="shared" si="124"/>
        <v/>
      </c>
      <c r="Y888" s="21" t="str">
        <f>IF($O888="", "", IF($O888&lt;'Intro &amp; Setup'!$C$32, "X", ""))</f>
        <v/>
      </c>
      <c r="AA888" s="21" t="str">
        <f t="shared" si="125"/>
        <v/>
      </c>
    </row>
    <row r="889" spans="1:27" x14ac:dyDescent="0.25">
      <c r="A889" s="13"/>
      <c r="B889" s="51"/>
      <c r="C889" s="52"/>
      <c r="D889" s="53"/>
      <c r="E889" s="54"/>
      <c r="F889" s="13"/>
      <c r="G889" s="16" t="str">
        <f t="shared" si="118"/>
        <v/>
      </c>
      <c r="H889" s="17" t="str">
        <f t="shared" si="119"/>
        <v/>
      </c>
      <c r="I889" s="13"/>
      <c r="J889" s="21" t="str">
        <f t="shared" ca="1" si="120"/>
        <v/>
      </c>
      <c r="K889" s="13"/>
      <c r="L889" s="28" t="str">
        <f t="shared" si="121"/>
        <v/>
      </c>
      <c r="M889" s="13"/>
      <c r="O889" s="28" t="str">
        <f t="shared" si="122"/>
        <v/>
      </c>
      <c r="P889" s="17" t="str">
        <f t="array" aca="1" ref="P889" ca="1">IFERROR(INDEX('Intro &amp; Setup'!$W$19:$W$32,MATCH(1,('Intro &amp; Setup'!$M$19:$M$32&gt;=$O889)*('Intro &amp; Setup'!$C$19:$C$32&lt;=$O889),0)), "")</f>
        <v/>
      </c>
      <c r="R889" s="21" t="str">
        <f>IF($T889="", "", IF($T889&gt;'Intro &amp; Setup'!$C$19, "X", ""))</f>
        <v/>
      </c>
      <c r="T889" s="28" t="str">
        <f t="shared" si="126"/>
        <v/>
      </c>
      <c r="U889" s="31" t="str">
        <f t="shared" si="123"/>
        <v/>
      </c>
      <c r="W889" s="21" t="str">
        <f t="shared" si="124"/>
        <v/>
      </c>
      <c r="Y889" s="21" t="str">
        <f>IF($O889="", "", IF($O889&lt;'Intro &amp; Setup'!$C$32, "X", ""))</f>
        <v/>
      </c>
      <c r="AA889" s="21" t="str">
        <f t="shared" si="125"/>
        <v/>
      </c>
    </row>
    <row r="890" spans="1:27" x14ac:dyDescent="0.25">
      <c r="A890" s="13"/>
      <c r="B890" s="51"/>
      <c r="C890" s="52"/>
      <c r="D890" s="53"/>
      <c r="E890" s="54"/>
      <c r="F890" s="13"/>
      <c r="G890" s="16" t="str">
        <f t="shared" si="118"/>
        <v/>
      </c>
      <c r="H890" s="17" t="str">
        <f t="shared" si="119"/>
        <v/>
      </c>
      <c r="I890" s="13"/>
      <c r="J890" s="21" t="str">
        <f t="shared" ca="1" si="120"/>
        <v/>
      </c>
      <c r="K890" s="13"/>
      <c r="L890" s="28" t="str">
        <f t="shared" si="121"/>
        <v/>
      </c>
      <c r="M890" s="13"/>
      <c r="O890" s="28" t="str">
        <f t="shared" si="122"/>
        <v/>
      </c>
      <c r="P890" s="17" t="str">
        <f t="array" aca="1" ref="P890" ca="1">IFERROR(INDEX('Intro &amp; Setup'!$W$19:$W$32,MATCH(1,('Intro &amp; Setup'!$M$19:$M$32&gt;=$O890)*('Intro &amp; Setup'!$C$19:$C$32&lt;=$O890),0)), "")</f>
        <v/>
      </c>
      <c r="R890" s="21" t="str">
        <f>IF($T890="", "", IF($T890&gt;'Intro &amp; Setup'!$C$19, "X", ""))</f>
        <v/>
      </c>
      <c r="T890" s="28" t="str">
        <f t="shared" si="126"/>
        <v/>
      </c>
      <c r="U890" s="31" t="str">
        <f t="shared" si="123"/>
        <v/>
      </c>
      <c r="W890" s="21" t="str">
        <f t="shared" si="124"/>
        <v/>
      </c>
      <c r="Y890" s="21" t="str">
        <f>IF($O890="", "", IF($O890&lt;'Intro &amp; Setup'!$C$32, "X", ""))</f>
        <v/>
      </c>
      <c r="AA890" s="21" t="str">
        <f t="shared" si="125"/>
        <v/>
      </c>
    </row>
    <row r="891" spans="1:27" x14ac:dyDescent="0.25">
      <c r="A891" s="13"/>
      <c r="B891" s="51"/>
      <c r="C891" s="52"/>
      <c r="D891" s="53"/>
      <c r="E891" s="54"/>
      <c r="F891" s="13"/>
      <c r="G891" s="16" t="str">
        <f t="shared" si="118"/>
        <v/>
      </c>
      <c r="H891" s="17" t="str">
        <f t="shared" si="119"/>
        <v/>
      </c>
      <c r="I891" s="13"/>
      <c r="J891" s="21" t="str">
        <f t="shared" ca="1" si="120"/>
        <v/>
      </c>
      <c r="K891" s="13"/>
      <c r="L891" s="28" t="str">
        <f t="shared" si="121"/>
        <v/>
      </c>
      <c r="M891" s="13"/>
      <c r="O891" s="28" t="str">
        <f t="shared" si="122"/>
        <v/>
      </c>
      <c r="P891" s="17" t="str">
        <f t="array" aca="1" ref="P891" ca="1">IFERROR(INDEX('Intro &amp; Setup'!$W$19:$W$32,MATCH(1,('Intro &amp; Setup'!$M$19:$M$32&gt;=$O891)*('Intro &amp; Setup'!$C$19:$C$32&lt;=$O891),0)), "")</f>
        <v/>
      </c>
      <c r="R891" s="21" t="str">
        <f>IF($T891="", "", IF($T891&gt;'Intro &amp; Setup'!$C$19, "X", ""))</f>
        <v/>
      </c>
      <c r="T891" s="28" t="str">
        <f t="shared" si="126"/>
        <v/>
      </c>
      <c r="U891" s="31" t="str">
        <f t="shared" si="123"/>
        <v/>
      </c>
      <c r="W891" s="21" t="str">
        <f t="shared" si="124"/>
        <v/>
      </c>
      <c r="Y891" s="21" t="str">
        <f>IF($O891="", "", IF($O891&lt;'Intro &amp; Setup'!$C$32, "X", ""))</f>
        <v/>
      </c>
      <c r="AA891" s="21" t="str">
        <f t="shared" si="125"/>
        <v/>
      </c>
    </row>
    <row r="892" spans="1:27" x14ac:dyDescent="0.25">
      <c r="A892" s="13"/>
      <c r="B892" s="51"/>
      <c r="C892" s="52"/>
      <c r="D892" s="53"/>
      <c r="E892" s="54"/>
      <c r="F892" s="13"/>
      <c r="G892" s="16" t="str">
        <f t="shared" si="118"/>
        <v/>
      </c>
      <c r="H892" s="17" t="str">
        <f t="shared" si="119"/>
        <v/>
      </c>
      <c r="I892" s="13"/>
      <c r="J892" s="21" t="str">
        <f t="shared" ca="1" si="120"/>
        <v/>
      </c>
      <c r="K892" s="13"/>
      <c r="L892" s="28" t="str">
        <f t="shared" si="121"/>
        <v/>
      </c>
      <c r="M892" s="13"/>
      <c r="O892" s="28" t="str">
        <f t="shared" si="122"/>
        <v/>
      </c>
      <c r="P892" s="17" t="str">
        <f t="array" aca="1" ref="P892" ca="1">IFERROR(INDEX('Intro &amp; Setup'!$W$19:$W$32,MATCH(1,('Intro &amp; Setup'!$M$19:$M$32&gt;=$O892)*('Intro &amp; Setup'!$C$19:$C$32&lt;=$O892),0)), "")</f>
        <v/>
      </c>
      <c r="R892" s="21" t="str">
        <f>IF($T892="", "", IF($T892&gt;'Intro &amp; Setup'!$C$19, "X", ""))</f>
        <v/>
      </c>
      <c r="T892" s="28" t="str">
        <f t="shared" si="126"/>
        <v/>
      </c>
      <c r="U892" s="31" t="str">
        <f t="shared" si="123"/>
        <v/>
      </c>
      <c r="W892" s="21" t="str">
        <f t="shared" si="124"/>
        <v/>
      </c>
      <c r="Y892" s="21" t="str">
        <f>IF($O892="", "", IF($O892&lt;'Intro &amp; Setup'!$C$32, "X", ""))</f>
        <v/>
      </c>
      <c r="AA892" s="21" t="str">
        <f t="shared" si="125"/>
        <v/>
      </c>
    </row>
    <row r="893" spans="1:27" x14ac:dyDescent="0.25">
      <c r="A893" s="13"/>
      <c r="B893" s="51"/>
      <c r="C893" s="52"/>
      <c r="D893" s="53"/>
      <c r="E893" s="54"/>
      <c r="F893" s="13"/>
      <c r="G893" s="16" t="str">
        <f t="shared" si="118"/>
        <v/>
      </c>
      <c r="H893" s="17" t="str">
        <f t="shared" si="119"/>
        <v/>
      </c>
      <c r="I893" s="13"/>
      <c r="J893" s="21" t="str">
        <f t="shared" ca="1" si="120"/>
        <v/>
      </c>
      <c r="K893" s="13"/>
      <c r="L893" s="28" t="str">
        <f t="shared" si="121"/>
        <v/>
      </c>
      <c r="M893" s="13"/>
      <c r="O893" s="28" t="str">
        <f t="shared" si="122"/>
        <v/>
      </c>
      <c r="P893" s="17" t="str">
        <f t="array" aca="1" ref="P893" ca="1">IFERROR(INDEX('Intro &amp; Setup'!$W$19:$W$32,MATCH(1,('Intro &amp; Setup'!$M$19:$M$32&gt;=$O893)*('Intro &amp; Setup'!$C$19:$C$32&lt;=$O893),0)), "")</f>
        <v/>
      </c>
      <c r="R893" s="21" t="str">
        <f>IF($T893="", "", IF($T893&gt;'Intro &amp; Setup'!$C$19, "X", ""))</f>
        <v/>
      </c>
      <c r="T893" s="28" t="str">
        <f t="shared" si="126"/>
        <v/>
      </c>
      <c r="U893" s="31" t="str">
        <f t="shared" si="123"/>
        <v/>
      </c>
      <c r="W893" s="21" t="str">
        <f t="shared" si="124"/>
        <v/>
      </c>
      <c r="Y893" s="21" t="str">
        <f>IF($O893="", "", IF($O893&lt;'Intro &amp; Setup'!$C$32, "X", ""))</f>
        <v/>
      </c>
      <c r="AA893" s="21" t="str">
        <f t="shared" si="125"/>
        <v/>
      </c>
    </row>
    <row r="894" spans="1:27" x14ac:dyDescent="0.25">
      <c r="A894" s="13"/>
      <c r="B894" s="51"/>
      <c r="C894" s="52"/>
      <c r="D894" s="53"/>
      <c r="E894" s="54"/>
      <c r="F894" s="13"/>
      <c r="G894" s="16" t="str">
        <f t="shared" si="118"/>
        <v/>
      </c>
      <c r="H894" s="17" t="str">
        <f t="shared" si="119"/>
        <v/>
      </c>
      <c r="I894" s="13"/>
      <c r="J894" s="21" t="str">
        <f t="shared" ca="1" si="120"/>
        <v/>
      </c>
      <c r="K894" s="13"/>
      <c r="L894" s="28" t="str">
        <f t="shared" si="121"/>
        <v/>
      </c>
      <c r="M894" s="13"/>
      <c r="O894" s="28" t="str">
        <f t="shared" si="122"/>
        <v/>
      </c>
      <c r="P894" s="17" t="str">
        <f t="array" aca="1" ref="P894" ca="1">IFERROR(INDEX('Intro &amp; Setup'!$W$19:$W$32,MATCH(1,('Intro &amp; Setup'!$M$19:$M$32&gt;=$O894)*('Intro &amp; Setup'!$C$19:$C$32&lt;=$O894),0)), "")</f>
        <v/>
      </c>
      <c r="R894" s="21" t="str">
        <f>IF($T894="", "", IF($T894&gt;'Intro &amp; Setup'!$C$19, "X", ""))</f>
        <v/>
      </c>
      <c r="T894" s="28" t="str">
        <f t="shared" si="126"/>
        <v/>
      </c>
      <c r="U894" s="31" t="str">
        <f t="shared" si="123"/>
        <v/>
      </c>
      <c r="W894" s="21" t="str">
        <f t="shared" si="124"/>
        <v/>
      </c>
      <c r="Y894" s="21" t="str">
        <f>IF($O894="", "", IF($O894&lt;'Intro &amp; Setup'!$C$32, "X", ""))</f>
        <v/>
      </c>
      <c r="AA894" s="21" t="str">
        <f t="shared" si="125"/>
        <v/>
      </c>
    </row>
    <row r="895" spans="1:27" x14ac:dyDescent="0.25">
      <c r="A895" s="13"/>
      <c r="B895" s="51"/>
      <c r="C895" s="52"/>
      <c r="D895" s="53"/>
      <c r="E895" s="54"/>
      <c r="F895" s="13"/>
      <c r="G895" s="16" t="str">
        <f t="shared" si="118"/>
        <v/>
      </c>
      <c r="H895" s="17" t="str">
        <f t="shared" si="119"/>
        <v/>
      </c>
      <c r="I895" s="13"/>
      <c r="J895" s="21" t="str">
        <f t="shared" ca="1" si="120"/>
        <v/>
      </c>
      <c r="K895" s="13"/>
      <c r="L895" s="28" t="str">
        <f t="shared" si="121"/>
        <v/>
      </c>
      <c r="M895" s="13"/>
      <c r="O895" s="28" t="str">
        <f t="shared" si="122"/>
        <v/>
      </c>
      <c r="P895" s="17" t="str">
        <f t="array" aca="1" ref="P895" ca="1">IFERROR(INDEX('Intro &amp; Setup'!$W$19:$W$32,MATCH(1,('Intro &amp; Setup'!$M$19:$M$32&gt;=$O895)*('Intro &amp; Setup'!$C$19:$C$32&lt;=$O895),0)), "")</f>
        <v/>
      </c>
      <c r="R895" s="21" t="str">
        <f>IF($T895="", "", IF($T895&gt;'Intro &amp; Setup'!$C$19, "X", ""))</f>
        <v/>
      </c>
      <c r="T895" s="28" t="str">
        <f t="shared" si="126"/>
        <v/>
      </c>
      <c r="U895" s="31" t="str">
        <f t="shared" si="123"/>
        <v/>
      </c>
      <c r="W895" s="21" t="str">
        <f t="shared" si="124"/>
        <v/>
      </c>
      <c r="Y895" s="21" t="str">
        <f>IF($O895="", "", IF($O895&lt;'Intro &amp; Setup'!$C$32, "X", ""))</f>
        <v/>
      </c>
      <c r="AA895" s="21" t="str">
        <f t="shared" si="125"/>
        <v/>
      </c>
    </row>
    <row r="896" spans="1:27" x14ac:dyDescent="0.25">
      <c r="A896" s="13"/>
      <c r="B896" s="51"/>
      <c r="C896" s="52"/>
      <c r="D896" s="53"/>
      <c r="E896" s="54"/>
      <c r="F896" s="13"/>
      <c r="G896" s="16" t="str">
        <f t="shared" si="118"/>
        <v/>
      </c>
      <c r="H896" s="17" t="str">
        <f t="shared" si="119"/>
        <v/>
      </c>
      <c r="I896" s="13"/>
      <c r="J896" s="21" t="str">
        <f t="shared" ca="1" si="120"/>
        <v/>
      </c>
      <c r="K896" s="13"/>
      <c r="L896" s="28" t="str">
        <f t="shared" si="121"/>
        <v/>
      </c>
      <c r="M896" s="13"/>
      <c r="O896" s="28" t="str">
        <f t="shared" si="122"/>
        <v/>
      </c>
      <c r="P896" s="17" t="str">
        <f t="array" aca="1" ref="P896" ca="1">IFERROR(INDEX('Intro &amp; Setup'!$W$19:$W$32,MATCH(1,('Intro &amp; Setup'!$M$19:$M$32&gt;=$O896)*('Intro &amp; Setup'!$C$19:$C$32&lt;=$O896),0)), "")</f>
        <v/>
      </c>
      <c r="R896" s="21" t="str">
        <f>IF($T896="", "", IF($T896&gt;'Intro &amp; Setup'!$C$19, "X", ""))</f>
        <v/>
      </c>
      <c r="T896" s="28" t="str">
        <f t="shared" si="126"/>
        <v/>
      </c>
      <c r="U896" s="31" t="str">
        <f t="shared" si="123"/>
        <v/>
      </c>
      <c r="W896" s="21" t="str">
        <f t="shared" si="124"/>
        <v/>
      </c>
      <c r="Y896" s="21" t="str">
        <f>IF($O896="", "", IF($O896&lt;'Intro &amp; Setup'!$C$32, "X", ""))</f>
        <v/>
      </c>
      <c r="AA896" s="21" t="str">
        <f t="shared" si="125"/>
        <v/>
      </c>
    </row>
    <row r="897" spans="1:27" x14ac:dyDescent="0.25">
      <c r="A897" s="13"/>
      <c r="B897" s="51"/>
      <c r="C897" s="52"/>
      <c r="D897" s="53"/>
      <c r="E897" s="54"/>
      <c r="F897" s="13"/>
      <c r="G897" s="16" t="str">
        <f t="shared" si="118"/>
        <v/>
      </c>
      <c r="H897" s="17" t="str">
        <f t="shared" si="119"/>
        <v/>
      </c>
      <c r="I897" s="13"/>
      <c r="J897" s="21" t="str">
        <f t="shared" ca="1" si="120"/>
        <v/>
      </c>
      <c r="K897" s="13"/>
      <c r="L897" s="28" t="str">
        <f t="shared" si="121"/>
        <v/>
      </c>
      <c r="M897" s="13"/>
      <c r="O897" s="28" t="str">
        <f t="shared" si="122"/>
        <v/>
      </c>
      <c r="P897" s="17" t="str">
        <f t="array" aca="1" ref="P897" ca="1">IFERROR(INDEX('Intro &amp; Setup'!$W$19:$W$32,MATCH(1,('Intro &amp; Setup'!$M$19:$M$32&gt;=$O897)*('Intro &amp; Setup'!$C$19:$C$32&lt;=$O897),0)), "")</f>
        <v/>
      </c>
      <c r="R897" s="21" t="str">
        <f>IF($T897="", "", IF($T897&gt;'Intro &amp; Setup'!$C$19, "X", ""))</f>
        <v/>
      </c>
      <c r="T897" s="28" t="str">
        <f t="shared" si="126"/>
        <v/>
      </c>
      <c r="U897" s="31" t="str">
        <f t="shared" si="123"/>
        <v/>
      </c>
      <c r="W897" s="21" t="str">
        <f t="shared" si="124"/>
        <v/>
      </c>
      <c r="Y897" s="21" t="str">
        <f>IF($O897="", "", IF($O897&lt;'Intro &amp; Setup'!$C$32, "X", ""))</f>
        <v/>
      </c>
      <c r="AA897" s="21" t="str">
        <f t="shared" si="125"/>
        <v/>
      </c>
    </row>
    <row r="898" spans="1:27" x14ac:dyDescent="0.25">
      <c r="A898" s="13"/>
      <c r="B898" s="51"/>
      <c r="C898" s="52"/>
      <c r="D898" s="53"/>
      <c r="E898" s="54"/>
      <c r="F898" s="13"/>
      <c r="G898" s="16" t="str">
        <f t="shared" si="118"/>
        <v/>
      </c>
      <c r="H898" s="17" t="str">
        <f t="shared" si="119"/>
        <v/>
      </c>
      <c r="I898" s="13"/>
      <c r="J898" s="21" t="str">
        <f t="shared" ca="1" si="120"/>
        <v/>
      </c>
      <c r="K898" s="13"/>
      <c r="L898" s="28" t="str">
        <f t="shared" si="121"/>
        <v/>
      </c>
      <c r="M898" s="13"/>
      <c r="O898" s="28" t="str">
        <f t="shared" si="122"/>
        <v/>
      </c>
      <c r="P898" s="17" t="str">
        <f t="array" aca="1" ref="P898" ca="1">IFERROR(INDEX('Intro &amp; Setup'!$W$19:$W$32,MATCH(1,('Intro &amp; Setup'!$M$19:$M$32&gt;=$O898)*('Intro &amp; Setup'!$C$19:$C$32&lt;=$O898),0)), "")</f>
        <v/>
      </c>
      <c r="R898" s="21" t="str">
        <f>IF($T898="", "", IF($T898&gt;'Intro &amp; Setup'!$C$19, "X", ""))</f>
        <v/>
      </c>
      <c r="T898" s="28" t="str">
        <f t="shared" si="126"/>
        <v/>
      </c>
      <c r="U898" s="31" t="str">
        <f t="shared" si="123"/>
        <v/>
      </c>
      <c r="W898" s="21" t="str">
        <f t="shared" si="124"/>
        <v/>
      </c>
      <c r="Y898" s="21" t="str">
        <f>IF($O898="", "", IF($O898&lt;'Intro &amp; Setup'!$C$32, "X", ""))</f>
        <v/>
      </c>
      <c r="AA898" s="21" t="str">
        <f t="shared" si="125"/>
        <v/>
      </c>
    </row>
    <row r="899" spans="1:27" x14ac:dyDescent="0.25">
      <c r="A899" s="13"/>
      <c r="B899" s="51"/>
      <c r="C899" s="52"/>
      <c r="D899" s="53"/>
      <c r="E899" s="54"/>
      <c r="F899" s="13"/>
      <c r="G899" s="16" t="str">
        <f t="shared" si="118"/>
        <v/>
      </c>
      <c r="H899" s="17" t="str">
        <f t="shared" si="119"/>
        <v/>
      </c>
      <c r="I899" s="13"/>
      <c r="J899" s="21" t="str">
        <f t="shared" ca="1" si="120"/>
        <v/>
      </c>
      <c r="K899" s="13"/>
      <c r="L899" s="28" t="str">
        <f t="shared" si="121"/>
        <v/>
      </c>
      <c r="M899" s="13"/>
      <c r="O899" s="28" t="str">
        <f t="shared" si="122"/>
        <v/>
      </c>
      <c r="P899" s="17" t="str">
        <f t="array" aca="1" ref="P899" ca="1">IFERROR(INDEX('Intro &amp; Setup'!$W$19:$W$32,MATCH(1,('Intro &amp; Setup'!$M$19:$M$32&gt;=$O899)*('Intro &amp; Setup'!$C$19:$C$32&lt;=$O899),0)), "")</f>
        <v/>
      </c>
      <c r="R899" s="21" t="str">
        <f>IF($T899="", "", IF($T899&gt;'Intro &amp; Setup'!$C$19, "X", ""))</f>
        <v/>
      </c>
      <c r="T899" s="28" t="str">
        <f t="shared" si="126"/>
        <v/>
      </c>
      <c r="U899" s="31" t="str">
        <f t="shared" si="123"/>
        <v/>
      </c>
      <c r="W899" s="21" t="str">
        <f t="shared" si="124"/>
        <v/>
      </c>
      <c r="Y899" s="21" t="str">
        <f>IF($O899="", "", IF($O899&lt;'Intro &amp; Setup'!$C$32, "X", ""))</f>
        <v/>
      </c>
      <c r="AA899" s="21" t="str">
        <f t="shared" si="125"/>
        <v/>
      </c>
    </row>
    <row r="900" spans="1:27" x14ac:dyDescent="0.25">
      <c r="A900" s="13"/>
      <c r="B900" s="51"/>
      <c r="C900" s="52"/>
      <c r="D900" s="53"/>
      <c r="E900" s="54"/>
      <c r="F900" s="13"/>
      <c r="G900" s="16" t="str">
        <f t="shared" si="118"/>
        <v/>
      </c>
      <c r="H900" s="17" t="str">
        <f t="shared" si="119"/>
        <v/>
      </c>
      <c r="I900" s="13"/>
      <c r="J900" s="21" t="str">
        <f t="shared" ca="1" si="120"/>
        <v/>
      </c>
      <c r="K900" s="13"/>
      <c r="L900" s="28" t="str">
        <f t="shared" si="121"/>
        <v/>
      </c>
      <c r="M900" s="13"/>
      <c r="O900" s="28" t="str">
        <f t="shared" si="122"/>
        <v/>
      </c>
      <c r="P900" s="17" t="str">
        <f t="array" aca="1" ref="P900" ca="1">IFERROR(INDEX('Intro &amp; Setup'!$W$19:$W$32,MATCH(1,('Intro &amp; Setup'!$M$19:$M$32&gt;=$O900)*('Intro &amp; Setup'!$C$19:$C$32&lt;=$O900),0)), "")</f>
        <v/>
      </c>
      <c r="R900" s="21" t="str">
        <f>IF($T900="", "", IF($T900&gt;'Intro &amp; Setup'!$C$19, "X", ""))</f>
        <v/>
      </c>
      <c r="T900" s="28" t="str">
        <f t="shared" si="126"/>
        <v/>
      </c>
      <c r="U900" s="31" t="str">
        <f t="shared" si="123"/>
        <v/>
      </c>
      <c r="W900" s="21" t="str">
        <f t="shared" si="124"/>
        <v/>
      </c>
      <c r="Y900" s="21" t="str">
        <f>IF($O900="", "", IF($O900&lt;'Intro &amp; Setup'!$C$32, "X", ""))</f>
        <v/>
      </c>
      <c r="AA900" s="21" t="str">
        <f t="shared" si="125"/>
        <v/>
      </c>
    </row>
    <row r="901" spans="1:27" x14ac:dyDescent="0.25">
      <c r="A901" s="13"/>
      <c r="B901" s="51"/>
      <c r="C901" s="52"/>
      <c r="D901" s="53"/>
      <c r="E901" s="54"/>
      <c r="F901" s="13"/>
      <c r="G901" s="16" t="str">
        <f t="shared" si="118"/>
        <v/>
      </c>
      <c r="H901" s="17" t="str">
        <f t="shared" si="119"/>
        <v/>
      </c>
      <c r="I901" s="13"/>
      <c r="J901" s="21" t="str">
        <f t="shared" ca="1" si="120"/>
        <v/>
      </c>
      <c r="K901" s="13"/>
      <c r="L901" s="28" t="str">
        <f t="shared" si="121"/>
        <v/>
      </c>
      <c r="M901" s="13"/>
      <c r="O901" s="28" t="str">
        <f t="shared" si="122"/>
        <v/>
      </c>
      <c r="P901" s="17" t="str">
        <f t="array" aca="1" ref="P901" ca="1">IFERROR(INDEX('Intro &amp; Setup'!$W$19:$W$32,MATCH(1,('Intro &amp; Setup'!$M$19:$M$32&gt;=$O901)*('Intro &amp; Setup'!$C$19:$C$32&lt;=$O901),0)), "")</f>
        <v/>
      </c>
      <c r="R901" s="21" t="str">
        <f>IF($T901="", "", IF($T901&gt;'Intro &amp; Setup'!$C$19, "X", ""))</f>
        <v/>
      </c>
      <c r="T901" s="28" t="str">
        <f t="shared" si="126"/>
        <v/>
      </c>
      <c r="U901" s="31" t="str">
        <f t="shared" si="123"/>
        <v/>
      </c>
      <c r="W901" s="21" t="str">
        <f t="shared" si="124"/>
        <v/>
      </c>
      <c r="Y901" s="21" t="str">
        <f>IF($O901="", "", IF($O901&lt;'Intro &amp; Setup'!$C$32, "X", ""))</f>
        <v/>
      </c>
      <c r="AA901" s="21" t="str">
        <f t="shared" si="125"/>
        <v/>
      </c>
    </row>
    <row r="902" spans="1:27" x14ac:dyDescent="0.25">
      <c r="A902" s="13"/>
      <c r="B902" s="51"/>
      <c r="C902" s="52"/>
      <c r="D902" s="53"/>
      <c r="E902" s="54"/>
      <c r="F902" s="13"/>
      <c r="G902" s="16" t="str">
        <f t="shared" si="118"/>
        <v/>
      </c>
      <c r="H902" s="17" t="str">
        <f t="shared" si="119"/>
        <v/>
      </c>
      <c r="I902" s="13"/>
      <c r="J902" s="21" t="str">
        <f t="shared" ca="1" si="120"/>
        <v/>
      </c>
      <c r="K902" s="13"/>
      <c r="L902" s="28" t="str">
        <f t="shared" si="121"/>
        <v/>
      </c>
      <c r="M902" s="13"/>
      <c r="O902" s="28" t="str">
        <f t="shared" si="122"/>
        <v/>
      </c>
      <c r="P902" s="17" t="str">
        <f t="array" aca="1" ref="P902" ca="1">IFERROR(INDEX('Intro &amp; Setup'!$W$19:$W$32,MATCH(1,('Intro &amp; Setup'!$M$19:$M$32&gt;=$O902)*('Intro &amp; Setup'!$C$19:$C$32&lt;=$O902),0)), "")</f>
        <v/>
      </c>
      <c r="R902" s="21" t="str">
        <f>IF($T902="", "", IF($T902&gt;'Intro &amp; Setup'!$C$19, "X", ""))</f>
        <v/>
      </c>
      <c r="T902" s="28" t="str">
        <f t="shared" si="126"/>
        <v/>
      </c>
      <c r="U902" s="31" t="str">
        <f t="shared" si="123"/>
        <v/>
      </c>
      <c r="W902" s="21" t="str">
        <f t="shared" si="124"/>
        <v/>
      </c>
      <c r="Y902" s="21" t="str">
        <f>IF($O902="", "", IF($O902&lt;'Intro &amp; Setup'!$C$32, "X", ""))</f>
        <v/>
      </c>
      <c r="AA902" s="21" t="str">
        <f t="shared" si="125"/>
        <v/>
      </c>
    </row>
    <row r="903" spans="1:27" x14ac:dyDescent="0.25">
      <c r="A903" s="13"/>
      <c r="B903" s="51"/>
      <c r="C903" s="52"/>
      <c r="D903" s="53"/>
      <c r="E903" s="54"/>
      <c r="F903" s="13"/>
      <c r="G903" s="16" t="str">
        <f t="shared" si="118"/>
        <v/>
      </c>
      <c r="H903" s="17" t="str">
        <f t="shared" si="119"/>
        <v/>
      </c>
      <c r="I903" s="13"/>
      <c r="J903" s="21" t="str">
        <f t="shared" ca="1" si="120"/>
        <v/>
      </c>
      <c r="K903" s="13"/>
      <c r="L903" s="28" t="str">
        <f t="shared" si="121"/>
        <v/>
      </c>
      <c r="M903" s="13"/>
      <c r="O903" s="28" t="str">
        <f t="shared" si="122"/>
        <v/>
      </c>
      <c r="P903" s="17" t="str">
        <f t="array" aca="1" ref="P903" ca="1">IFERROR(INDEX('Intro &amp; Setup'!$W$19:$W$32,MATCH(1,('Intro &amp; Setup'!$M$19:$M$32&gt;=$O903)*('Intro &amp; Setup'!$C$19:$C$32&lt;=$O903),0)), "")</f>
        <v/>
      </c>
      <c r="R903" s="21" t="str">
        <f>IF($T903="", "", IF($T903&gt;'Intro &amp; Setup'!$C$19, "X", ""))</f>
        <v/>
      </c>
      <c r="T903" s="28" t="str">
        <f t="shared" si="126"/>
        <v/>
      </c>
      <c r="U903" s="31" t="str">
        <f t="shared" si="123"/>
        <v/>
      </c>
      <c r="W903" s="21" t="str">
        <f t="shared" si="124"/>
        <v/>
      </c>
      <c r="Y903" s="21" t="str">
        <f>IF($O903="", "", IF($O903&lt;'Intro &amp; Setup'!$C$32, "X", ""))</f>
        <v/>
      </c>
      <c r="AA903" s="21" t="str">
        <f t="shared" si="125"/>
        <v/>
      </c>
    </row>
    <row r="904" spans="1:27" x14ac:dyDescent="0.25">
      <c r="A904" s="13"/>
      <c r="B904" s="51"/>
      <c r="C904" s="52"/>
      <c r="D904" s="53"/>
      <c r="E904" s="54"/>
      <c r="F904" s="13"/>
      <c r="G904" s="16" t="str">
        <f t="shared" si="118"/>
        <v/>
      </c>
      <c r="H904" s="17" t="str">
        <f t="shared" si="119"/>
        <v/>
      </c>
      <c r="I904" s="13"/>
      <c r="J904" s="21" t="str">
        <f t="shared" ca="1" si="120"/>
        <v/>
      </c>
      <c r="K904" s="13"/>
      <c r="L904" s="28" t="str">
        <f t="shared" si="121"/>
        <v/>
      </c>
      <c r="M904" s="13"/>
      <c r="O904" s="28" t="str">
        <f t="shared" si="122"/>
        <v/>
      </c>
      <c r="P904" s="17" t="str">
        <f t="array" aca="1" ref="P904" ca="1">IFERROR(INDEX('Intro &amp; Setup'!$W$19:$W$32,MATCH(1,('Intro &amp; Setup'!$M$19:$M$32&gt;=$O904)*('Intro &amp; Setup'!$C$19:$C$32&lt;=$O904),0)), "")</f>
        <v/>
      </c>
      <c r="R904" s="21" t="str">
        <f>IF($T904="", "", IF($T904&gt;'Intro &amp; Setup'!$C$19, "X", ""))</f>
        <v/>
      </c>
      <c r="T904" s="28" t="str">
        <f t="shared" si="126"/>
        <v/>
      </c>
      <c r="U904" s="31" t="str">
        <f t="shared" si="123"/>
        <v/>
      </c>
      <c r="W904" s="21" t="str">
        <f t="shared" si="124"/>
        <v/>
      </c>
      <c r="Y904" s="21" t="str">
        <f>IF($O904="", "", IF($O904&lt;'Intro &amp; Setup'!$C$32, "X", ""))</f>
        <v/>
      </c>
      <c r="AA904" s="21" t="str">
        <f t="shared" si="125"/>
        <v/>
      </c>
    </row>
    <row r="905" spans="1:27" x14ac:dyDescent="0.25">
      <c r="A905" s="13"/>
      <c r="B905" s="51"/>
      <c r="C905" s="52"/>
      <c r="D905" s="53"/>
      <c r="E905" s="54"/>
      <c r="F905" s="13"/>
      <c r="G905" s="16" t="str">
        <f t="shared" si="118"/>
        <v/>
      </c>
      <c r="H905" s="17" t="str">
        <f t="shared" si="119"/>
        <v/>
      </c>
      <c r="I905" s="13"/>
      <c r="J905" s="21" t="str">
        <f t="shared" ca="1" si="120"/>
        <v/>
      </c>
      <c r="K905" s="13"/>
      <c r="L905" s="28" t="str">
        <f t="shared" si="121"/>
        <v/>
      </c>
      <c r="M905" s="13"/>
      <c r="O905" s="28" t="str">
        <f t="shared" si="122"/>
        <v/>
      </c>
      <c r="P905" s="17" t="str">
        <f t="array" aca="1" ref="P905" ca="1">IFERROR(INDEX('Intro &amp; Setup'!$W$19:$W$32,MATCH(1,('Intro &amp; Setup'!$M$19:$M$32&gt;=$O905)*('Intro &amp; Setup'!$C$19:$C$32&lt;=$O905),0)), "")</f>
        <v/>
      </c>
      <c r="R905" s="21" t="str">
        <f>IF($T905="", "", IF($T905&gt;'Intro &amp; Setup'!$C$19, "X", ""))</f>
        <v/>
      </c>
      <c r="T905" s="28" t="str">
        <f t="shared" si="126"/>
        <v/>
      </c>
      <c r="U905" s="31" t="str">
        <f t="shared" si="123"/>
        <v/>
      </c>
      <c r="W905" s="21" t="str">
        <f t="shared" si="124"/>
        <v/>
      </c>
      <c r="Y905" s="21" t="str">
        <f>IF($O905="", "", IF($O905&lt;'Intro &amp; Setup'!$C$32, "X", ""))</f>
        <v/>
      </c>
      <c r="AA905" s="21" t="str">
        <f t="shared" si="125"/>
        <v/>
      </c>
    </row>
    <row r="906" spans="1:27" x14ac:dyDescent="0.25">
      <c r="A906" s="13"/>
      <c r="B906" s="51"/>
      <c r="C906" s="52"/>
      <c r="D906" s="53"/>
      <c r="E906" s="54"/>
      <c r="F906" s="13"/>
      <c r="G906" s="16" t="str">
        <f t="shared" si="118"/>
        <v/>
      </c>
      <c r="H906" s="17" t="str">
        <f t="shared" si="119"/>
        <v/>
      </c>
      <c r="I906" s="13"/>
      <c r="J906" s="21" t="str">
        <f t="shared" ca="1" si="120"/>
        <v/>
      </c>
      <c r="K906" s="13"/>
      <c r="L906" s="28" t="str">
        <f t="shared" si="121"/>
        <v/>
      </c>
      <c r="M906" s="13"/>
      <c r="O906" s="28" t="str">
        <f t="shared" si="122"/>
        <v/>
      </c>
      <c r="P906" s="17" t="str">
        <f t="array" aca="1" ref="P906" ca="1">IFERROR(INDEX('Intro &amp; Setup'!$W$19:$W$32,MATCH(1,('Intro &amp; Setup'!$M$19:$M$32&gt;=$O906)*('Intro &amp; Setup'!$C$19:$C$32&lt;=$O906),0)), "")</f>
        <v/>
      </c>
      <c r="R906" s="21" t="str">
        <f>IF($T906="", "", IF($T906&gt;'Intro &amp; Setup'!$C$19, "X", ""))</f>
        <v/>
      </c>
      <c r="T906" s="28" t="str">
        <f t="shared" si="126"/>
        <v/>
      </c>
      <c r="U906" s="31" t="str">
        <f t="shared" si="123"/>
        <v/>
      </c>
      <c r="W906" s="21" t="str">
        <f t="shared" si="124"/>
        <v/>
      </c>
      <c r="Y906" s="21" t="str">
        <f>IF($O906="", "", IF($O906&lt;'Intro &amp; Setup'!$C$32, "X", ""))</f>
        <v/>
      </c>
      <c r="AA906" s="21" t="str">
        <f t="shared" si="125"/>
        <v/>
      </c>
    </row>
    <row r="907" spans="1:27" x14ac:dyDescent="0.25">
      <c r="A907" s="13"/>
      <c r="B907" s="51"/>
      <c r="C907" s="52"/>
      <c r="D907" s="53"/>
      <c r="E907" s="54"/>
      <c r="F907" s="13"/>
      <c r="G907" s="16" t="str">
        <f t="shared" si="118"/>
        <v/>
      </c>
      <c r="H907" s="17" t="str">
        <f t="shared" si="119"/>
        <v/>
      </c>
      <c r="I907" s="13"/>
      <c r="J907" s="21" t="str">
        <f t="shared" ca="1" si="120"/>
        <v/>
      </c>
      <c r="K907" s="13"/>
      <c r="L907" s="28" t="str">
        <f t="shared" si="121"/>
        <v/>
      </c>
      <c r="M907" s="13"/>
      <c r="O907" s="28" t="str">
        <f t="shared" si="122"/>
        <v/>
      </c>
      <c r="P907" s="17" t="str">
        <f t="array" aca="1" ref="P907" ca="1">IFERROR(INDEX('Intro &amp; Setup'!$W$19:$W$32,MATCH(1,('Intro &amp; Setup'!$M$19:$M$32&gt;=$O907)*('Intro &amp; Setup'!$C$19:$C$32&lt;=$O907),0)), "")</f>
        <v/>
      </c>
      <c r="R907" s="21" t="str">
        <f>IF($T907="", "", IF($T907&gt;'Intro &amp; Setup'!$C$19, "X", ""))</f>
        <v/>
      </c>
      <c r="T907" s="28" t="str">
        <f t="shared" si="126"/>
        <v/>
      </c>
      <c r="U907" s="31" t="str">
        <f t="shared" si="123"/>
        <v/>
      </c>
      <c r="W907" s="21" t="str">
        <f t="shared" si="124"/>
        <v/>
      </c>
      <c r="Y907" s="21" t="str">
        <f>IF($O907="", "", IF($O907&lt;'Intro &amp; Setup'!$C$32, "X", ""))</f>
        <v/>
      </c>
      <c r="AA907" s="21" t="str">
        <f t="shared" si="125"/>
        <v/>
      </c>
    </row>
    <row r="908" spans="1:27" x14ac:dyDescent="0.25">
      <c r="A908" s="13"/>
      <c r="B908" s="51"/>
      <c r="C908" s="52"/>
      <c r="D908" s="53"/>
      <c r="E908" s="54"/>
      <c r="F908" s="13"/>
      <c r="G908" s="16" t="str">
        <f t="shared" ref="G908:G971" si="127">IF($C908="", "", DATEDIF($C908, $P$4, "Y"))</f>
        <v/>
      </c>
      <c r="H908" s="17" t="str">
        <f t="shared" ref="H908:H971" si="128">IF($C908="", "", DATEDIF($C908, $P$4, "YM"))</f>
        <v/>
      </c>
      <c r="I908" s="13"/>
      <c r="J908" s="21" t="str">
        <f t="shared" ref="J908:J971" ca="1" si="129">IF($P908="", "", $P908)</f>
        <v/>
      </c>
      <c r="K908" s="13"/>
      <c r="L908" s="28" t="str">
        <f t="shared" ref="L908:L971" si="130">IF($R908="X", $U908, "")</f>
        <v/>
      </c>
      <c r="M908" s="13"/>
      <c r="O908" s="28" t="str">
        <f t="shared" ref="O908:O971" si="131">IFERROR(IF($C908="", "", DATE(YEAR($C908)+$D908, MONTH($C908), DAY($C908))), "")</f>
        <v/>
      </c>
      <c r="P908" s="17" t="str">
        <f t="array" aca="1" ref="P908" ca="1">IFERROR(INDEX('Intro &amp; Setup'!$W$19:$W$32,MATCH(1,('Intro &amp; Setup'!$M$19:$M$32&gt;=$O908)*('Intro &amp; Setup'!$C$19:$C$32&lt;=$O908),0)), "")</f>
        <v/>
      </c>
      <c r="R908" s="21" t="str">
        <f>IF($T908="", "", IF($T908&gt;'Intro &amp; Setup'!$C$19, "X", ""))</f>
        <v/>
      </c>
      <c r="T908" s="28" t="str">
        <f t="shared" si="126"/>
        <v/>
      </c>
      <c r="U908" s="31" t="str">
        <f t="shared" ref="U908:U971" si="132">IF($T908="", "", DATE(YEAR($T908)+5, 9, 1))</f>
        <v/>
      </c>
      <c r="W908" s="21" t="str">
        <f t="shared" ref="W908:W971" si="133">IF($B908="", "", IF(COUNTIF($B$11:$B$1010, $B908)&gt;1, "X", ""))</f>
        <v/>
      </c>
      <c r="Y908" s="21" t="str">
        <f>IF($O908="", "", IF($O908&lt;'Intro &amp; Setup'!$C$32, "X", ""))</f>
        <v/>
      </c>
      <c r="AA908" s="21" t="str">
        <f t="shared" ref="AA908:AA971" si="134">IF($C908="", "", DATEDIF($C908, $P$4, "M"))</f>
        <v/>
      </c>
    </row>
    <row r="909" spans="1:27" x14ac:dyDescent="0.25">
      <c r="A909" s="13"/>
      <c r="B909" s="51"/>
      <c r="C909" s="52"/>
      <c r="D909" s="53"/>
      <c r="E909" s="54"/>
      <c r="F909" s="13"/>
      <c r="G909" s="16" t="str">
        <f t="shared" si="127"/>
        <v/>
      </c>
      <c r="H909" s="17" t="str">
        <f t="shared" si="128"/>
        <v/>
      </c>
      <c r="I909" s="13"/>
      <c r="J909" s="21" t="str">
        <f t="shared" ca="1" si="129"/>
        <v/>
      </c>
      <c r="K909" s="13"/>
      <c r="L909" s="28" t="str">
        <f t="shared" si="130"/>
        <v/>
      </c>
      <c r="M909" s="13"/>
      <c r="O909" s="28" t="str">
        <f t="shared" si="131"/>
        <v/>
      </c>
      <c r="P909" s="17" t="str">
        <f t="array" aca="1" ref="P909" ca="1">IFERROR(INDEX('Intro &amp; Setup'!$W$19:$W$32,MATCH(1,('Intro &amp; Setup'!$M$19:$M$32&gt;=$O909)*('Intro &amp; Setup'!$C$19:$C$32&lt;=$O909),0)), "")</f>
        <v/>
      </c>
      <c r="R909" s="21" t="str">
        <f>IF($T909="", "", IF($T909&gt;'Intro &amp; Setup'!$C$19, "X", ""))</f>
        <v/>
      </c>
      <c r="T909" s="28" t="str">
        <f t="shared" si="126"/>
        <v/>
      </c>
      <c r="U909" s="31" t="str">
        <f t="shared" si="132"/>
        <v/>
      </c>
      <c r="W909" s="21" t="str">
        <f t="shared" si="133"/>
        <v/>
      </c>
      <c r="Y909" s="21" t="str">
        <f>IF($O909="", "", IF($O909&lt;'Intro &amp; Setup'!$C$32, "X", ""))</f>
        <v/>
      </c>
      <c r="AA909" s="21" t="str">
        <f t="shared" si="134"/>
        <v/>
      </c>
    </row>
    <row r="910" spans="1:27" x14ac:dyDescent="0.25">
      <c r="A910" s="13"/>
      <c r="B910" s="51"/>
      <c r="C910" s="52"/>
      <c r="D910" s="53"/>
      <c r="E910" s="54"/>
      <c r="F910" s="13"/>
      <c r="G910" s="16" t="str">
        <f t="shared" si="127"/>
        <v/>
      </c>
      <c r="H910" s="17" t="str">
        <f t="shared" si="128"/>
        <v/>
      </c>
      <c r="I910" s="13"/>
      <c r="J910" s="21" t="str">
        <f t="shared" ca="1" si="129"/>
        <v/>
      </c>
      <c r="K910" s="13"/>
      <c r="L910" s="28" t="str">
        <f t="shared" si="130"/>
        <v/>
      </c>
      <c r="M910" s="13"/>
      <c r="O910" s="28" t="str">
        <f t="shared" si="131"/>
        <v/>
      </c>
      <c r="P910" s="17" t="str">
        <f t="array" aca="1" ref="P910" ca="1">IFERROR(INDEX('Intro &amp; Setup'!$W$19:$W$32,MATCH(1,('Intro &amp; Setup'!$M$19:$M$32&gt;=$O910)*('Intro &amp; Setup'!$C$19:$C$32&lt;=$O910),0)), "")</f>
        <v/>
      </c>
      <c r="R910" s="21" t="str">
        <f>IF($T910="", "", IF($T910&gt;'Intro &amp; Setup'!$C$19, "X", ""))</f>
        <v/>
      </c>
      <c r="T910" s="28" t="str">
        <f t="shared" si="126"/>
        <v/>
      </c>
      <c r="U910" s="31" t="str">
        <f t="shared" si="132"/>
        <v/>
      </c>
      <c r="W910" s="21" t="str">
        <f t="shared" si="133"/>
        <v/>
      </c>
      <c r="Y910" s="21" t="str">
        <f>IF($O910="", "", IF($O910&lt;'Intro &amp; Setup'!$C$32, "X", ""))</f>
        <v/>
      </c>
      <c r="AA910" s="21" t="str">
        <f t="shared" si="134"/>
        <v/>
      </c>
    </row>
    <row r="911" spans="1:27" x14ac:dyDescent="0.25">
      <c r="A911" s="13"/>
      <c r="B911" s="51"/>
      <c r="C911" s="52"/>
      <c r="D911" s="53"/>
      <c r="E911" s="54"/>
      <c r="F911" s="13"/>
      <c r="G911" s="16" t="str">
        <f t="shared" si="127"/>
        <v/>
      </c>
      <c r="H911" s="17" t="str">
        <f t="shared" si="128"/>
        <v/>
      </c>
      <c r="I911" s="13"/>
      <c r="J911" s="21" t="str">
        <f t="shared" ca="1" si="129"/>
        <v/>
      </c>
      <c r="K911" s="13"/>
      <c r="L911" s="28" t="str">
        <f t="shared" si="130"/>
        <v/>
      </c>
      <c r="M911" s="13"/>
      <c r="O911" s="28" t="str">
        <f t="shared" si="131"/>
        <v/>
      </c>
      <c r="P911" s="17" t="str">
        <f t="array" aca="1" ref="P911" ca="1">IFERROR(INDEX('Intro &amp; Setup'!$W$19:$W$32,MATCH(1,('Intro &amp; Setup'!$M$19:$M$32&gt;=$O911)*('Intro &amp; Setup'!$C$19:$C$32&lt;=$O911),0)), "")</f>
        <v/>
      </c>
      <c r="R911" s="21" t="str">
        <f>IF($T911="", "", IF($T911&gt;'Intro &amp; Setup'!$C$19, "X", ""))</f>
        <v/>
      </c>
      <c r="T911" s="28" t="str">
        <f t="shared" si="126"/>
        <v/>
      </c>
      <c r="U911" s="31" t="str">
        <f t="shared" si="132"/>
        <v/>
      </c>
      <c r="W911" s="21" t="str">
        <f t="shared" si="133"/>
        <v/>
      </c>
      <c r="Y911" s="21" t="str">
        <f>IF($O911="", "", IF($O911&lt;'Intro &amp; Setup'!$C$32, "X", ""))</f>
        <v/>
      </c>
      <c r="AA911" s="21" t="str">
        <f t="shared" si="134"/>
        <v/>
      </c>
    </row>
    <row r="912" spans="1:27" x14ac:dyDescent="0.25">
      <c r="A912" s="13"/>
      <c r="B912" s="51"/>
      <c r="C912" s="52"/>
      <c r="D912" s="53"/>
      <c r="E912" s="54"/>
      <c r="F912" s="13"/>
      <c r="G912" s="16" t="str">
        <f t="shared" si="127"/>
        <v/>
      </c>
      <c r="H912" s="17" t="str">
        <f t="shared" si="128"/>
        <v/>
      </c>
      <c r="I912" s="13"/>
      <c r="J912" s="21" t="str">
        <f t="shared" ca="1" si="129"/>
        <v/>
      </c>
      <c r="K912" s="13"/>
      <c r="L912" s="28" t="str">
        <f t="shared" si="130"/>
        <v/>
      </c>
      <c r="M912" s="13"/>
      <c r="O912" s="28" t="str">
        <f t="shared" si="131"/>
        <v/>
      </c>
      <c r="P912" s="17" t="str">
        <f t="array" aca="1" ref="P912" ca="1">IFERROR(INDEX('Intro &amp; Setup'!$W$19:$W$32,MATCH(1,('Intro &amp; Setup'!$M$19:$M$32&gt;=$O912)*('Intro &amp; Setup'!$C$19:$C$32&lt;=$O912),0)), "")</f>
        <v/>
      </c>
      <c r="R912" s="21" t="str">
        <f>IF($T912="", "", IF($T912&gt;'Intro &amp; Setup'!$C$19, "X", ""))</f>
        <v/>
      </c>
      <c r="T912" s="28" t="str">
        <f t="shared" si="126"/>
        <v/>
      </c>
      <c r="U912" s="31" t="str">
        <f t="shared" si="132"/>
        <v/>
      </c>
      <c r="W912" s="21" t="str">
        <f t="shared" si="133"/>
        <v/>
      </c>
      <c r="Y912" s="21" t="str">
        <f>IF($O912="", "", IF($O912&lt;'Intro &amp; Setup'!$C$32, "X", ""))</f>
        <v/>
      </c>
      <c r="AA912" s="21" t="str">
        <f t="shared" si="134"/>
        <v/>
      </c>
    </row>
    <row r="913" spans="1:27" x14ac:dyDescent="0.25">
      <c r="A913" s="13"/>
      <c r="B913" s="51"/>
      <c r="C913" s="52"/>
      <c r="D913" s="53"/>
      <c r="E913" s="54"/>
      <c r="F913" s="13"/>
      <c r="G913" s="16" t="str">
        <f t="shared" si="127"/>
        <v/>
      </c>
      <c r="H913" s="17" t="str">
        <f t="shared" si="128"/>
        <v/>
      </c>
      <c r="I913" s="13"/>
      <c r="J913" s="21" t="str">
        <f t="shared" ca="1" si="129"/>
        <v/>
      </c>
      <c r="K913" s="13"/>
      <c r="L913" s="28" t="str">
        <f t="shared" si="130"/>
        <v/>
      </c>
      <c r="M913" s="13"/>
      <c r="O913" s="28" t="str">
        <f t="shared" si="131"/>
        <v/>
      </c>
      <c r="P913" s="17" t="str">
        <f t="array" aca="1" ref="P913" ca="1">IFERROR(INDEX('Intro &amp; Setup'!$W$19:$W$32,MATCH(1,('Intro &amp; Setup'!$M$19:$M$32&gt;=$O913)*('Intro &amp; Setup'!$C$19:$C$32&lt;=$O913),0)), "")</f>
        <v/>
      </c>
      <c r="R913" s="21" t="str">
        <f>IF($T913="", "", IF($T913&gt;'Intro &amp; Setup'!$C$19, "X", ""))</f>
        <v/>
      </c>
      <c r="T913" s="28" t="str">
        <f t="shared" si="126"/>
        <v/>
      </c>
      <c r="U913" s="31" t="str">
        <f t="shared" si="132"/>
        <v/>
      </c>
      <c r="W913" s="21" t="str">
        <f t="shared" si="133"/>
        <v/>
      </c>
      <c r="Y913" s="21" t="str">
        <f>IF($O913="", "", IF($O913&lt;'Intro &amp; Setup'!$C$32, "X", ""))</f>
        <v/>
      </c>
      <c r="AA913" s="21" t="str">
        <f t="shared" si="134"/>
        <v/>
      </c>
    </row>
    <row r="914" spans="1:27" x14ac:dyDescent="0.25">
      <c r="A914" s="13"/>
      <c r="B914" s="51"/>
      <c r="C914" s="52"/>
      <c r="D914" s="53"/>
      <c r="E914" s="54"/>
      <c r="F914" s="13"/>
      <c r="G914" s="16" t="str">
        <f t="shared" si="127"/>
        <v/>
      </c>
      <c r="H914" s="17" t="str">
        <f t="shared" si="128"/>
        <v/>
      </c>
      <c r="I914" s="13"/>
      <c r="J914" s="21" t="str">
        <f t="shared" ca="1" si="129"/>
        <v/>
      </c>
      <c r="K914" s="13"/>
      <c r="L914" s="28" t="str">
        <f t="shared" si="130"/>
        <v/>
      </c>
      <c r="M914" s="13"/>
      <c r="O914" s="28" t="str">
        <f t="shared" si="131"/>
        <v/>
      </c>
      <c r="P914" s="17" t="str">
        <f t="array" aca="1" ref="P914" ca="1">IFERROR(INDEX('Intro &amp; Setup'!$W$19:$W$32,MATCH(1,('Intro &amp; Setup'!$M$19:$M$32&gt;=$O914)*('Intro &amp; Setup'!$C$19:$C$32&lt;=$O914),0)), "")</f>
        <v/>
      </c>
      <c r="R914" s="21" t="str">
        <f>IF($T914="", "", IF($T914&gt;'Intro &amp; Setup'!$C$19, "X", ""))</f>
        <v/>
      </c>
      <c r="T914" s="28" t="str">
        <f t="shared" ref="T914:T977" si="135">IF($O914="","", IF(MONTH($O914)&lt;9, DATE(YEAR($O914)-1, 9, 1), DATE(YEAR($O914), 9, 1)))</f>
        <v/>
      </c>
      <c r="U914" s="31" t="str">
        <f t="shared" si="132"/>
        <v/>
      </c>
      <c r="W914" s="21" t="str">
        <f t="shared" si="133"/>
        <v/>
      </c>
      <c r="Y914" s="21" t="str">
        <f>IF($O914="", "", IF($O914&lt;'Intro &amp; Setup'!$C$32, "X", ""))</f>
        <v/>
      </c>
      <c r="AA914" s="21" t="str">
        <f t="shared" si="134"/>
        <v/>
      </c>
    </row>
    <row r="915" spans="1:27" x14ac:dyDescent="0.25">
      <c r="A915" s="13"/>
      <c r="B915" s="51"/>
      <c r="C915" s="52"/>
      <c r="D915" s="53"/>
      <c r="E915" s="54"/>
      <c r="F915" s="13"/>
      <c r="G915" s="16" t="str">
        <f t="shared" si="127"/>
        <v/>
      </c>
      <c r="H915" s="17" t="str">
        <f t="shared" si="128"/>
        <v/>
      </c>
      <c r="I915" s="13"/>
      <c r="J915" s="21" t="str">
        <f t="shared" ca="1" si="129"/>
        <v/>
      </c>
      <c r="K915" s="13"/>
      <c r="L915" s="28" t="str">
        <f t="shared" si="130"/>
        <v/>
      </c>
      <c r="M915" s="13"/>
      <c r="O915" s="28" t="str">
        <f t="shared" si="131"/>
        <v/>
      </c>
      <c r="P915" s="17" t="str">
        <f t="array" aca="1" ref="P915" ca="1">IFERROR(INDEX('Intro &amp; Setup'!$W$19:$W$32,MATCH(1,('Intro &amp; Setup'!$M$19:$M$32&gt;=$O915)*('Intro &amp; Setup'!$C$19:$C$32&lt;=$O915),0)), "")</f>
        <v/>
      </c>
      <c r="R915" s="21" t="str">
        <f>IF($T915="", "", IF($T915&gt;'Intro &amp; Setup'!$C$19, "X", ""))</f>
        <v/>
      </c>
      <c r="T915" s="28" t="str">
        <f t="shared" si="135"/>
        <v/>
      </c>
      <c r="U915" s="31" t="str">
        <f t="shared" si="132"/>
        <v/>
      </c>
      <c r="W915" s="21" t="str">
        <f t="shared" si="133"/>
        <v/>
      </c>
      <c r="Y915" s="21" t="str">
        <f>IF($O915="", "", IF($O915&lt;'Intro &amp; Setup'!$C$32, "X", ""))</f>
        <v/>
      </c>
      <c r="AA915" s="21" t="str">
        <f t="shared" si="134"/>
        <v/>
      </c>
    </row>
    <row r="916" spans="1:27" x14ac:dyDescent="0.25">
      <c r="A916" s="13"/>
      <c r="B916" s="51"/>
      <c r="C916" s="52"/>
      <c r="D916" s="53"/>
      <c r="E916" s="54"/>
      <c r="F916" s="13"/>
      <c r="G916" s="16" t="str">
        <f t="shared" si="127"/>
        <v/>
      </c>
      <c r="H916" s="17" t="str">
        <f t="shared" si="128"/>
        <v/>
      </c>
      <c r="I916" s="13"/>
      <c r="J916" s="21" t="str">
        <f t="shared" ca="1" si="129"/>
        <v/>
      </c>
      <c r="K916" s="13"/>
      <c r="L916" s="28" t="str">
        <f t="shared" si="130"/>
        <v/>
      </c>
      <c r="M916" s="13"/>
      <c r="O916" s="28" t="str">
        <f t="shared" si="131"/>
        <v/>
      </c>
      <c r="P916" s="17" t="str">
        <f t="array" aca="1" ref="P916" ca="1">IFERROR(INDEX('Intro &amp; Setup'!$W$19:$W$32,MATCH(1,('Intro &amp; Setup'!$M$19:$M$32&gt;=$O916)*('Intro &amp; Setup'!$C$19:$C$32&lt;=$O916),0)), "")</f>
        <v/>
      </c>
      <c r="R916" s="21" t="str">
        <f>IF($T916="", "", IF($T916&gt;'Intro &amp; Setup'!$C$19, "X", ""))</f>
        <v/>
      </c>
      <c r="T916" s="28" t="str">
        <f t="shared" si="135"/>
        <v/>
      </c>
      <c r="U916" s="31" t="str">
        <f t="shared" si="132"/>
        <v/>
      </c>
      <c r="W916" s="21" t="str">
        <f t="shared" si="133"/>
        <v/>
      </c>
      <c r="Y916" s="21" t="str">
        <f>IF($O916="", "", IF($O916&lt;'Intro &amp; Setup'!$C$32, "X", ""))</f>
        <v/>
      </c>
      <c r="AA916" s="21" t="str">
        <f t="shared" si="134"/>
        <v/>
      </c>
    </row>
    <row r="917" spans="1:27" x14ac:dyDescent="0.25">
      <c r="A917" s="13"/>
      <c r="B917" s="51"/>
      <c r="C917" s="52"/>
      <c r="D917" s="53"/>
      <c r="E917" s="54"/>
      <c r="F917" s="13"/>
      <c r="G917" s="16" t="str">
        <f t="shared" si="127"/>
        <v/>
      </c>
      <c r="H917" s="17" t="str">
        <f t="shared" si="128"/>
        <v/>
      </c>
      <c r="I917" s="13"/>
      <c r="J917" s="21" t="str">
        <f t="shared" ca="1" si="129"/>
        <v/>
      </c>
      <c r="K917" s="13"/>
      <c r="L917" s="28" t="str">
        <f t="shared" si="130"/>
        <v/>
      </c>
      <c r="M917" s="13"/>
      <c r="O917" s="28" t="str">
        <f t="shared" si="131"/>
        <v/>
      </c>
      <c r="P917" s="17" t="str">
        <f t="array" aca="1" ref="P917" ca="1">IFERROR(INDEX('Intro &amp; Setup'!$W$19:$W$32,MATCH(1,('Intro &amp; Setup'!$M$19:$M$32&gt;=$O917)*('Intro &amp; Setup'!$C$19:$C$32&lt;=$O917),0)), "")</f>
        <v/>
      </c>
      <c r="R917" s="21" t="str">
        <f>IF($T917="", "", IF($T917&gt;'Intro &amp; Setup'!$C$19, "X", ""))</f>
        <v/>
      </c>
      <c r="T917" s="28" t="str">
        <f t="shared" si="135"/>
        <v/>
      </c>
      <c r="U917" s="31" t="str">
        <f t="shared" si="132"/>
        <v/>
      </c>
      <c r="W917" s="21" t="str">
        <f t="shared" si="133"/>
        <v/>
      </c>
      <c r="Y917" s="21" t="str">
        <f>IF($O917="", "", IF($O917&lt;'Intro &amp; Setup'!$C$32, "X", ""))</f>
        <v/>
      </c>
      <c r="AA917" s="21" t="str">
        <f t="shared" si="134"/>
        <v/>
      </c>
    </row>
    <row r="918" spans="1:27" x14ac:dyDescent="0.25">
      <c r="A918" s="13"/>
      <c r="B918" s="51"/>
      <c r="C918" s="52"/>
      <c r="D918" s="53"/>
      <c r="E918" s="54"/>
      <c r="F918" s="13"/>
      <c r="G918" s="16" t="str">
        <f t="shared" si="127"/>
        <v/>
      </c>
      <c r="H918" s="17" t="str">
        <f t="shared" si="128"/>
        <v/>
      </c>
      <c r="I918" s="13"/>
      <c r="J918" s="21" t="str">
        <f t="shared" ca="1" si="129"/>
        <v/>
      </c>
      <c r="K918" s="13"/>
      <c r="L918" s="28" t="str">
        <f t="shared" si="130"/>
        <v/>
      </c>
      <c r="M918" s="13"/>
      <c r="O918" s="28" t="str">
        <f t="shared" si="131"/>
        <v/>
      </c>
      <c r="P918" s="17" t="str">
        <f t="array" aca="1" ref="P918" ca="1">IFERROR(INDEX('Intro &amp; Setup'!$W$19:$W$32,MATCH(1,('Intro &amp; Setup'!$M$19:$M$32&gt;=$O918)*('Intro &amp; Setup'!$C$19:$C$32&lt;=$O918),0)), "")</f>
        <v/>
      </c>
      <c r="R918" s="21" t="str">
        <f>IF($T918="", "", IF($T918&gt;'Intro &amp; Setup'!$C$19, "X", ""))</f>
        <v/>
      </c>
      <c r="T918" s="28" t="str">
        <f t="shared" si="135"/>
        <v/>
      </c>
      <c r="U918" s="31" t="str">
        <f t="shared" si="132"/>
        <v/>
      </c>
      <c r="W918" s="21" t="str">
        <f t="shared" si="133"/>
        <v/>
      </c>
      <c r="Y918" s="21" t="str">
        <f>IF($O918="", "", IF($O918&lt;'Intro &amp; Setup'!$C$32, "X", ""))</f>
        <v/>
      </c>
      <c r="AA918" s="21" t="str">
        <f t="shared" si="134"/>
        <v/>
      </c>
    </row>
    <row r="919" spans="1:27" x14ac:dyDescent="0.25">
      <c r="A919" s="13"/>
      <c r="B919" s="51"/>
      <c r="C919" s="52"/>
      <c r="D919" s="53"/>
      <c r="E919" s="54"/>
      <c r="F919" s="13"/>
      <c r="G919" s="16" t="str">
        <f t="shared" si="127"/>
        <v/>
      </c>
      <c r="H919" s="17" t="str">
        <f t="shared" si="128"/>
        <v/>
      </c>
      <c r="I919" s="13"/>
      <c r="J919" s="21" t="str">
        <f t="shared" ca="1" si="129"/>
        <v/>
      </c>
      <c r="K919" s="13"/>
      <c r="L919" s="28" t="str">
        <f t="shared" si="130"/>
        <v/>
      </c>
      <c r="M919" s="13"/>
      <c r="O919" s="28" t="str">
        <f t="shared" si="131"/>
        <v/>
      </c>
      <c r="P919" s="17" t="str">
        <f t="array" aca="1" ref="P919" ca="1">IFERROR(INDEX('Intro &amp; Setup'!$W$19:$W$32,MATCH(1,('Intro &amp; Setup'!$M$19:$M$32&gt;=$O919)*('Intro &amp; Setup'!$C$19:$C$32&lt;=$O919),0)), "")</f>
        <v/>
      </c>
      <c r="R919" s="21" t="str">
        <f>IF($T919="", "", IF($T919&gt;'Intro &amp; Setup'!$C$19, "X", ""))</f>
        <v/>
      </c>
      <c r="T919" s="28" t="str">
        <f t="shared" si="135"/>
        <v/>
      </c>
      <c r="U919" s="31" t="str">
        <f t="shared" si="132"/>
        <v/>
      </c>
      <c r="W919" s="21" t="str">
        <f t="shared" si="133"/>
        <v/>
      </c>
      <c r="Y919" s="21" t="str">
        <f>IF($O919="", "", IF($O919&lt;'Intro &amp; Setup'!$C$32, "X", ""))</f>
        <v/>
      </c>
      <c r="AA919" s="21" t="str">
        <f t="shared" si="134"/>
        <v/>
      </c>
    </row>
    <row r="920" spans="1:27" x14ac:dyDescent="0.25">
      <c r="A920" s="13"/>
      <c r="B920" s="51"/>
      <c r="C920" s="52"/>
      <c r="D920" s="53"/>
      <c r="E920" s="54"/>
      <c r="F920" s="13"/>
      <c r="G920" s="16" t="str">
        <f t="shared" si="127"/>
        <v/>
      </c>
      <c r="H920" s="17" t="str">
        <f t="shared" si="128"/>
        <v/>
      </c>
      <c r="I920" s="13"/>
      <c r="J920" s="21" t="str">
        <f t="shared" ca="1" si="129"/>
        <v/>
      </c>
      <c r="K920" s="13"/>
      <c r="L920" s="28" t="str">
        <f t="shared" si="130"/>
        <v/>
      </c>
      <c r="M920" s="13"/>
      <c r="O920" s="28" t="str">
        <f t="shared" si="131"/>
        <v/>
      </c>
      <c r="P920" s="17" t="str">
        <f t="array" aca="1" ref="P920" ca="1">IFERROR(INDEX('Intro &amp; Setup'!$W$19:$W$32,MATCH(1,('Intro &amp; Setup'!$M$19:$M$32&gt;=$O920)*('Intro &amp; Setup'!$C$19:$C$32&lt;=$O920),0)), "")</f>
        <v/>
      </c>
      <c r="R920" s="21" t="str">
        <f>IF($T920="", "", IF($T920&gt;'Intro &amp; Setup'!$C$19, "X", ""))</f>
        <v/>
      </c>
      <c r="T920" s="28" t="str">
        <f t="shared" si="135"/>
        <v/>
      </c>
      <c r="U920" s="31" t="str">
        <f t="shared" si="132"/>
        <v/>
      </c>
      <c r="W920" s="21" t="str">
        <f t="shared" si="133"/>
        <v/>
      </c>
      <c r="Y920" s="21" t="str">
        <f>IF($O920="", "", IF($O920&lt;'Intro &amp; Setup'!$C$32, "X", ""))</f>
        <v/>
      </c>
      <c r="AA920" s="21" t="str">
        <f t="shared" si="134"/>
        <v/>
      </c>
    </row>
    <row r="921" spans="1:27" x14ac:dyDescent="0.25">
      <c r="A921" s="13"/>
      <c r="B921" s="51"/>
      <c r="C921" s="52"/>
      <c r="D921" s="53"/>
      <c r="E921" s="54"/>
      <c r="F921" s="13"/>
      <c r="G921" s="16" t="str">
        <f t="shared" si="127"/>
        <v/>
      </c>
      <c r="H921" s="17" t="str">
        <f t="shared" si="128"/>
        <v/>
      </c>
      <c r="I921" s="13"/>
      <c r="J921" s="21" t="str">
        <f t="shared" ca="1" si="129"/>
        <v/>
      </c>
      <c r="K921" s="13"/>
      <c r="L921" s="28" t="str">
        <f t="shared" si="130"/>
        <v/>
      </c>
      <c r="M921" s="13"/>
      <c r="O921" s="28" t="str">
        <f t="shared" si="131"/>
        <v/>
      </c>
      <c r="P921" s="17" t="str">
        <f t="array" aca="1" ref="P921" ca="1">IFERROR(INDEX('Intro &amp; Setup'!$W$19:$W$32,MATCH(1,('Intro &amp; Setup'!$M$19:$M$32&gt;=$O921)*('Intro &amp; Setup'!$C$19:$C$32&lt;=$O921),0)), "")</f>
        <v/>
      </c>
      <c r="R921" s="21" t="str">
        <f>IF($T921="", "", IF($T921&gt;'Intro &amp; Setup'!$C$19, "X", ""))</f>
        <v/>
      </c>
      <c r="T921" s="28" t="str">
        <f t="shared" si="135"/>
        <v/>
      </c>
      <c r="U921" s="31" t="str">
        <f t="shared" si="132"/>
        <v/>
      </c>
      <c r="W921" s="21" t="str">
        <f t="shared" si="133"/>
        <v/>
      </c>
      <c r="Y921" s="21" t="str">
        <f>IF($O921="", "", IF($O921&lt;'Intro &amp; Setup'!$C$32, "X", ""))</f>
        <v/>
      </c>
      <c r="AA921" s="21" t="str">
        <f t="shared" si="134"/>
        <v/>
      </c>
    </row>
    <row r="922" spans="1:27" x14ac:dyDescent="0.25">
      <c r="A922" s="13"/>
      <c r="B922" s="51"/>
      <c r="C922" s="52"/>
      <c r="D922" s="53"/>
      <c r="E922" s="54"/>
      <c r="F922" s="13"/>
      <c r="G922" s="16" t="str">
        <f t="shared" si="127"/>
        <v/>
      </c>
      <c r="H922" s="17" t="str">
        <f t="shared" si="128"/>
        <v/>
      </c>
      <c r="I922" s="13"/>
      <c r="J922" s="21" t="str">
        <f t="shared" ca="1" si="129"/>
        <v/>
      </c>
      <c r="K922" s="13"/>
      <c r="L922" s="28" t="str">
        <f t="shared" si="130"/>
        <v/>
      </c>
      <c r="M922" s="13"/>
      <c r="O922" s="28" t="str">
        <f t="shared" si="131"/>
        <v/>
      </c>
      <c r="P922" s="17" t="str">
        <f t="array" aca="1" ref="P922" ca="1">IFERROR(INDEX('Intro &amp; Setup'!$W$19:$W$32,MATCH(1,('Intro &amp; Setup'!$M$19:$M$32&gt;=$O922)*('Intro &amp; Setup'!$C$19:$C$32&lt;=$O922),0)), "")</f>
        <v/>
      </c>
      <c r="R922" s="21" t="str">
        <f>IF($T922="", "", IF($T922&gt;'Intro &amp; Setup'!$C$19, "X", ""))</f>
        <v/>
      </c>
      <c r="T922" s="28" t="str">
        <f t="shared" si="135"/>
        <v/>
      </c>
      <c r="U922" s="31" t="str">
        <f t="shared" si="132"/>
        <v/>
      </c>
      <c r="W922" s="21" t="str">
        <f t="shared" si="133"/>
        <v/>
      </c>
      <c r="Y922" s="21" t="str">
        <f>IF($O922="", "", IF($O922&lt;'Intro &amp; Setup'!$C$32, "X", ""))</f>
        <v/>
      </c>
      <c r="AA922" s="21" t="str">
        <f t="shared" si="134"/>
        <v/>
      </c>
    </row>
    <row r="923" spans="1:27" x14ac:dyDescent="0.25">
      <c r="A923" s="13"/>
      <c r="B923" s="51"/>
      <c r="C923" s="52"/>
      <c r="D923" s="53"/>
      <c r="E923" s="54"/>
      <c r="F923" s="13"/>
      <c r="G923" s="16" t="str">
        <f t="shared" si="127"/>
        <v/>
      </c>
      <c r="H923" s="17" t="str">
        <f t="shared" si="128"/>
        <v/>
      </c>
      <c r="I923" s="13"/>
      <c r="J923" s="21" t="str">
        <f t="shared" ca="1" si="129"/>
        <v/>
      </c>
      <c r="K923" s="13"/>
      <c r="L923" s="28" t="str">
        <f t="shared" si="130"/>
        <v/>
      </c>
      <c r="M923" s="13"/>
      <c r="O923" s="28" t="str">
        <f t="shared" si="131"/>
        <v/>
      </c>
      <c r="P923" s="17" t="str">
        <f t="array" aca="1" ref="P923" ca="1">IFERROR(INDEX('Intro &amp; Setup'!$W$19:$W$32,MATCH(1,('Intro &amp; Setup'!$M$19:$M$32&gt;=$O923)*('Intro &amp; Setup'!$C$19:$C$32&lt;=$O923),0)), "")</f>
        <v/>
      </c>
      <c r="R923" s="21" t="str">
        <f>IF($T923="", "", IF($T923&gt;'Intro &amp; Setup'!$C$19, "X", ""))</f>
        <v/>
      </c>
      <c r="T923" s="28" t="str">
        <f t="shared" si="135"/>
        <v/>
      </c>
      <c r="U923" s="31" t="str">
        <f t="shared" si="132"/>
        <v/>
      </c>
      <c r="W923" s="21" t="str">
        <f t="shared" si="133"/>
        <v/>
      </c>
      <c r="Y923" s="21" t="str">
        <f>IF($O923="", "", IF($O923&lt;'Intro &amp; Setup'!$C$32, "X", ""))</f>
        <v/>
      </c>
      <c r="AA923" s="21" t="str">
        <f t="shared" si="134"/>
        <v/>
      </c>
    </row>
    <row r="924" spans="1:27" x14ac:dyDescent="0.25">
      <c r="A924" s="13"/>
      <c r="B924" s="51"/>
      <c r="C924" s="52"/>
      <c r="D924" s="53"/>
      <c r="E924" s="54"/>
      <c r="F924" s="13"/>
      <c r="G924" s="16" t="str">
        <f t="shared" si="127"/>
        <v/>
      </c>
      <c r="H924" s="17" t="str">
        <f t="shared" si="128"/>
        <v/>
      </c>
      <c r="I924" s="13"/>
      <c r="J924" s="21" t="str">
        <f t="shared" ca="1" si="129"/>
        <v/>
      </c>
      <c r="K924" s="13"/>
      <c r="L924" s="28" t="str">
        <f t="shared" si="130"/>
        <v/>
      </c>
      <c r="M924" s="13"/>
      <c r="O924" s="28" t="str">
        <f t="shared" si="131"/>
        <v/>
      </c>
      <c r="P924" s="17" t="str">
        <f t="array" aca="1" ref="P924" ca="1">IFERROR(INDEX('Intro &amp; Setup'!$W$19:$W$32,MATCH(1,('Intro &amp; Setup'!$M$19:$M$32&gt;=$O924)*('Intro &amp; Setup'!$C$19:$C$32&lt;=$O924),0)), "")</f>
        <v/>
      </c>
      <c r="R924" s="21" t="str">
        <f>IF($T924="", "", IF($T924&gt;'Intro &amp; Setup'!$C$19, "X", ""))</f>
        <v/>
      </c>
      <c r="T924" s="28" t="str">
        <f t="shared" si="135"/>
        <v/>
      </c>
      <c r="U924" s="31" t="str">
        <f t="shared" si="132"/>
        <v/>
      </c>
      <c r="W924" s="21" t="str">
        <f t="shared" si="133"/>
        <v/>
      </c>
      <c r="Y924" s="21" t="str">
        <f>IF($O924="", "", IF($O924&lt;'Intro &amp; Setup'!$C$32, "X", ""))</f>
        <v/>
      </c>
      <c r="AA924" s="21" t="str">
        <f t="shared" si="134"/>
        <v/>
      </c>
    </row>
    <row r="925" spans="1:27" x14ac:dyDescent="0.25">
      <c r="A925" s="13"/>
      <c r="B925" s="51"/>
      <c r="C925" s="52"/>
      <c r="D925" s="53"/>
      <c r="E925" s="54"/>
      <c r="F925" s="13"/>
      <c r="G925" s="16" t="str">
        <f t="shared" si="127"/>
        <v/>
      </c>
      <c r="H925" s="17" t="str">
        <f t="shared" si="128"/>
        <v/>
      </c>
      <c r="I925" s="13"/>
      <c r="J925" s="21" t="str">
        <f t="shared" ca="1" si="129"/>
        <v/>
      </c>
      <c r="K925" s="13"/>
      <c r="L925" s="28" t="str">
        <f t="shared" si="130"/>
        <v/>
      </c>
      <c r="M925" s="13"/>
      <c r="O925" s="28" t="str">
        <f t="shared" si="131"/>
        <v/>
      </c>
      <c r="P925" s="17" t="str">
        <f t="array" aca="1" ref="P925" ca="1">IFERROR(INDEX('Intro &amp; Setup'!$W$19:$W$32,MATCH(1,('Intro &amp; Setup'!$M$19:$M$32&gt;=$O925)*('Intro &amp; Setup'!$C$19:$C$32&lt;=$O925),0)), "")</f>
        <v/>
      </c>
      <c r="R925" s="21" t="str">
        <f>IF($T925="", "", IF($T925&gt;'Intro &amp; Setup'!$C$19, "X", ""))</f>
        <v/>
      </c>
      <c r="T925" s="28" t="str">
        <f t="shared" si="135"/>
        <v/>
      </c>
      <c r="U925" s="31" t="str">
        <f t="shared" si="132"/>
        <v/>
      </c>
      <c r="W925" s="21" t="str">
        <f t="shared" si="133"/>
        <v/>
      </c>
      <c r="Y925" s="21" t="str">
        <f>IF($O925="", "", IF($O925&lt;'Intro &amp; Setup'!$C$32, "X", ""))</f>
        <v/>
      </c>
      <c r="AA925" s="21" t="str">
        <f t="shared" si="134"/>
        <v/>
      </c>
    </row>
    <row r="926" spans="1:27" x14ac:dyDescent="0.25">
      <c r="A926" s="13"/>
      <c r="B926" s="51"/>
      <c r="C926" s="52"/>
      <c r="D926" s="53"/>
      <c r="E926" s="54"/>
      <c r="F926" s="13"/>
      <c r="G926" s="16" t="str">
        <f t="shared" si="127"/>
        <v/>
      </c>
      <c r="H926" s="17" t="str">
        <f t="shared" si="128"/>
        <v/>
      </c>
      <c r="I926" s="13"/>
      <c r="J926" s="21" t="str">
        <f t="shared" ca="1" si="129"/>
        <v/>
      </c>
      <c r="K926" s="13"/>
      <c r="L926" s="28" t="str">
        <f t="shared" si="130"/>
        <v/>
      </c>
      <c r="M926" s="13"/>
      <c r="O926" s="28" t="str">
        <f t="shared" si="131"/>
        <v/>
      </c>
      <c r="P926" s="17" t="str">
        <f t="array" aca="1" ref="P926" ca="1">IFERROR(INDEX('Intro &amp; Setup'!$W$19:$W$32,MATCH(1,('Intro &amp; Setup'!$M$19:$M$32&gt;=$O926)*('Intro &amp; Setup'!$C$19:$C$32&lt;=$O926),0)), "")</f>
        <v/>
      </c>
      <c r="R926" s="21" t="str">
        <f>IF($T926="", "", IF($T926&gt;'Intro &amp; Setup'!$C$19, "X", ""))</f>
        <v/>
      </c>
      <c r="T926" s="28" t="str">
        <f t="shared" si="135"/>
        <v/>
      </c>
      <c r="U926" s="31" t="str">
        <f t="shared" si="132"/>
        <v/>
      </c>
      <c r="W926" s="21" t="str">
        <f t="shared" si="133"/>
        <v/>
      </c>
      <c r="Y926" s="21" t="str">
        <f>IF($O926="", "", IF($O926&lt;'Intro &amp; Setup'!$C$32, "X", ""))</f>
        <v/>
      </c>
      <c r="AA926" s="21" t="str">
        <f t="shared" si="134"/>
        <v/>
      </c>
    </row>
    <row r="927" spans="1:27" x14ac:dyDescent="0.25">
      <c r="A927" s="13"/>
      <c r="B927" s="51"/>
      <c r="C927" s="52"/>
      <c r="D927" s="53"/>
      <c r="E927" s="54"/>
      <c r="F927" s="13"/>
      <c r="G927" s="16" t="str">
        <f t="shared" si="127"/>
        <v/>
      </c>
      <c r="H927" s="17" t="str">
        <f t="shared" si="128"/>
        <v/>
      </c>
      <c r="I927" s="13"/>
      <c r="J927" s="21" t="str">
        <f t="shared" ca="1" si="129"/>
        <v/>
      </c>
      <c r="K927" s="13"/>
      <c r="L927" s="28" t="str">
        <f t="shared" si="130"/>
        <v/>
      </c>
      <c r="M927" s="13"/>
      <c r="O927" s="28" t="str">
        <f t="shared" si="131"/>
        <v/>
      </c>
      <c r="P927" s="17" t="str">
        <f t="array" aca="1" ref="P927" ca="1">IFERROR(INDEX('Intro &amp; Setup'!$W$19:$W$32,MATCH(1,('Intro &amp; Setup'!$M$19:$M$32&gt;=$O927)*('Intro &amp; Setup'!$C$19:$C$32&lt;=$O927),0)), "")</f>
        <v/>
      </c>
      <c r="R927" s="21" t="str">
        <f>IF($T927="", "", IF($T927&gt;'Intro &amp; Setup'!$C$19, "X", ""))</f>
        <v/>
      </c>
      <c r="T927" s="28" t="str">
        <f t="shared" si="135"/>
        <v/>
      </c>
      <c r="U927" s="31" t="str">
        <f t="shared" si="132"/>
        <v/>
      </c>
      <c r="W927" s="21" t="str">
        <f t="shared" si="133"/>
        <v/>
      </c>
      <c r="Y927" s="21" t="str">
        <f>IF($O927="", "", IF($O927&lt;'Intro &amp; Setup'!$C$32, "X", ""))</f>
        <v/>
      </c>
      <c r="AA927" s="21" t="str">
        <f t="shared" si="134"/>
        <v/>
      </c>
    </row>
    <row r="928" spans="1:27" x14ac:dyDescent="0.25">
      <c r="A928" s="13"/>
      <c r="B928" s="51"/>
      <c r="C928" s="52"/>
      <c r="D928" s="53"/>
      <c r="E928" s="54"/>
      <c r="F928" s="13"/>
      <c r="G928" s="16" t="str">
        <f t="shared" si="127"/>
        <v/>
      </c>
      <c r="H928" s="17" t="str">
        <f t="shared" si="128"/>
        <v/>
      </c>
      <c r="I928" s="13"/>
      <c r="J928" s="21" t="str">
        <f t="shared" ca="1" si="129"/>
        <v/>
      </c>
      <c r="K928" s="13"/>
      <c r="L928" s="28" t="str">
        <f t="shared" si="130"/>
        <v/>
      </c>
      <c r="M928" s="13"/>
      <c r="O928" s="28" t="str">
        <f t="shared" si="131"/>
        <v/>
      </c>
      <c r="P928" s="17" t="str">
        <f t="array" aca="1" ref="P928" ca="1">IFERROR(INDEX('Intro &amp; Setup'!$W$19:$W$32,MATCH(1,('Intro &amp; Setup'!$M$19:$M$32&gt;=$O928)*('Intro &amp; Setup'!$C$19:$C$32&lt;=$O928),0)), "")</f>
        <v/>
      </c>
      <c r="R928" s="21" t="str">
        <f>IF($T928="", "", IF($T928&gt;'Intro &amp; Setup'!$C$19, "X", ""))</f>
        <v/>
      </c>
      <c r="T928" s="28" t="str">
        <f t="shared" si="135"/>
        <v/>
      </c>
      <c r="U928" s="31" t="str">
        <f t="shared" si="132"/>
        <v/>
      </c>
      <c r="W928" s="21" t="str">
        <f t="shared" si="133"/>
        <v/>
      </c>
      <c r="Y928" s="21" t="str">
        <f>IF($O928="", "", IF($O928&lt;'Intro &amp; Setup'!$C$32, "X", ""))</f>
        <v/>
      </c>
      <c r="AA928" s="21" t="str">
        <f t="shared" si="134"/>
        <v/>
      </c>
    </row>
    <row r="929" spans="1:27" x14ac:dyDescent="0.25">
      <c r="A929" s="13"/>
      <c r="B929" s="51"/>
      <c r="C929" s="52"/>
      <c r="D929" s="53"/>
      <c r="E929" s="54"/>
      <c r="F929" s="13"/>
      <c r="G929" s="16" t="str">
        <f t="shared" si="127"/>
        <v/>
      </c>
      <c r="H929" s="17" t="str">
        <f t="shared" si="128"/>
        <v/>
      </c>
      <c r="I929" s="13"/>
      <c r="J929" s="21" t="str">
        <f t="shared" ca="1" si="129"/>
        <v/>
      </c>
      <c r="K929" s="13"/>
      <c r="L929" s="28" t="str">
        <f t="shared" si="130"/>
        <v/>
      </c>
      <c r="M929" s="13"/>
      <c r="O929" s="28" t="str">
        <f t="shared" si="131"/>
        <v/>
      </c>
      <c r="P929" s="17" t="str">
        <f t="array" aca="1" ref="P929" ca="1">IFERROR(INDEX('Intro &amp; Setup'!$W$19:$W$32,MATCH(1,('Intro &amp; Setup'!$M$19:$M$32&gt;=$O929)*('Intro &amp; Setup'!$C$19:$C$32&lt;=$O929),0)), "")</f>
        <v/>
      </c>
      <c r="R929" s="21" t="str">
        <f>IF($T929="", "", IF($T929&gt;'Intro &amp; Setup'!$C$19, "X", ""))</f>
        <v/>
      </c>
      <c r="T929" s="28" t="str">
        <f t="shared" si="135"/>
        <v/>
      </c>
      <c r="U929" s="31" t="str">
        <f t="shared" si="132"/>
        <v/>
      </c>
      <c r="W929" s="21" t="str">
        <f t="shared" si="133"/>
        <v/>
      </c>
      <c r="Y929" s="21" t="str">
        <f>IF($O929="", "", IF($O929&lt;'Intro &amp; Setup'!$C$32, "X", ""))</f>
        <v/>
      </c>
      <c r="AA929" s="21" t="str">
        <f t="shared" si="134"/>
        <v/>
      </c>
    </row>
    <row r="930" spans="1:27" x14ac:dyDescent="0.25">
      <c r="A930" s="13"/>
      <c r="B930" s="51"/>
      <c r="C930" s="52"/>
      <c r="D930" s="53"/>
      <c r="E930" s="54"/>
      <c r="F930" s="13"/>
      <c r="G930" s="16" t="str">
        <f t="shared" si="127"/>
        <v/>
      </c>
      <c r="H930" s="17" t="str">
        <f t="shared" si="128"/>
        <v/>
      </c>
      <c r="I930" s="13"/>
      <c r="J930" s="21" t="str">
        <f t="shared" ca="1" si="129"/>
        <v/>
      </c>
      <c r="K930" s="13"/>
      <c r="L930" s="28" t="str">
        <f t="shared" si="130"/>
        <v/>
      </c>
      <c r="M930" s="13"/>
      <c r="O930" s="28" t="str">
        <f t="shared" si="131"/>
        <v/>
      </c>
      <c r="P930" s="17" t="str">
        <f t="array" aca="1" ref="P930" ca="1">IFERROR(INDEX('Intro &amp; Setup'!$W$19:$W$32,MATCH(1,('Intro &amp; Setup'!$M$19:$M$32&gt;=$O930)*('Intro &amp; Setup'!$C$19:$C$32&lt;=$O930),0)), "")</f>
        <v/>
      </c>
      <c r="R930" s="21" t="str">
        <f>IF($T930="", "", IF($T930&gt;'Intro &amp; Setup'!$C$19, "X", ""))</f>
        <v/>
      </c>
      <c r="T930" s="28" t="str">
        <f t="shared" si="135"/>
        <v/>
      </c>
      <c r="U930" s="31" t="str">
        <f t="shared" si="132"/>
        <v/>
      </c>
      <c r="W930" s="21" t="str">
        <f t="shared" si="133"/>
        <v/>
      </c>
      <c r="Y930" s="21" t="str">
        <f>IF($O930="", "", IF($O930&lt;'Intro &amp; Setup'!$C$32, "X", ""))</f>
        <v/>
      </c>
      <c r="AA930" s="21" t="str">
        <f t="shared" si="134"/>
        <v/>
      </c>
    </row>
    <row r="931" spans="1:27" x14ac:dyDescent="0.25">
      <c r="A931" s="13"/>
      <c r="B931" s="51"/>
      <c r="C931" s="52"/>
      <c r="D931" s="53"/>
      <c r="E931" s="54"/>
      <c r="F931" s="13"/>
      <c r="G931" s="16" t="str">
        <f t="shared" si="127"/>
        <v/>
      </c>
      <c r="H931" s="17" t="str">
        <f t="shared" si="128"/>
        <v/>
      </c>
      <c r="I931" s="13"/>
      <c r="J931" s="21" t="str">
        <f t="shared" ca="1" si="129"/>
        <v/>
      </c>
      <c r="K931" s="13"/>
      <c r="L931" s="28" t="str">
        <f t="shared" si="130"/>
        <v/>
      </c>
      <c r="M931" s="13"/>
      <c r="O931" s="28" t="str">
        <f t="shared" si="131"/>
        <v/>
      </c>
      <c r="P931" s="17" t="str">
        <f t="array" aca="1" ref="P931" ca="1">IFERROR(INDEX('Intro &amp; Setup'!$W$19:$W$32,MATCH(1,('Intro &amp; Setup'!$M$19:$M$32&gt;=$O931)*('Intro &amp; Setup'!$C$19:$C$32&lt;=$O931),0)), "")</f>
        <v/>
      </c>
      <c r="R931" s="21" t="str">
        <f>IF($T931="", "", IF($T931&gt;'Intro &amp; Setup'!$C$19, "X", ""))</f>
        <v/>
      </c>
      <c r="T931" s="28" t="str">
        <f t="shared" si="135"/>
        <v/>
      </c>
      <c r="U931" s="31" t="str">
        <f t="shared" si="132"/>
        <v/>
      </c>
      <c r="W931" s="21" t="str">
        <f t="shared" si="133"/>
        <v/>
      </c>
      <c r="Y931" s="21" t="str">
        <f>IF($O931="", "", IF($O931&lt;'Intro &amp; Setup'!$C$32, "X", ""))</f>
        <v/>
      </c>
      <c r="AA931" s="21" t="str">
        <f t="shared" si="134"/>
        <v/>
      </c>
    </row>
    <row r="932" spans="1:27" x14ac:dyDescent="0.25">
      <c r="A932" s="13"/>
      <c r="B932" s="51"/>
      <c r="C932" s="52"/>
      <c r="D932" s="53"/>
      <c r="E932" s="54"/>
      <c r="F932" s="13"/>
      <c r="G932" s="16" t="str">
        <f t="shared" si="127"/>
        <v/>
      </c>
      <c r="H932" s="17" t="str">
        <f t="shared" si="128"/>
        <v/>
      </c>
      <c r="I932" s="13"/>
      <c r="J932" s="21" t="str">
        <f t="shared" ca="1" si="129"/>
        <v/>
      </c>
      <c r="K932" s="13"/>
      <c r="L932" s="28" t="str">
        <f t="shared" si="130"/>
        <v/>
      </c>
      <c r="M932" s="13"/>
      <c r="O932" s="28" t="str">
        <f t="shared" si="131"/>
        <v/>
      </c>
      <c r="P932" s="17" t="str">
        <f t="array" aca="1" ref="P932" ca="1">IFERROR(INDEX('Intro &amp; Setup'!$W$19:$W$32,MATCH(1,('Intro &amp; Setup'!$M$19:$M$32&gt;=$O932)*('Intro &amp; Setup'!$C$19:$C$32&lt;=$O932),0)), "")</f>
        <v/>
      </c>
      <c r="R932" s="21" t="str">
        <f>IF($T932="", "", IF($T932&gt;'Intro &amp; Setup'!$C$19, "X", ""))</f>
        <v/>
      </c>
      <c r="T932" s="28" t="str">
        <f t="shared" si="135"/>
        <v/>
      </c>
      <c r="U932" s="31" t="str">
        <f t="shared" si="132"/>
        <v/>
      </c>
      <c r="W932" s="21" t="str">
        <f t="shared" si="133"/>
        <v/>
      </c>
      <c r="Y932" s="21" t="str">
        <f>IF($O932="", "", IF($O932&lt;'Intro &amp; Setup'!$C$32, "X", ""))</f>
        <v/>
      </c>
      <c r="AA932" s="21" t="str">
        <f t="shared" si="134"/>
        <v/>
      </c>
    </row>
    <row r="933" spans="1:27" x14ac:dyDescent="0.25">
      <c r="A933" s="13"/>
      <c r="B933" s="51"/>
      <c r="C933" s="52"/>
      <c r="D933" s="53"/>
      <c r="E933" s="54"/>
      <c r="F933" s="13"/>
      <c r="G933" s="16" t="str">
        <f t="shared" si="127"/>
        <v/>
      </c>
      <c r="H933" s="17" t="str">
        <f t="shared" si="128"/>
        <v/>
      </c>
      <c r="I933" s="13"/>
      <c r="J933" s="21" t="str">
        <f t="shared" ca="1" si="129"/>
        <v/>
      </c>
      <c r="K933" s="13"/>
      <c r="L933" s="28" t="str">
        <f t="shared" si="130"/>
        <v/>
      </c>
      <c r="M933" s="13"/>
      <c r="O933" s="28" t="str">
        <f t="shared" si="131"/>
        <v/>
      </c>
      <c r="P933" s="17" t="str">
        <f t="array" aca="1" ref="P933" ca="1">IFERROR(INDEX('Intro &amp; Setup'!$W$19:$W$32,MATCH(1,('Intro &amp; Setup'!$M$19:$M$32&gt;=$O933)*('Intro &amp; Setup'!$C$19:$C$32&lt;=$O933),0)), "")</f>
        <v/>
      </c>
      <c r="R933" s="21" t="str">
        <f>IF($T933="", "", IF($T933&gt;'Intro &amp; Setup'!$C$19, "X", ""))</f>
        <v/>
      </c>
      <c r="T933" s="28" t="str">
        <f t="shared" si="135"/>
        <v/>
      </c>
      <c r="U933" s="31" t="str">
        <f t="shared" si="132"/>
        <v/>
      </c>
      <c r="W933" s="21" t="str">
        <f t="shared" si="133"/>
        <v/>
      </c>
      <c r="Y933" s="21" t="str">
        <f>IF($O933="", "", IF($O933&lt;'Intro &amp; Setup'!$C$32, "X", ""))</f>
        <v/>
      </c>
      <c r="AA933" s="21" t="str">
        <f t="shared" si="134"/>
        <v/>
      </c>
    </row>
    <row r="934" spans="1:27" x14ac:dyDescent="0.25">
      <c r="A934" s="13"/>
      <c r="B934" s="51"/>
      <c r="C934" s="52"/>
      <c r="D934" s="53"/>
      <c r="E934" s="54"/>
      <c r="F934" s="13"/>
      <c r="G934" s="16" t="str">
        <f t="shared" si="127"/>
        <v/>
      </c>
      <c r="H934" s="17" t="str">
        <f t="shared" si="128"/>
        <v/>
      </c>
      <c r="I934" s="13"/>
      <c r="J934" s="21" t="str">
        <f t="shared" ca="1" si="129"/>
        <v/>
      </c>
      <c r="K934" s="13"/>
      <c r="L934" s="28" t="str">
        <f t="shared" si="130"/>
        <v/>
      </c>
      <c r="M934" s="13"/>
      <c r="O934" s="28" t="str">
        <f t="shared" si="131"/>
        <v/>
      </c>
      <c r="P934" s="17" t="str">
        <f t="array" aca="1" ref="P934" ca="1">IFERROR(INDEX('Intro &amp; Setup'!$W$19:$W$32,MATCH(1,('Intro &amp; Setup'!$M$19:$M$32&gt;=$O934)*('Intro &amp; Setup'!$C$19:$C$32&lt;=$O934),0)), "")</f>
        <v/>
      </c>
      <c r="R934" s="21" t="str">
        <f>IF($T934="", "", IF($T934&gt;'Intro &amp; Setup'!$C$19, "X", ""))</f>
        <v/>
      </c>
      <c r="T934" s="28" t="str">
        <f t="shared" si="135"/>
        <v/>
      </c>
      <c r="U934" s="31" t="str">
        <f t="shared" si="132"/>
        <v/>
      </c>
      <c r="W934" s="21" t="str">
        <f t="shared" si="133"/>
        <v/>
      </c>
      <c r="Y934" s="21" t="str">
        <f>IF($O934="", "", IF($O934&lt;'Intro &amp; Setup'!$C$32, "X", ""))</f>
        <v/>
      </c>
      <c r="AA934" s="21" t="str">
        <f t="shared" si="134"/>
        <v/>
      </c>
    </row>
    <row r="935" spans="1:27" x14ac:dyDescent="0.25">
      <c r="A935" s="13"/>
      <c r="B935" s="51"/>
      <c r="C935" s="52"/>
      <c r="D935" s="53"/>
      <c r="E935" s="54"/>
      <c r="F935" s="13"/>
      <c r="G935" s="16" t="str">
        <f t="shared" si="127"/>
        <v/>
      </c>
      <c r="H935" s="17" t="str">
        <f t="shared" si="128"/>
        <v/>
      </c>
      <c r="I935" s="13"/>
      <c r="J935" s="21" t="str">
        <f t="shared" ca="1" si="129"/>
        <v/>
      </c>
      <c r="K935" s="13"/>
      <c r="L935" s="28" t="str">
        <f t="shared" si="130"/>
        <v/>
      </c>
      <c r="M935" s="13"/>
      <c r="O935" s="28" t="str">
        <f t="shared" si="131"/>
        <v/>
      </c>
      <c r="P935" s="17" t="str">
        <f t="array" aca="1" ref="P935" ca="1">IFERROR(INDEX('Intro &amp; Setup'!$W$19:$W$32,MATCH(1,('Intro &amp; Setup'!$M$19:$M$32&gt;=$O935)*('Intro &amp; Setup'!$C$19:$C$32&lt;=$O935),0)), "")</f>
        <v/>
      </c>
      <c r="R935" s="21" t="str">
        <f>IF($T935="", "", IF($T935&gt;'Intro &amp; Setup'!$C$19, "X", ""))</f>
        <v/>
      </c>
      <c r="T935" s="28" t="str">
        <f t="shared" si="135"/>
        <v/>
      </c>
      <c r="U935" s="31" t="str">
        <f t="shared" si="132"/>
        <v/>
      </c>
      <c r="W935" s="21" t="str">
        <f t="shared" si="133"/>
        <v/>
      </c>
      <c r="Y935" s="21" t="str">
        <f>IF($O935="", "", IF($O935&lt;'Intro &amp; Setup'!$C$32, "X", ""))</f>
        <v/>
      </c>
      <c r="AA935" s="21" t="str">
        <f t="shared" si="134"/>
        <v/>
      </c>
    </row>
    <row r="936" spans="1:27" x14ac:dyDescent="0.25">
      <c r="A936" s="13"/>
      <c r="B936" s="51"/>
      <c r="C936" s="52"/>
      <c r="D936" s="53"/>
      <c r="E936" s="54"/>
      <c r="F936" s="13"/>
      <c r="G936" s="16" t="str">
        <f t="shared" si="127"/>
        <v/>
      </c>
      <c r="H936" s="17" t="str">
        <f t="shared" si="128"/>
        <v/>
      </c>
      <c r="I936" s="13"/>
      <c r="J936" s="21" t="str">
        <f t="shared" ca="1" si="129"/>
        <v/>
      </c>
      <c r="K936" s="13"/>
      <c r="L936" s="28" t="str">
        <f t="shared" si="130"/>
        <v/>
      </c>
      <c r="M936" s="13"/>
      <c r="O936" s="28" t="str">
        <f t="shared" si="131"/>
        <v/>
      </c>
      <c r="P936" s="17" t="str">
        <f t="array" aca="1" ref="P936" ca="1">IFERROR(INDEX('Intro &amp; Setup'!$W$19:$W$32,MATCH(1,('Intro &amp; Setup'!$M$19:$M$32&gt;=$O936)*('Intro &amp; Setup'!$C$19:$C$32&lt;=$O936),0)), "")</f>
        <v/>
      </c>
      <c r="R936" s="21" t="str">
        <f>IF($T936="", "", IF($T936&gt;'Intro &amp; Setup'!$C$19, "X", ""))</f>
        <v/>
      </c>
      <c r="T936" s="28" t="str">
        <f t="shared" si="135"/>
        <v/>
      </c>
      <c r="U936" s="31" t="str">
        <f t="shared" si="132"/>
        <v/>
      </c>
      <c r="W936" s="21" t="str">
        <f t="shared" si="133"/>
        <v/>
      </c>
      <c r="Y936" s="21" t="str">
        <f>IF($O936="", "", IF($O936&lt;'Intro &amp; Setup'!$C$32, "X", ""))</f>
        <v/>
      </c>
      <c r="AA936" s="21" t="str">
        <f t="shared" si="134"/>
        <v/>
      </c>
    </row>
    <row r="937" spans="1:27" x14ac:dyDescent="0.25">
      <c r="A937" s="13"/>
      <c r="B937" s="51"/>
      <c r="C937" s="52"/>
      <c r="D937" s="53"/>
      <c r="E937" s="54"/>
      <c r="F937" s="13"/>
      <c r="G937" s="16" t="str">
        <f t="shared" si="127"/>
        <v/>
      </c>
      <c r="H937" s="17" t="str">
        <f t="shared" si="128"/>
        <v/>
      </c>
      <c r="I937" s="13"/>
      <c r="J937" s="21" t="str">
        <f t="shared" ca="1" si="129"/>
        <v/>
      </c>
      <c r="K937" s="13"/>
      <c r="L937" s="28" t="str">
        <f t="shared" si="130"/>
        <v/>
      </c>
      <c r="M937" s="13"/>
      <c r="O937" s="28" t="str">
        <f t="shared" si="131"/>
        <v/>
      </c>
      <c r="P937" s="17" t="str">
        <f t="array" aca="1" ref="P937" ca="1">IFERROR(INDEX('Intro &amp; Setup'!$W$19:$W$32,MATCH(1,('Intro &amp; Setup'!$M$19:$M$32&gt;=$O937)*('Intro &amp; Setup'!$C$19:$C$32&lt;=$O937),0)), "")</f>
        <v/>
      </c>
      <c r="R937" s="21" t="str">
        <f>IF($T937="", "", IF($T937&gt;'Intro &amp; Setup'!$C$19, "X", ""))</f>
        <v/>
      </c>
      <c r="T937" s="28" t="str">
        <f t="shared" si="135"/>
        <v/>
      </c>
      <c r="U937" s="31" t="str">
        <f t="shared" si="132"/>
        <v/>
      </c>
      <c r="W937" s="21" t="str">
        <f t="shared" si="133"/>
        <v/>
      </c>
      <c r="Y937" s="21" t="str">
        <f>IF($O937="", "", IF($O937&lt;'Intro &amp; Setup'!$C$32, "X", ""))</f>
        <v/>
      </c>
      <c r="AA937" s="21" t="str">
        <f t="shared" si="134"/>
        <v/>
      </c>
    </row>
    <row r="938" spans="1:27" x14ac:dyDescent="0.25">
      <c r="A938" s="13"/>
      <c r="B938" s="51"/>
      <c r="C938" s="52"/>
      <c r="D938" s="53"/>
      <c r="E938" s="54"/>
      <c r="F938" s="13"/>
      <c r="G938" s="16" t="str">
        <f t="shared" si="127"/>
        <v/>
      </c>
      <c r="H938" s="17" t="str">
        <f t="shared" si="128"/>
        <v/>
      </c>
      <c r="I938" s="13"/>
      <c r="J938" s="21" t="str">
        <f t="shared" ca="1" si="129"/>
        <v/>
      </c>
      <c r="K938" s="13"/>
      <c r="L938" s="28" t="str">
        <f t="shared" si="130"/>
        <v/>
      </c>
      <c r="M938" s="13"/>
      <c r="O938" s="28" t="str">
        <f t="shared" si="131"/>
        <v/>
      </c>
      <c r="P938" s="17" t="str">
        <f t="array" aca="1" ref="P938" ca="1">IFERROR(INDEX('Intro &amp; Setup'!$W$19:$W$32,MATCH(1,('Intro &amp; Setup'!$M$19:$M$32&gt;=$O938)*('Intro &amp; Setup'!$C$19:$C$32&lt;=$O938),0)), "")</f>
        <v/>
      </c>
      <c r="R938" s="21" t="str">
        <f>IF($T938="", "", IF($T938&gt;'Intro &amp; Setup'!$C$19, "X", ""))</f>
        <v/>
      </c>
      <c r="T938" s="28" t="str">
        <f t="shared" si="135"/>
        <v/>
      </c>
      <c r="U938" s="31" t="str">
        <f t="shared" si="132"/>
        <v/>
      </c>
      <c r="W938" s="21" t="str">
        <f t="shared" si="133"/>
        <v/>
      </c>
      <c r="Y938" s="21" t="str">
        <f>IF($O938="", "", IF($O938&lt;'Intro &amp; Setup'!$C$32, "X", ""))</f>
        <v/>
      </c>
      <c r="AA938" s="21" t="str">
        <f t="shared" si="134"/>
        <v/>
      </c>
    </row>
    <row r="939" spans="1:27" x14ac:dyDescent="0.25">
      <c r="A939" s="13"/>
      <c r="B939" s="51"/>
      <c r="C939" s="52"/>
      <c r="D939" s="53"/>
      <c r="E939" s="54"/>
      <c r="F939" s="13"/>
      <c r="G939" s="16" t="str">
        <f t="shared" si="127"/>
        <v/>
      </c>
      <c r="H939" s="17" t="str">
        <f t="shared" si="128"/>
        <v/>
      </c>
      <c r="I939" s="13"/>
      <c r="J939" s="21" t="str">
        <f t="shared" ca="1" si="129"/>
        <v/>
      </c>
      <c r="K939" s="13"/>
      <c r="L939" s="28" t="str">
        <f t="shared" si="130"/>
        <v/>
      </c>
      <c r="M939" s="13"/>
      <c r="O939" s="28" t="str">
        <f t="shared" si="131"/>
        <v/>
      </c>
      <c r="P939" s="17" t="str">
        <f t="array" aca="1" ref="P939" ca="1">IFERROR(INDEX('Intro &amp; Setup'!$W$19:$W$32,MATCH(1,('Intro &amp; Setup'!$M$19:$M$32&gt;=$O939)*('Intro &amp; Setup'!$C$19:$C$32&lt;=$O939),0)), "")</f>
        <v/>
      </c>
      <c r="R939" s="21" t="str">
        <f>IF($T939="", "", IF($T939&gt;'Intro &amp; Setup'!$C$19, "X", ""))</f>
        <v/>
      </c>
      <c r="T939" s="28" t="str">
        <f t="shared" si="135"/>
        <v/>
      </c>
      <c r="U939" s="31" t="str">
        <f t="shared" si="132"/>
        <v/>
      </c>
      <c r="W939" s="21" t="str">
        <f t="shared" si="133"/>
        <v/>
      </c>
      <c r="Y939" s="21" t="str">
        <f>IF($O939="", "", IF($O939&lt;'Intro &amp; Setup'!$C$32, "X", ""))</f>
        <v/>
      </c>
      <c r="AA939" s="21" t="str">
        <f t="shared" si="134"/>
        <v/>
      </c>
    </row>
    <row r="940" spans="1:27" x14ac:dyDescent="0.25">
      <c r="A940" s="13"/>
      <c r="B940" s="51"/>
      <c r="C940" s="52"/>
      <c r="D940" s="53"/>
      <c r="E940" s="54"/>
      <c r="F940" s="13"/>
      <c r="G940" s="16" t="str">
        <f t="shared" si="127"/>
        <v/>
      </c>
      <c r="H940" s="17" t="str">
        <f t="shared" si="128"/>
        <v/>
      </c>
      <c r="I940" s="13"/>
      <c r="J940" s="21" t="str">
        <f t="shared" ca="1" si="129"/>
        <v/>
      </c>
      <c r="K940" s="13"/>
      <c r="L940" s="28" t="str">
        <f t="shared" si="130"/>
        <v/>
      </c>
      <c r="M940" s="13"/>
      <c r="O940" s="28" t="str">
        <f t="shared" si="131"/>
        <v/>
      </c>
      <c r="P940" s="17" t="str">
        <f t="array" aca="1" ref="P940" ca="1">IFERROR(INDEX('Intro &amp; Setup'!$W$19:$W$32,MATCH(1,('Intro &amp; Setup'!$M$19:$M$32&gt;=$O940)*('Intro &amp; Setup'!$C$19:$C$32&lt;=$O940),0)), "")</f>
        <v/>
      </c>
      <c r="R940" s="21" t="str">
        <f>IF($T940="", "", IF($T940&gt;'Intro &amp; Setup'!$C$19, "X", ""))</f>
        <v/>
      </c>
      <c r="T940" s="28" t="str">
        <f t="shared" si="135"/>
        <v/>
      </c>
      <c r="U940" s="31" t="str">
        <f t="shared" si="132"/>
        <v/>
      </c>
      <c r="W940" s="21" t="str">
        <f t="shared" si="133"/>
        <v/>
      </c>
      <c r="Y940" s="21" t="str">
        <f>IF($O940="", "", IF($O940&lt;'Intro &amp; Setup'!$C$32, "X", ""))</f>
        <v/>
      </c>
      <c r="AA940" s="21" t="str">
        <f t="shared" si="134"/>
        <v/>
      </c>
    </row>
    <row r="941" spans="1:27" x14ac:dyDescent="0.25">
      <c r="A941" s="13"/>
      <c r="B941" s="51"/>
      <c r="C941" s="52"/>
      <c r="D941" s="53"/>
      <c r="E941" s="54"/>
      <c r="F941" s="13"/>
      <c r="G941" s="16" t="str">
        <f t="shared" si="127"/>
        <v/>
      </c>
      <c r="H941" s="17" t="str">
        <f t="shared" si="128"/>
        <v/>
      </c>
      <c r="I941" s="13"/>
      <c r="J941" s="21" t="str">
        <f t="shared" ca="1" si="129"/>
        <v/>
      </c>
      <c r="K941" s="13"/>
      <c r="L941" s="28" t="str">
        <f t="shared" si="130"/>
        <v/>
      </c>
      <c r="M941" s="13"/>
      <c r="O941" s="28" t="str">
        <f t="shared" si="131"/>
        <v/>
      </c>
      <c r="P941" s="17" t="str">
        <f t="array" aca="1" ref="P941" ca="1">IFERROR(INDEX('Intro &amp; Setup'!$W$19:$W$32,MATCH(1,('Intro &amp; Setup'!$M$19:$M$32&gt;=$O941)*('Intro &amp; Setup'!$C$19:$C$32&lt;=$O941),0)), "")</f>
        <v/>
      </c>
      <c r="R941" s="21" t="str">
        <f>IF($T941="", "", IF($T941&gt;'Intro &amp; Setup'!$C$19, "X", ""))</f>
        <v/>
      </c>
      <c r="T941" s="28" t="str">
        <f t="shared" si="135"/>
        <v/>
      </c>
      <c r="U941" s="31" t="str">
        <f t="shared" si="132"/>
        <v/>
      </c>
      <c r="W941" s="21" t="str">
        <f t="shared" si="133"/>
        <v/>
      </c>
      <c r="Y941" s="21" t="str">
        <f>IF($O941="", "", IF($O941&lt;'Intro &amp; Setup'!$C$32, "X", ""))</f>
        <v/>
      </c>
      <c r="AA941" s="21" t="str">
        <f t="shared" si="134"/>
        <v/>
      </c>
    </row>
    <row r="942" spans="1:27" x14ac:dyDescent="0.25">
      <c r="A942" s="13"/>
      <c r="B942" s="51"/>
      <c r="C942" s="52"/>
      <c r="D942" s="53"/>
      <c r="E942" s="54"/>
      <c r="F942" s="13"/>
      <c r="G942" s="16" t="str">
        <f t="shared" si="127"/>
        <v/>
      </c>
      <c r="H942" s="17" t="str">
        <f t="shared" si="128"/>
        <v/>
      </c>
      <c r="I942" s="13"/>
      <c r="J942" s="21" t="str">
        <f t="shared" ca="1" si="129"/>
        <v/>
      </c>
      <c r="K942" s="13"/>
      <c r="L942" s="28" t="str">
        <f t="shared" si="130"/>
        <v/>
      </c>
      <c r="M942" s="13"/>
      <c r="O942" s="28" t="str">
        <f t="shared" si="131"/>
        <v/>
      </c>
      <c r="P942" s="17" t="str">
        <f t="array" aca="1" ref="P942" ca="1">IFERROR(INDEX('Intro &amp; Setup'!$W$19:$W$32,MATCH(1,('Intro &amp; Setup'!$M$19:$M$32&gt;=$O942)*('Intro &amp; Setup'!$C$19:$C$32&lt;=$O942),0)), "")</f>
        <v/>
      </c>
      <c r="R942" s="21" t="str">
        <f>IF($T942="", "", IF($T942&gt;'Intro &amp; Setup'!$C$19, "X", ""))</f>
        <v/>
      </c>
      <c r="T942" s="28" t="str">
        <f t="shared" si="135"/>
        <v/>
      </c>
      <c r="U942" s="31" t="str">
        <f t="shared" si="132"/>
        <v/>
      </c>
      <c r="W942" s="21" t="str">
        <f t="shared" si="133"/>
        <v/>
      </c>
      <c r="Y942" s="21" t="str">
        <f>IF($O942="", "", IF($O942&lt;'Intro &amp; Setup'!$C$32, "X", ""))</f>
        <v/>
      </c>
      <c r="AA942" s="21" t="str">
        <f t="shared" si="134"/>
        <v/>
      </c>
    </row>
    <row r="943" spans="1:27" x14ac:dyDescent="0.25">
      <c r="A943" s="13"/>
      <c r="B943" s="51"/>
      <c r="C943" s="52"/>
      <c r="D943" s="53"/>
      <c r="E943" s="54"/>
      <c r="F943" s="13"/>
      <c r="G943" s="16" t="str">
        <f t="shared" si="127"/>
        <v/>
      </c>
      <c r="H943" s="17" t="str">
        <f t="shared" si="128"/>
        <v/>
      </c>
      <c r="I943" s="13"/>
      <c r="J943" s="21" t="str">
        <f t="shared" ca="1" si="129"/>
        <v/>
      </c>
      <c r="K943" s="13"/>
      <c r="L943" s="28" t="str">
        <f t="shared" si="130"/>
        <v/>
      </c>
      <c r="M943" s="13"/>
      <c r="O943" s="28" t="str">
        <f t="shared" si="131"/>
        <v/>
      </c>
      <c r="P943" s="17" t="str">
        <f t="array" aca="1" ref="P943" ca="1">IFERROR(INDEX('Intro &amp; Setup'!$W$19:$W$32,MATCH(1,('Intro &amp; Setup'!$M$19:$M$32&gt;=$O943)*('Intro &amp; Setup'!$C$19:$C$32&lt;=$O943),0)), "")</f>
        <v/>
      </c>
      <c r="R943" s="21" t="str">
        <f>IF($T943="", "", IF($T943&gt;'Intro &amp; Setup'!$C$19, "X", ""))</f>
        <v/>
      </c>
      <c r="T943" s="28" t="str">
        <f t="shared" si="135"/>
        <v/>
      </c>
      <c r="U943" s="31" t="str">
        <f t="shared" si="132"/>
        <v/>
      </c>
      <c r="W943" s="21" t="str">
        <f t="shared" si="133"/>
        <v/>
      </c>
      <c r="Y943" s="21" t="str">
        <f>IF($O943="", "", IF($O943&lt;'Intro &amp; Setup'!$C$32, "X", ""))</f>
        <v/>
      </c>
      <c r="AA943" s="21" t="str">
        <f t="shared" si="134"/>
        <v/>
      </c>
    </row>
    <row r="944" spans="1:27" x14ac:dyDescent="0.25">
      <c r="A944" s="13"/>
      <c r="B944" s="51"/>
      <c r="C944" s="52"/>
      <c r="D944" s="53"/>
      <c r="E944" s="54"/>
      <c r="F944" s="13"/>
      <c r="G944" s="16" t="str">
        <f t="shared" si="127"/>
        <v/>
      </c>
      <c r="H944" s="17" t="str">
        <f t="shared" si="128"/>
        <v/>
      </c>
      <c r="I944" s="13"/>
      <c r="J944" s="21" t="str">
        <f t="shared" ca="1" si="129"/>
        <v/>
      </c>
      <c r="K944" s="13"/>
      <c r="L944" s="28" t="str">
        <f t="shared" si="130"/>
        <v/>
      </c>
      <c r="M944" s="13"/>
      <c r="O944" s="28" t="str">
        <f t="shared" si="131"/>
        <v/>
      </c>
      <c r="P944" s="17" t="str">
        <f t="array" aca="1" ref="P944" ca="1">IFERROR(INDEX('Intro &amp; Setup'!$W$19:$W$32,MATCH(1,('Intro &amp; Setup'!$M$19:$M$32&gt;=$O944)*('Intro &amp; Setup'!$C$19:$C$32&lt;=$O944),0)), "")</f>
        <v/>
      </c>
      <c r="R944" s="21" t="str">
        <f>IF($T944="", "", IF($T944&gt;'Intro &amp; Setup'!$C$19, "X", ""))</f>
        <v/>
      </c>
      <c r="T944" s="28" t="str">
        <f t="shared" si="135"/>
        <v/>
      </c>
      <c r="U944" s="31" t="str">
        <f t="shared" si="132"/>
        <v/>
      </c>
      <c r="W944" s="21" t="str">
        <f t="shared" si="133"/>
        <v/>
      </c>
      <c r="Y944" s="21" t="str">
        <f>IF($O944="", "", IF($O944&lt;'Intro &amp; Setup'!$C$32, "X", ""))</f>
        <v/>
      </c>
      <c r="AA944" s="21" t="str">
        <f t="shared" si="134"/>
        <v/>
      </c>
    </row>
    <row r="945" spans="1:27" x14ac:dyDescent="0.25">
      <c r="A945" s="13"/>
      <c r="B945" s="51"/>
      <c r="C945" s="52"/>
      <c r="D945" s="53"/>
      <c r="E945" s="54"/>
      <c r="F945" s="13"/>
      <c r="G945" s="16" t="str">
        <f t="shared" si="127"/>
        <v/>
      </c>
      <c r="H945" s="17" t="str">
        <f t="shared" si="128"/>
        <v/>
      </c>
      <c r="I945" s="13"/>
      <c r="J945" s="21" t="str">
        <f t="shared" ca="1" si="129"/>
        <v/>
      </c>
      <c r="K945" s="13"/>
      <c r="L945" s="28" t="str">
        <f t="shared" si="130"/>
        <v/>
      </c>
      <c r="M945" s="13"/>
      <c r="O945" s="28" t="str">
        <f t="shared" si="131"/>
        <v/>
      </c>
      <c r="P945" s="17" t="str">
        <f t="array" aca="1" ref="P945" ca="1">IFERROR(INDEX('Intro &amp; Setup'!$W$19:$W$32,MATCH(1,('Intro &amp; Setup'!$M$19:$M$32&gt;=$O945)*('Intro &amp; Setup'!$C$19:$C$32&lt;=$O945),0)), "")</f>
        <v/>
      </c>
      <c r="R945" s="21" t="str">
        <f>IF($T945="", "", IF($T945&gt;'Intro &amp; Setup'!$C$19, "X", ""))</f>
        <v/>
      </c>
      <c r="T945" s="28" t="str">
        <f t="shared" si="135"/>
        <v/>
      </c>
      <c r="U945" s="31" t="str">
        <f t="shared" si="132"/>
        <v/>
      </c>
      <c r="W945" s="21" t="str">
        <f t="shared" si="133"/>
        <v/>
      </c>
      <c r="Y945" s="21" t="str">
        <f>IF($O945="", "", IF($O945&lt;'Intro &amp; Setup'!$C$32, "X", ""))</f>
        <v/>
      </c>
      <c r="AA945" s="21" t="str">
        <f t="shared" si="134"/>
        <v/>
      </c>
    </row>
    <row r="946" spans="1:27" x14ac:dyDescent="0.25">
      <c r="A946" s="13"/>
      <c r="B946" s="51"/>
      <c r="C946" s="52"/>
      <c r="D946" s="53"/>
      <c r="E946" s="54"/>
      <c r="F946" s="13"/>
      <c r="G946" s="16" t="str">
        <f t="shared" si="127"/>
        <v/>
      </c>
      <c r="H946" s="17" t="str">
        <f t="shared" si="128"/>
        <v/>
      </c>
      <c r="I946" s="13"/>
      <c r="J946" s="21" t="str">
        <f t="shared" ca="1" si="129"/>
        <v/>
      </c>
      <c r="K946" s="13"/>
      <c r="L946" s="28" t="str">
        <f t="shared" si="130"/>
        <v/>
      </c>
      <c r="M946" s="13"/>
      <c r="O946" s="28" t="str">
        <f t="shared" si="131"/>
        <v/>
      </c>
      <c r="P946" s="17" t="str">
        <f t="array" aca="1" ref="P946" ca="1">IFERROR(INDEX('Intro &amp; Setup'!$W$19:$W$32,MATCH(1,('Intro &amp; Setup'!$M$19:$M$32&gt;=$O946)*('Intro &amp; Setup'!$C$19:$C$32&lt;=$O946),0)), "")</f>
        <v/>
      </c>
      <c r="R946" s="21" t="str">
        <f>IF($T946="", "", IF($T946&gt;'Intro &amp; Setup'!$C$19, "X", ""))</f>
        <v/>
      </c>
      <c r="T946" s="28" t="str">
        <f t="shared" si="135"/>
        <v/>
      </c>
      <c r="U946" s="31" t="str">
        <f t="shared" si="132"/>
        <v/>
      </c>
      <c r="W946" s="21" t="str">
        <f t="shared" si="133"/>
        <v/>
      </c>
      <c r="Y946" s="21" t="str">
        <f>IF($O946="", "", IF($O946&lt;'Intro &amp; Setup'!$C$32, "X", ""))</f>
        <v/>
      </c>
      <c r="AA946" s="21" t="str">
        <f t="shared" si="134"/>
        <v/>
      </c>
    </row>
    <row r="947" spans="1:27" x14ac:dyDescent="0.25">
      <c r="A947" s="13"/>
      <c r="B947" s="51"/>
      <c r="C947" s="52"/>
      <c r="D947" s="53"/>
      <c r="E947" s="54"/>
      <c r="F947" s="13"/>
      <c r="G947" s="16" t="str">
        <f t="shared" si="127"/>
        <v/>
      </c>
      <c r="H947" s="17" t="str">
        <f t="shared" si="128"/>
        <v/>
      </c>
      <c r="I947" s="13"/>
      <c r="J947" s="21" t="str">
        <f t="shared" ca="1" si="129"/>
        <v/>
      </c>
      <c r="K947" s="13"/>
      <c r="L947" s="28" t="str">
        <f t="shared" si="130"/>
        <v/>
      </c>
      <c r="M947" s="13"/>
      <c r="O947" s="28" t="str">
        <f t="shared" si="131"/>
        <v/>
      </c>
      <c r="P947" s="17" t="str">
        <f t="array" aca="1" ref="P947" ca="1">IFERROR(INDEX('Intro &amp; Setup'!$W$19:$W$32,MATCH(1,('Intro &amp; Setup'!$M$19:$M$32&gt;=$O947)*('Intro &amp; Setup'!$C$19:$C$32&lt;=$O947),0)), "")</f>
        <v/>
      </c>
      <c r="R947" s="21" t="str">
        <f>IF($T947="", "", IF($T947&gt;'Intro &amp; Setup'!$C$19, "X", ""))</f>
        <v/>
      </c>
      <c r="T947" s="28" t="str">
        <f t="shared" si="135"/>
        <v/>
      </c>
      <c r="U947" s="31" t="str">
        <f t="shared" si="132"/>
        <v/>
      </c>
      <c r="W947" s="21" t="str">
        <f t="shared" si="133"/>
        <v/>
      </c>
      <c r="Y947" s="21" t="str">
        <f>IF($O947="", "", IF($O947&lt;'Intro &amp; Setup'!$C$32, "X", ""))</f>
        <v/>
      </c>
      <c r="AA947" s="21" t="str">
        <f t="shared" si="134"/>
        <v/>
      </c>
    </row>
    <row r="948" spans="1:27" x14ac:dyDescent="0.25">
      <c r="A948" s="13"/>
      <c r="B948" s="51"/>
      <c r="C948" s="52"/>
      <c r="D948" s="53"/>
      <c r="E948" s="54"/>
      <c r="F948" s="13"/>
      <c r="G948" s="16" t="str">
        <f t="shared" si="127"/>
        <v/>
      </c>
      <c r="H948" s="17" t="str">
        <f t="shared" si="128"/>
        <v/>
      </c>
      <c r="I948" s="13"/>
      <c r="J948" s="21" t="str">
        <f t="shared" ca="1" si="129"/>
        <v/>
      </c>
      <c r="K948" s="13"/>
      <c r="L948" s="28" t="str">
        <f t="shared" si="130"/>
        <v/>
      </c>
      <c r="M948" s="13"/>
      <c r="O948" s="28" t="str">
        <f t="shared" si="131"/>
        <v/>
      </c>
      <c r="P948" s="17" t="str">
        <f t="array" aca="1" ref="P948" ca="1">IFERROR(INDEX('Intro &amp; Setup'!$W$19:$W$32,MATCH(1,('Intro &amp; Setup'!$M$19:$M$32&gt;=$O948)*('Intro &amp; Setup'!$C$19:$C$32&lt;=$O948),0)), "")</f>
        <v/>
      </c>
      <c r="R948" s="21" t="str">
        <f>IF($T948="", "", IF($T948&gt;'Intro &amp; Setup'!$C$19, "X", ""))</f>
        <v/>
      </c>
      <c r="T948" s="28" t="str">
        <f t="shared" si="135"/>
        <v/>
      </c>
      <c r="U948" s="31" t="str">
        <f t="shared" si="132"/>
        <v/>
      </c>
      <c r="W948" s="21" t="str">
        <f t="shared" si="133"/>
        <v/>
      </c>
      <c r="Y948" s="21" t="str">
        <f>IF($O948="", "", IF($O948&lt;'Intro &amp; Setup'!$C$32, "X", ""))</f>
        <v/>
      </c>
      <c r="AA948" s="21" t="str">
        <f t="shared" si="134"/>
        <v/>
      </c>
    </row>
    <row r="949" spans="1:27" x14ac:dyDescent="0.25">
      <c r="A949" s="13"/>
      <c r="B949" s="51"/>
      <c r="C949" s="52"/>
      <c r="D949" s="53"/>
      <c r="E949" s="54"/>
      <c r="F949" s="13"/>
      <c r="G949" s="16" t="str">
        <f t="shared" si="127"/>
        <v/>
      </c>
      <c r="H949" s="17" t="str">
        <f t="shared" si="128"/>
        <v/>
      </c>
      <c r="I949" s="13"/>
      <c r="J949" s="21" t="str">
        <f t="shared" ca="1" si="129"/>
        <v/>
      </c>
      <c r="K949" s="13"/>
      <c r="L949" s="28" t="str">
        <f t="shared" si="130"/>
        <v/>
      </c>
      <c r="M949" s="13"/>
      <c r="O949" s="28" t="str">
        <f t="shared" si="131"/>
        <v/>
      </c>
      <c r="P949" s="17" t="str">
        <f t="array" aca="1" ref="P949" ca="1">IFERROR(INDEX('Intro &amp; Setup'!$W$19:$W$32,MATCH(1,('Intro &amp; Setup'!$M$19:$M$32&gt;=$O949)*('Intro &amp; Setup'!$C$19:$C$32&lt;=$O949),0)), "")</f>
        <v/>
      </c>
      <c r="R949" s="21" t="str">
        <f>IF($T949="", "", IF($T949&gt;'Intro &amp; Setup'!$C$19, "X", ""))</f>
        <v/>
      </c>
      <c r="T949" s="28" t="str">
        <f t="shared" si="135"/>
        <v/>
      </c>
      <c r="U949" s="31" t="str">
        <f t="shared" si="132"/>
        <v/>
      </c>
      <c r="W949" s="21" t="str">
        <f t="shared" si="133"/>
        <v/>
      </c>
      <c r="Y949" s="21" t="str">
        <f>IF($O949="", "", IF($O949&lt;'Intro &amp; Setup'!$C$32, "X", ""))</f>
        <v/>
      </c>
      <c r="AA949" s="21" t="str">
        <f t="shared" si="134"/>
        <v/>
      </c>
    </row>
    <row r="950" spans="1:27" x14ac:dyDescent="0.25">
      <c r="A950" s="13"/>
      <c r="B950" s="51"/>
      <c r="C950" s="52"/>
      <c r="D950" s="53"/>
      <c r="E950" s="54"/>
      <c r="F950" s="13"/>
      <c r="G950" s="16" t="str">
        <f t="shared" si="127"/>
        <v/>
      </c>
      <c r="H950" s="17" t="str">
        <f t="shared" si="128"/>
        <v/>
      </c>
      <c r="I950" s="13"/>
      <c r="J950" s="21" t="str">
        <f t="shared" ca="1" si="129"/>
        <v/>
      </c>
      <c r="K950" s="13"/>
      <c r="L950" s="28" t="str">
        <f t="shared" si="130"/>
        <v/>
      </c>
      <c r="M950" s="13"/>
      <c r="O950" s="28" t="str">
        <f t="shared" si="131"/>
        <v/>
      </c>
      <c r="P950" s="17" t="str">
        <f t="array" aca="1" ref="P950" ca="1">IFERROR(INDEX('Intro &amp; Setup'!$W$19:$W$32,MATCH(1,('Intro &amp; Setup'!$M$19:$M$32&gt;=$O950)*('Intro &amp; Setup'!$C$19:$C$32&lt;=$O950),0)), "")</f>
        <v/>
      </c>
      <c r="R950" s="21" t="str">
        <f>IF($T950="", "", IF($T950&gt;'Intro &amp; Setup'!$C$19, "X", ""))</f>
        <v/>
      </c>
      <c r="T950" s="28" t="str">
        <f t="shared" si="135"/>
        <v/>
      </c>
      <c r="U950" s="31" t="str">
        <f t="shared" si="132"/>
        <v/>
      </c>
      <c r="W950" s="21" t="str">
        <f t="shared" si="133"/>
        <v/>
      </c>
      <c r="Y950" s="21" t="str">
        <f>IF($O950="", "", IF($O950&lt;'Intro &amp; Setup'!$C$32, "X", ""))</f>
        <v/>
      </c>
      <c r="AA950" s="21" t="str">
        <f t="shared" si="134"/>
        <v/>
      </c>
    </row>
    <row r="951" spans="1:27" x14ac:dyDescent="0.25">
      <c r="A951" s="13"/>
      <c r="B951" s="51"/>
      <c r="C951" s="52"/>
      <c r="D951" s="53"/>
      <c r="E951" s="54"/>
      <c r="F951" s="13"/>
      <c r="G951" s="16" t="str">
        <f t="shared" si="127"/>
        <v/>
      </c>
      <c r="H951" s="17" t="str">
        <f t="shared" si="128"/>
        <v/>
      </c>
      <c r="I951" s="13"/>
      <c r="J951" s="21" t="str">
        <f t="shared" ca="1" si="129"/>
        <v/>
      </c>
      <c r="K951" s="13"/>
      <c r="L951" s="28" t="str">
        <f t="shared" si="130"/>
        <v/>
      </c>
      <c r="M951" s="13"/>
      <c r="O951" s="28" t="str">
        <f t="shared" si="131"/>
        <v/>
      </c>
      <c r="P951" s="17" t="str">
        <f t="array" aca="1" ref="P951" ca="1">IFERROR(INDEX('Intro &amp; Setup'!$W$19:$W$32,MATCH(1,('Intro &amp; Setup'!$M$19:$M$32&gt;=$O951)*('Intro &amp; Setup'!$C$19:$C$32&lt;=$O951),0)), "")</f>
        <v/>
      </c>
      <c r="R951" s="21" t="str">
        <f>IF($T951="", "", IF($T951&gt;'Intro &amp; Setup'!$C$19, "X", ""))</f>
        <v/>
      </c>
      <c r="T951" s="28" t="str">
        <f t="shared" si="135"/>
        <v/>
      </c>
      <c r="U951" s="31" t="str">
        <f t="shared" si="132"/>
        <v/>
      </c>
      <c r="W951" s="21" t="str">
        <f t="shared" si="133"/>
        <v/>
      </c>
      <c r="Y951" s="21" t="str">
        <f>IF($O951="", "", IF($O951&lt;'Intro &amp; Setup'!$C$32, "X", ""))</f>
        <v/>
      </c>
      <c r="AA951" s="21" t="str">
        <f t="shared" si="134"/>
        <v/>
      </c>
    </row>
    <row r="952" spans="1:27" x14ac:dyDescent="0.25">
      <c r="A952" s="13"/>
      <c r="B952" s="51"/>
      <c r="C952" s="52"/>
      <c r="D952" s="53"/>
      <c r="E952" s="54"/>
      <c r="F952" s="13"/>
      <c r="G952" s="16" t="str">
        <f t="shared" si="127"/>
        <v/>
      </c>
      <c r="H952" s="17" t="str">
        <f t="shared" si="128"/>
        <v/>
      </c>
      <c r="I952" s="13"/>
      <c r="J952" s="21" t="str">
        <f t="shared" ca="1" si="129"/>
        <v/>
      </c>
      <c r="K952" s="13"/>
      <c r="L952" s="28" t="str">
        <f t="shared" si="130"/>
        <v/>
      </c>
      <c r="M952" s="13"/>
      <c r="O952" s="28" t="str">
        <f t="shared" si="131"/>
        <v/>
      </c>
      <c r="P952" s="17" t="str">
        <f t="array" aca="1" ref="P952" ca="1">IFERROR(INDEX('Intro &amp; Setup'!$W$19:$W$32,MATCH(1,('Intro &amp; Setup'!$M$19:$M$32&gt;=$O952)*('Intro &amp; Setup'!$C$19:$C$32&lt;=$O952),0)), "")</f>
        <v/>
      </c>
      <c r="R952" s="21" t="str">
        <f>IF($T952="", "", IF($T952&gt;'Intro &amp; Setup'!$C$19, "X", ""))</f>
        <v/>
      </c>
      <c r="T952" s="28" t="str">
        <f t="shared" si="135"/>
        <v/>
      </c>
      <c r="U952" s="31" t="str">
        <f t="shared" si="132"/>
        <v/>
      </c>
      <c r="W952" s="21" t="str">
        <f t="shared" si="133"/>
        <v/>
      </c>
      <c r="Y952" s="21" t="str">
        <f>IF($O952="", "", IF($O952&lt;'Intro &amp; Setup'!$C$32, "X", ""))</f>
        <v/>
      </c>
      <c r="AA952" s="21" t="str">
        <f t="shared" si="134"/>
        <v/>
      </c>
    </row>
    <row r="953" spans="1:27" x14ac:dyDescent="0.25">
      <c r="A953" s="13"/>
      <c r="B953" s="51"/>
      <c r="C953" s="52"/>
      <c r="D953" s="53"/>
      <c r="E953" s="54"/>
      <c r="F953" s="13"/>
      <c r="G953" s="16" t="str">
        <f t="shared" si="127"/>
        <v/>
      </c>
      <c r="H953" s="17" t="str">
        <f t="shared" si="128"/>
        <v/>
      </c>
      <c r="I953" s="13"/>
      <c r="J953" s="21" t="str">
        <f t="shared" ca="1" si="129"/>
        <v/>
      </c>
      <c r="K953" s="13"/>
      <c r="L953" s="28" t="str">
        <f t="shared" si="130"/>
        <v/>
      </c>
      <c r="M953" s="13"/>
      <c r="O953" s="28" t="str">
        <f t="shared" si="131"/>
        <v/>
      </c>
      <c r="P953" s="17" t="str">
        <f t="array" aca="1" ref="P953" ca="1">IFERROR(INDEX('Intro &amp; Setup'!$W$19:$W$32,MATCH(1,('Intro &amp; Setup'!$M$19:$M$32&gt;=$O953)*('Intro &amp; Setup'!$C$19:$C$32&lt;=$O953),0)), "")</f>
        <v/>
      </c>
      <c r="R953" s="21" t="str">
        <f>IF($T953="", "", IF($T953&gt;'Intro &amp; Setup'!$C$19, "X", ""))</f>
        <v/>
      </c>
      <c r="T953" s="28" t="str">
        <f t="shared" si="135"/>
        <v/>
      </c>
      <c r="U953" s="31" t="str">
        <f t="shared" si="132"/>
        <v/>
      </c>
      <c r="W953" s="21" t="str">
        <f t="shared" si="133"/>
        <v/>
      </c>
      <c r="Y953" s="21" t="str">
        <f>IF($O953="", "", IF($O953&lt;'Intro &amp; Setup'!$C$32, "X", ""))</f>
        <v/>
      </c>
      <c r="AA953" s="21" t="str">
        <f t="shared" si="134"/>
        <v/>
      </c>
    </row>
    <row r="954" spans="1:27" x14ac:dyDescent="0.25">
      <c r="A954" s="13"/>
      <c r="B954" s="51"/>
      <c r="C954" s="52"/>
      <c r="D954" s="53"/>
      <c r="E954" s="54"/>
      <c r="F954" s="13"/>
      <c r="G954" s="16" t="str">
        <f t="shared" si="127"/>
        <v/>
      </c>
      <c r="H954" s="17" t="str">
        <f t="shared" si="128"/>
        <v/>
      </c>
      <c r="I954" s="13"/>
      <c r="J954" s="21" t="str">
        <f t="shared" ca="1" si="129"/>
        <v/>
      </c>
      <c r="K954" s="13"/>
      <c r="L954" s="28" t="str">
        <f t="shared" si="130"/>
        <v/>
      </c>
      <c r="M954" s="13"/>
      <c r="O954" s="28" t="str">
        <f t="shared" si="131"/>
        <v/>
      </c>
      <c r="P954" s="17" t="str">
        <f t="array" aca="1" ref="P954" ca="1">IFERROR(INDEX('Intro &amp; Setup'!$W$19:$W$32,MATCH(1,('Intro &amp; Setup'!$M$19:$M$32&gt;=$O954)*('Intro &amp; Setup'!$C$19:$C$32&lt;=$O954),0)), "")</f>
        <v/>
      </c>
      <c r="R954" s="21" t="str">
        <f>IF($T954="", "", IF($T954&gt;'Intro &amp; Setup'!$C$19, "X", ""))</f>
        <v/>
      </c>
      <c r="T954" s="28" t="str">
        <f t="shared" si="135"/>
        <v/>
      </c>
      <c r="U954" s="31" t="str">
        <f t="shared" si="132"/>
        <v/>
      </c>
      <c r="W954" s="21" t="str">
        <f t="shared" si="133"/>
        <v/>
      </c>
      <c r="Y954" s="21" t="str">
        <f>IF($O954="", "", IF($O954&lt;'Intro &amp; Setup'!$C$32, "X", ""))</f>
        <v/>
      </c>
      <c r="AA954" s="21" t="str">
        <f t="shared" si="134"/>
        <v/>
      </c>
    </row>
    <row r="955" spans="1:27" x14ac:dyDescent="0.25">
      <c r="A955" s="13"/>
      <c r="B955" s="51"/>
      <c r="C955" s="52"/>
      <c r="D955" s="53"/>
      <c r="E955" s="54"/>
      <c r="F955" s="13"/>
      <c r="G955" s="16" t="str">
        <f t="shared" si="127"/>
        <v/>
      </c>
      <c r="H955" s="17" t="str">
        <f t="shared" si="128"/>
        <v/>
      </c>
      <c r="I955" s="13"/>
      <c r="J955" s="21" t="str">
        <f t="shared" ca="1" si="129"/>
        <v/>
      </c>
      <c r="K955" s="13"/>
      <c r="L955" s="28" t="str">
        <f t="shared" si="130"/>
        <v/>
      </c>
      <c r="M955" s="13"/>
      <c r="O955" s="28" t="str">
        <f t="shared" si="131"/>
        <v/>
      </c>
      <c r="P955" s="17" t="str">
        <f t="array" aca="1" ref="P955" ca="1">IFERROR(INDEX('Intro &amp; Setup'!$W$19:$W$32,MATCH(1,('Intro &amp; Setup'!$M$19:$M$32&gt;=$O955)*('Intro &amp; Setup'!$C$19:$C$32&lt;=$O955),0)), "")</f>
        <v/>
      </c>
      <c r="R955" s="21" t="str">
        <f>IF($T955="", "", IF($T955&gt;'Intro &amp; Setup'!$C$19, "X", ""))</f>
        <v/>
      </c>
      <c r="T955" s="28" t="str">
        <f t="shared" si="135"/>
        <v/>
      </c>
      <c r="U955" s="31" t="str">
        <f t="shared" si="132"/>
        <v/>
      </c>
      <c r="W955" s="21" t="str">
        <f t="shared" si="133"/>
        <v/>
      </c>
      <c r="Y955" s="21" t="str">
        <f>IF($O955="", "", IF($O955&lt;'Intro &amp; Setup'!$C$32, "X", ""))</f>
        <v/>
      </c>
      <c r="AA955" s="21" t="str">
        <f t="shared" si="134"/>
        <v/>
      </c>
    </row>
    <row r="956" spans="1:27" x14ac:dyDescent="0.25">
      <c r="A956" s="13"/>
      <c r="B956" s="51"/>
      <c r="C956" s="52"/>
      <c r="D956" s="53"/>
      <c r="E956" s="54"/>
      <c r="F956" s="13"/>
      <c r="G956" s="16" t="str">
        <f t="shared" si="127"/>
        <v/>
      </c>
      <c r="H956" s="17" t="str">
        <f t="shared" si="128"/>
        <v/>
      </c>
      <c r="I956" s="13"/>
      <c r="J956" s="21" t="str">
        <f t="shared" ca="1" si="129"/>
        <v/>
      </c>
      <c r="K956" s="13"/>
      <c r="L956" s="28" t="str">
        <f t="shared" si="130"/>
        <v/>
      </c>
      <c r="M956" s="13"/>
      <c r="O956" s="28" t="str">
        <f t="shared" si="131"/>
        <v/>
      </c>
      <c r="P956" s="17" t="str">
        <f t="array" aca="1" ref="P956" ca="1">IFERROR(INDEX('Intro &amp; Setup'!$W$19:$W$32,MATCH(1,('Intro &amp; Setup'!$M$19:$M$32&gt;=$O956)*('Intro &amp; Setup'!$C$19:$C$32&lt;=$O956),0)), "")</f>
        <v/>
      </c>
      <c r="R956" s="21" t="str">
        <f>IF($T956="", "", IF($T956&gt;'Intro &amp; Setup'!$C$19, "X", ""))</f>
        <v/>
      </c>
      <c r="T956" s="28" t="str">
        <f t="shared" si="135"/>
        <v/>
      </c>
      <c r="U956" s="31" t="str">
        <f t="shared" si="132"/>
        <v/>
      </c>
      <c r="W956" s="21" t="str">
        <f t="shared" si="133"/>
        <v/>
      </c>
      <c r="Y956" s="21" t="str">
        <f>IF($O956="", "", IF($O956&lt;'Intro &amp; Setup'!$C$32, "X", ""))</f>
        <v/>
      </c>
      <c r="AA956" s="21" t="str">
        <f t="shared" si="134"/>
        <v/>
      </c>
    </row>
    <row r="957" spans="1:27" x14ac:dyDescent="0.25">
      <c r="A957" s="13"/>
      <c r="B957" s="51"/>
      <c r="C957" s="52"/>
      <c r="D957" s="53"/>
      <c r="E957" s="54"/>
      <c r="F957" s="13"/>
      <c r="G957" s="16" t="str">
        <f t="shared" si="127"/>
        <v/>
      </c>
      <c r="H957" s="17" t="str">
        <f t="shared" si="128"/>
        <v/>
      </c>
      <c r="I957" s="13"/>
      <c r="J957" s="21" t="str">
        <f t="shared" ca="1" si="129"/>
        <v/>
      </c>
      <c r="K957" s="13"/>
      <c r="L957" s="28" t="str">
        <f t="shared" si="130"/>
        <v/>
      </c>
      <c r="M957" s="13"/>
      <c r="O957" s="28" t="str">
        <f t="shared" si="131"/>
        <v/>
      </c>
      <c r="P957" s="17" t="str">
        <f t="array" aca="1" ref="P957" ca="1">IFERROR(INDEX('Intro &amp; Setup'!$W$19:$W$32,MATCH(1,('Intro &amp; Setup'!$M$19:$M$32&gt;=$O957)*('Intro &amp; Setup'!$C$19:$C$32&lt;=$O957),0)), "")</f>
        <v/>
      </c>
      <c r="R957" s="21" t="str">
        <f>IF($T957="", "", IF($T957&gt;'Intro &amp; Setup'!$C$19, "X", ""))</f>
        <v/>
      </c>
      <c r="T957" s="28" t="str">
        <f t="shared" si="135"/>
        <v/>
      </c>
      <c r="U957" s="31" t="str">
        <f t="shared" si="132"/>
        <v/>
      </c>
      <c r="W957" s="21" t="str">
        <f t="shared" si="133"/>
        <v/>
      </c>
      <c r="Y957" s="21" t="str">
        <f>IF($O957="", "", IF($O957&lt;'Intro &amp; Setup'!$C$32, "X", ""))</f>
        <v/>
      </c>
      <c r="AA957" s="21" t="str">
        <f t="shared" si="134"/>
        <v/>
      </c>
    </row>
    <row r="958" spans="1:27" x14ac:dyDescent="0.25">
      <c r="A958" s="13"/>
      <c r="B958" s="51"/>
      <c r="C958" s="52"/>
      <c r="D958" s="53"/>
      <c r="E958" s="54"/>
      <c r="F958" s="13"/>
      <c r="G958" s="16" t="str">
        <f t="shared" si="127"/>
        <v/>
      </c>
      <c r="H958" s="17" t="str">
        <f t="shared" si="128"/>
        <v/>
      </c>
      <c r="I958" s="13"/>
      <c r="J958" s="21" t="str">
        <f t="shared" ca="1" si="129"/>
        <v/>
      </c>
      <c r="K958" s="13"/>
      <c r="L958" s="28" t="str">
        <f t="shared" si="130"/>
        <v/>
      </c>
      <c r="M958" s="13"/>
      <c r="O958" s="28" t="str">
        <f t="shared" si="131"/>
        <v/>
      </c>
      <c r="P958" s="17" t="str">
        <f t="array" aca="1" ref="P958" ca="1">IFERROR(INDEX('Intro &amp; Setup'!$W$19:$W$32,MATCH(1,('Intro &amp; Setup'!$M$19:$M$32&gt;=$O958)*('Intro &amp; Setup'!$C$19:$C$32&lt;=$O958),0)), "")</f>
        <v/>
      </c>
      <c r="R958" s="21" t="str">
        <f>IF($T958="", "", IF($T958&gt;'Intro &amp; Setup'!$C$19, "X", ""))</f>
        <v/>
      </c>
      <c r="T958" s="28" t="str">
        <f t="shared" si="135"/>
        <v/>
      </c>
      <c r="U958" s="31" t="str">
        <f t="shared" si="132"/>
        <v/>
      </c>
      <c r="W958" s="21" t="str">
        <f t="shared" si="133"/>
        <v/>
      </c>
      <c r="Y958" s="21" t="str">
        <f>IF($O958="", "", IF($O958&lt;'Intro &amp; Setup'!$C$32, "X", ""))</f>
        <v/>
      </c>
      <c r="AA958" s="21" t="str">
        <f t="shared" si="134"/>
        <v/>
      </c>
    </row>
    <row r="959" spans="1:27" x14ac:dyDescent="0.25">
      <c r="A959" s="13"/>
      <c r="B959" s="51"/>
      <c r="C959" s="52"/>
      <c r="D959" s="53"/>
      <c r="E959" s="54"/>
      <c r="F959" s="13"/>
      <c r="G959" s="16" t="str">
        <f t="shared" si="127"/>
        <v/>
      </c>
      <c r="H959" s="17" t="str">
        <f t="shared" si="128"/>
        <v/>
      </c>
      <c r="I959" s="13"/>
      <c r="J959" s="21" t="str">
        <f t="shared" ca="1" si="129"/>
        <v/>
      </c>
      <c r="K959" s="13"/>
      <c r="L959" s="28" t="str">
        <f t="shared" si="130"/>
        <v/>
      </c>
      <c r="M959" s="13"/>
      <c r="O959" s="28" t="str">
        <f t="shared" si="131"/>
        <v/>
      </c>
      <c r="P959" s="17" t="str">
        <f t="array" aca="1" ref="P959" ca="1">IFERROR(INDEX('Intro &amp; Setup'!$W$19:$W$32,MATCH(1,('Intro &amp; Setup'!$M$19:$M$32&gt;=$O959)*('Intro &amp; Setup'!$C$19:$C$32&lt;=$O959),0)), "")</f>
        <v/>
      </c>
      <c r="R959" s="21" t="str">
        <f>IF($T959="", "", IF($T959&gt;'Intro &amp; Setup'!$C$19, "X", ""))</f>
        <v/>
      </c>
      <c r="T959" s="28" t="str">
        <f t="shared" si="135"/>
        <v/>
      </c>
      <c r="U959" s="31" t="str">
        <f t="shared" si="132"/>
        <v/>
      </c>
      <c r="W959" s="21" t="str">
        <f t="shared" si="133"/>
        <v/>
      </c>
      <c r="Y959" s="21" t="str">
        <f>IF($O959="", "", IF($O959&lt;'Intro &amp; Setup'!$C$32, "X", ""))</f>
        <v/>
      </c>
      <c r="AA959" s="21" t="str">
        <f t="shared" si="134"/>
        <v/>
      </c>
    </row>
    <row r="960" spans="1:27" x14ac:dyDescent="0.25">
      <c r="A960" s="13"/>
      <c r="B960" s="51"/>
      <c r="C960" s="52"/>
      <c r="D960" s="53"/>
      <c r="E960" s="54"/>
      <c r="F960" s="13"/>
      <c r="G960" s="16" t="str">
        <f t="shared" si="127"/>
        <v/>
      </c>
      <c r="H960" s="17" t="str">
        <f t="shared" si="128"/>
        <v/>
      </c>
      <c r="I960" s="13"/>
      <c r="J960" s="21" t="str">
        <f t="shared" ca="1" si="129"/>
        <v/>
      </c>
      <c r="K960" s="13"/>
      <c r="L960" s="28" t="str">
        <f t="shared" si="130"/>
        <v/>
      </c>
      <c r="M960" s="13"/>
      <c r="O960" s="28" t="str">
        <f t="shared" si="131"/>
        <v/>
      </c>
      <c r="P960" s="17" t="str">
        <f t="array" aca="1" ref="P960" ca="1">IFERROR(INDEX('Intro &amp; Setup'!$W$19:$W$32,MATCH(1,('Intro &amp; Setup'!$M$19:$M$32&gt;=$O960)*('Intro &amp; Setup'!$C$19:$C$32&lt;=$O960),0)), "")</f>
        <v/>
      </c>
      <c r="R960" s="21" t="str">
        <f>IF($T960="", "", IF($T960&gt;'Intro &amp; Setup'!$C$19, "X", ""))</f>
        <v/>
      </c>
      <c r="T960" s="28" t="str">
        <f t="shared" si="135"/>
        <v/>
      </c>
      <c r="U960" s="31" t="str">
        <f t="shared" si="132"/>
        <v/>
      </c>
      <c r="W960" s="21" t="str">
        <f t="shared" si="133"/>
        <v/>
      </c>
      <c r="Y960" s="21" t="str">
        <f>IF($O960="", "", IF($O960&lt;'Intro &amp; Setup'!$C$32, "X", ""))</f>
        <v/>
      </c>
      <c r="AA960" s="21" t="str">
        <f t="shared" si="134"/>
        <v/>
      </c>
    </row>
    <row r="961" spans="1:27" x14ac:dyDescent="0.25">
      <c r="A961" s="13"/>
      <c r="B961" s="51"/>
      <c r="C961" s="52"/>
      <c r="D961" s="53"/>
      <c r="E961" s="54"/>
      <c r="F961" s="13"/>
      <c r="G961" s="16" t="str">
        <f t="shared" si="127"/>
        <v/>
      </c>
      <c r="H961" s="17" t="str">
        <f t="shared" si="128"/>
        <v/>
      </c>
      <c r="I961" s="13"/>
      <c r="J961" s="21" t="str">
        <f t="shared" ca="1" si="129"/>
        <v/>
      </c>
      <c r="K961" s="13"/>
      <c r="L961" s="28" t="str">
        <f t="shared" si="130"/>
        <v/>
      </c>
      <c r="M961" s="13"/>
      <c r="O961" s="28" t="str">
        <f t="shared" si="131"/>
        <v/>
      </c>
      <c r="P961" s="17" t="str">
        <f t="array" aca="1" ref="P961" ca="1">IFERROR(INDEX('Intro &amp; Setup'!$W$19:$W$32,MATCH(1,('Intro &amp; Setup'!$M$19:$M$32&gt;=$O961)*('Intro &amp; Setup'!$C$19:$C$32&lt;=$O961),0)), "")</f>
        <v/>
      </c>
      <c r="R961" s="21" t="str">
        <f>IF($T961="", "", IF($T961&gt;'Intro &amp; Setup'!$C$19, "X", ""))</f>
        <v/>
      </c>
      <c r="T961" s="28" t="str">
        <f t="shared" si="135"/>
        <v/>
      </c>
      <c r="U961" s="31" t="str">
        <f t="shared" si="132"/>
        <v/>
      </c>
      <c r="W961" s="21" t="str">
        <f t="shared" si="133"/>
        <v/>
      </c>
      <c r="Y961" s="21" t="str">
        <f>IF($O961="", "", IF($O961&lt;'Intro &amp; Setup'!$C$32, "X", ""))</f>
        <v/>
      </c>
      <c r="AA961" s="21" t="str">
        <f t="shared" si="134"/>
        <v/>
      </c>
    </row>
    <row r="962" spans="1:27" x14ac:dyDescent="0.25">
      <c r="A962" s="13"/>
      <c r="B962" s="51"/>
      <c r="C962" s="52"/>
      <c r="D962" s="53"/>
      <c r="E962" s="54"/>
      <c r="F962" s="13"/>
      <c r="G962" s="16" t="str">
        <f t="shared" si="127"/>
        <v/>
      </c>
      <c r="H962" s="17" t="str">
        <f t="shared" si="128"/>
        <v/>
      </c>
      <c r="I962" s="13"/>
      <c r="J962" s="21" t="str">
        <f t="shared" ca="1" si="129"/>
        <v/>
      </c>
      <c r="K962" s="13"/>
      <c r="L962" s="28" t="str">
        <f t="shared" si="130"/>
        <v/>
      </c>
      <c r="M962" s="13"/>
      <c r="O962" s="28" t="str">
        <f t="shared" si="131"/>
        <v/>
      </c>
      <c r="P962" s="17" t="str">
        <f t="array" aca="1" ref="P962" ca="1">IFERROR(INDEX('Intro &amp; Setup'!$W$19:$W$32,MATCH(1,('Intro &amp; Setup'!$M$19:$M$32&gt;=$O962)*('Intro &amp; Setup'!$C$19:$C$32&lt;=$O962),0)), "")</f>
        <v/>
      </c>
      <c r="R962" s="21" t="str">
        <f>IF($T962="", "", IF($T962&gt;'Intro &amp; Setup'!$C$19, "X", ""))</f>
        <v/>
      </c>
      <c r="T962" s="28" t="str">
        <f t="shared" si="135"/>
        <v/>
      </c>
      <c r="U962" s="31" t="str">
        <f t="shared" si="132"/>
        <v/>
      </c>
      <c r="W962" s="21" t="str">
        <f t="shared" si="133"/>
        <v/>
      </c>
      <c r="Y962" s="21" t="str">
        <f>IF($O962="", "", IF($O962&lt;'Intro &amp; Setup'!$C$32, "X", ""))</f>
        <v/>
      </c>
      <c r="AA962" s="21" t="str">
        <f t="shared" si="134"/>
        <v/>
      </c>
    </row>
    <row r="963" spans="1:27" x14ac:dyDescent="0.25">
      <c r="A963" s="13"/>
      <c r="B963" s="51"/>
      <c r="C963" s="52"/>
      <c r="D963" s="53"/>
      <c r="E963" s="54"/>
      <c r="F963" s="13"/>
      <c r="G963" s="16" t="str">
        <f t="shared" si="127"/>
        <v/>
      </c>
      <c r="H963" s="17" t="str">
        <f t="shared" si="128"/>
        <v/>
      </c>
      <c r="I963" s="13"/>
      <c r="J963" s="21" t="str">
        <f t="shared" ca="1" si="129"/>
        <v/>
      </c>
      <c r="K963" s="13"/>
      <c r="L963" s="28" t="str">
        <f t="shared" si="130"/>
        <v/>
      </c>
      <c r="M963" s="13"/>
      <c r="O963" s="28" t="str">
        <f t="shared" si="131"/>
        <v/>
      </c>
      <c r="P963" s="17" t="str">
        <f t="array" aca="1" ref="P963" ca="1">IFERROR(INDEX('Intro &amp; Setup'!$W$19:$W$32,MATCH(1,('Intro &amp; Setup'!$M$19:$M$32&gt;=$O963)*('Intro &amp; Setup'!$C$19:$C$32&lt;=$O963),0)), "")</f>
        <v/>
      </c>
      <c r="R963" s="21" t="str">
        <f>IF($T963="", "", IF($T963&gt;'Intro &amp; Setup'!$C$19, "X", ""))</f>
        <v/>
      </c>
      <c r="T963" s="28" t="str">
        <f t="shared" si="135"/>
        <v/>
      </c>
      <c r="U963" s="31" t="str">
        <f t="shared" si="132"/>
        <v/>
      </c>
      <c r="W963" s="21" t="str">
        <f t="shared" si="133"/>
        <v/>
      </c>
      <c r="Y963" s="21" t="str">
        <f>IF($O963="", "", IF($O963&lt;'Intro &amp; Setup'!$C$32, "X", ""))</f>
        <v/>
      </c>
      <c r="AA963" s="21" t="str">
        <f t="shared" si="134"/>
        <v/>
      </c>
    </row>
    <row r="964" spans="1:27" x14ac:dyDescent="0.25">
      <c r="A964" s="13"/>
      <c r="B964" s="51"/>
      <c r="C964" s="52"/>
      <c r="D964" s="53"/>
      <c r="E964" s="54"/>
      <c r="F964" s="13"/>
      <c r="G964" s="16" t="str">
        <f t="shared" si="127"/>
        <v/>
      </c>
      <c r="H964" s="17" t="str">
        <f t="shared" si="128"/>
        <v/>
      </c>
      <c r="I964" s="13"/>
      <c r="J964" s="21" t="str">
        <f t="shared" ca="1" si="129"/>
        <v/>
      </c>
      <c r="K964" s="13"/>
      <c r="L964" s="28" t="str">
        <f t="shared" si="130"/>
        <v/>
      </c>
      <c r="M964" s="13"/>
      <c r="O964" s="28" t="str">
        <f t="shared" si="131"/>
        <v/>
      </c>
      <c r="P964" s="17" t="str">
        <f t="array" aca="1" ref="P964" ca="1">IFERROR(INDEX('Intro &amp; Setup'!$W$19:$W$32,MATCH(1,('Intro &amp; Setup'!$M$19:$M$32&gt;=$O964)*('Intro &amp; Setup'!$C$19:$C$32&lt;=$O964),0)), "")</f>
        <v/>
      </c>
      <c r="R964" s="21" t="str">
        <f>IF($T964="", "", IF($T964&gt;'Intro &amp; Setup'!$C$19, "X", ""))</f>
        <v/>
      </c>
      <c r="T964" s="28" t="str">
        <f t="shared" si="135"/>
        <v/>
      </c>
      <c r="U964" s="31" t="str">
        <f t="shared" si="132"/>
        <v/>
      </c>
      <c r="W964" s="21" t="str">
        <f t="shared" si="133"/>
        <v/>
      </c>
      <c r="Y964" s="21" t="str">
        <f>IF($O964="", "", IF($O964&lt;'Intro &amp; Setup'!$C$32, "X", ""))</f>
        <v/>
      </c>
      <c r="AA964" s="21" t="str">
        <f t="shared" si="134"/>
        <v/>
      </c>
    </row>
    <row r="965" spans="1:27" x14ac:dyDescent="0.25">
      <c r="A965" s="13"/>
      <c r="B965" s="51"/>
      <c r="C965" s="52"/>
      <c r="D965" s="53"/>
      <c r="E965" s="54"/>
      <c r="F965" s="13"/>
      <c r="G965" s="16" t="str">
        <f t="shared" si="127"/>
        <v/>
      </c>
      <c r="H965" s="17" t="str">
        <f t="shared" si="128"/>
        <v/>
      </c>
      <c r="I965" s="13"/>
      <c r="J965" s="21" t="str">
        <f t="shared" ca="1" si="129"/>
        <v/>
      </c>
      <c r="K965" s="13"/>
      <c r="L965" s="28" t="str">
        <f t="shared" si="130"/>
        <v/>
      </c>
      <c r="M965" s="13"/>
      <c r="O965" s="28" t="str">
        <f t="shared" si="131"/>
        <v/>
      </c>
      <c r="P965" s="17" t="str">
        <f t="array" aca="1" ref="P965" ca="1">IFERROR(INDEX('Intro &amp; Setup'!$W$19:$W$32,MATCH(1,('Intro &amp; Setup'!$M$19:$M$32&gt;=$O965)*('Intro &amp; Setup'!$C$19:$C$32&lt;=$O965),0)), "")</f>
        <v/>
      </c>
      <c r="R965" s="21" t="str">
        <f>IF($T965="", "", IF($T965&gt;'Intro &amp; Setup'!$C$19, "X", ""))</f>
        <v/>
      </c>
      <c r="T965" s="28" t="str">
        <f t="shared" si="135"/>
        <v/>
      </c>
      <c r="U965" s="31" t="str">
        <f t="shared" si="132"/>
        <v/>
      </c>
      <c r="W965" s="21" t="str">
        <f t="shared" si="133"/>
        <v/>
      </c>
      <c r="Y965" s="21" t="str">
        <f>IF($O965="", "", IF($O965&lt;'Intro &amp; Setup'!$C$32, "X", ""))</f>
        <v/>
      </c>
      <c r="AA965" s="21" t="str">
        <f t="shared" si="134"/>
        <v/>
      </c>
    </row>
    <row r="966" spans="1:27" x14ac:dyDescent="0.25">
      <c r="A966" s="13"/>
      <c r="B966" s="51"/>
      <c r="C966" s="52"/>
      <c r="D966" s="53"/>
      <c r="E966" s="54"/>
      <c r="F966" s="13"/>
      <c r="G966" s="16" t="str">
        <f t="shared" si="127"/>
        <v/>
      </c>
      <c r="H966" s="17" t="str">
        <f t="shared" si="128"/>
        <v/>
      </c>
      <c r="I966" s="13"/>
      <c r="J966" s="21" t="str">
        <f t="shared" ca="1" si="129"/>
        <v/>
      </c>
      <c r="K966" s="13"/>
      <c r="L966" s="28" t="str">
        <f t="shared" si="130"/>
        <v/>
      </c>
      <c r="M966" s="13"/>
      <c r="O966" s="28" t="str">
        <f t="shared" si="131"/>
        <v/>
      </c>
      <c r="P966" s="17" t="str">
        <f t="array" aca="1" ref="P966" ca="1">IFERROR(INDEX('Intro &amp; Setup'!$W$19:$W$32,MATCH(1,('Intro &amp; Setup'!$M$19:$M$32&gt;=$O966)*('Intro &amp; Setup'!$C$19:$C$32&lt;=$O966),0)), "")</f>
        <v/>
      </c>
      <c r="R966" s="21" t="str">
        <f>IF($T966="", "", IF($T966&gt;'Intro &amp; Setup'!$C$19, "X", ""))</f>
        <v/>
      </c>
      <c r="T966" s="28" t="str">
        <f t="shared" si="135"/>
        <v/>
      </c>
      <c r="U966" s="31" t="str">
        <f t="shared" si="132"/>
        <v/>
      </c>
      <c r="W966" s="21" t="str">
        <f t="shared" si="133"/>
        <v/>
      </c>
      <c r="Y966" s="21" t="str">
        <f>IF($O966="", "", IF($O966&lt;'Intro &amp; Setup'!$C$32, "X", ""))</f>
        <v/>
      </c>
      <c r="AA966" s="21" t="str">
        <f t="shared" si="134"/>
        <v/>
      </c>
    </row>
    <row r="967" spans="1:27" x14ac:dyDescent="0.25">
      <c r="A967" s="13"/>
      <c r="B967" s="51"/>
      <c r="C967" s="52"/>
      <c r="D967" s="53"/>
      <c r="E967" s="54"/>
      <c r="F967" s="13"/>
      <c r="G967" s="16" t="str">
        <f t="shared" si="127"/>
        <v/>
      </c>
      <c r="H967" s="17" t="str">
        <f t="shared" si="128"/>
        <v/>
      </c>
      <c r="I967" s="13"/>
      <c r="J967" s="21" t="str">
        <f t="shared" ca="1" si="129"/>
        <v/>
      </c>
      <c r="K967" s="13"/>
      <c r="L967" s="28" t="str">
        <f t="shared" si="130"/>
        <v/>
      </c>
      <c r="M967" s="13"/>
      <c r="O967" s="28" t="str">
        <f t="shared" si="131"/>
        <v/>
      </c>
      <c r="P967" s="17" t="str">
        <f t="array" aca="1" ref="P967" ca="1">IFERROR(INDEX('Intro &amp; Setup'!$W$19:$W$32,MATCH(1,('Intro &amp; Setup'!$M$19:$M$32&gt;=$O967)*('Intro &amp; Setup'!$C$19:$C$32&lt;=$O967),0)), "")</f>
        <v/>
      </c>
      <c r="R967" s="21" t="str">
        <f>IF($T967="", "", IF($T967&gt;'Intro &amp; Setup'!$C$19, "X", ""))</f>
        <v/>
      </c>
      <c r="T967" s="28" t="str">
        <f t="shared" si="135"/>
        <v/>
      </c>
      <c r="U967" s="31" t="str">
        <f t="shared" si="132"/>
        <v/>
      </c>
      <c r="W967" s="21" t="str">
        <f t="shared" si="133"/>
        <v/>
      </c>
      <c r="Y967" s="21" t="str">
        <f>IF($O967="", "", IF($O967&lt;'Intro &amp; Setup'!$C$32, "X", ""))</f>
        <v/>
      </c>
      <c r="AA967" s="21" t="str">
        <f t="shared" si="134"/>
        <v/>
      </c>
    </row>
    <row r="968" spans="1:27" x14ac:dyDescent="0.25">
      <c r="A968" s="13"/>
      <c r="B968" s="51"/>
      <c r="C968" s="52"/>
      <c r="D968" s="53"/>
      <c r="E968" s="54"/>
      <c r="F968" s="13"/>
      <c r="G968" s="16" t="str">
        <f t="shared" si="127"/>
        <v/>
      </c>
      <c r="H968" s="17" t="str">
        <f t="shared" si="128"/>
        <v/>
      </c>
      <c r="I968" s="13"/>
      <c r="J968" s="21" t="str">
        <f t="shared" ca="1" si="129"/>
        <v/>
      </c>
      <c r="K968" s="13"/>
      <c r="L968" s="28" t="str">
        <f t="shared" si="130"/>
        <v/>
      </c>
      <c r="M968" s="13"/>
      <c r="O968" s="28" t="str">
        <f t="shared" si="131"/>
        <v/>
      </c>
      <c r="P968" s="17" t="str">
        <f t="array" aca="1" ref="P968" ca="1">IFERROR(INDEX('Intro &amp; Setup'!$W$19:$W$32,MATCH(1,('Intro &amp; Setup'!$M$19:$M$32&gt;=$O968)*('Intro &amp; Setup'!$C$19:$C$32&lt;=$O968),0)), "")</f>
        <v/>
      </c>
      <c r="R968" s="21" t="str">
        <f>IF($T968="", "", IF($T968&gt;'Intro &amp; Setup'!$C$19, "X", ""))</f>
        <v/>
      </c>
      <c r="T968" s="28" t="str">
        <f t="shared" si="135"/>
        <v/>
      </c>
      <c r="U968" s="31" t="str">
        <f t="shared" si="132"/>
        <v/>
      </c>
      <c r="W968" s="21" t="str">
        <f t="shared" si="133"/>
        <v/>
      </c>
      <c r="Y968" s="21" t="str">
        <f>IF($O968="", "", IF($O968&lt;'Intro &amp; Setup'!$C$32, "X", ""))</f>
        <v/>
      </c>
      <c r="AA968" s="21" t="str">
        <f t="shared" si="134"/>
        <v/>
      </c>
    </row>
    <row r="969" spans="1:27" x14ac:dyDescent="0.25">
      <c r="A969" s="13"/>
      <c r="B969" s="51"/>
      <c r="C969" s="52"/>
      <c r="D969" s="53"/>
      <c r="E969" s="54"/>
      <c r="F969" s="13"/>
      <c r="G969" s="16" t="str">
        <f t="shared" si="127"/>
        <v/>
      </c>
      <c r="H969" s="17" t="str">
        <f t="shared" si="128"/>
        <v/>
      </c>
      <c r="I969" s="13"/>
      <c r="J969" s="21" t="str">
        <f t="shared" ca="1" si="129"/>
        <v/>
      </c>
      <c r="K969" s="13"/>
      <c r="L969" s="28" t="str">
        <f t="shared" si="130"/>
        <v/>
      </c>
      <c r="M969" s="13"/>
      <c r="O969" s="28" t="str">
        <f t="shared" si="131"/>
        <v/>
      </c>
      <c r="P969" s="17" t="str">
        <f t="array" aca="1" ref="P969" ca="1">IFERROR(INDEX('Intro &amp; Setup'!$W$19:$W$32,MATCH(1,('Intro &amp; Setup'!$M$19:$M$32&gt;=$O969)*('Intro &amp; Setup'!$C$19:$C$32&lt;=$O969),0)), "")</f>
        <v/>
      </c>
      <c r="R969" s="21" t="str">
        <f>IF($T969="", "", IF($T969&gt;'Intro &amp; Setup'!$C$19, "X", ""))</f>
        <v/>
      </c>
      <c r="T969" s="28" t="str">
        <f t="shared" si="135"/>
        <v/>
      </c>
      <c r="U969" s="31" t="str">
        <f t="shared" si="132"/>
        <v/>
      </c>
      <c r="W969" s="21" t="str">
        <f t="shared" si="133"/>
        <v/>
      </c>
      <c r="Y969" s="21" t="str">
        <f>IF($O969="", "", IF($O969&lt;'Intro &amp; Setup'!$C$32, "X", ""))</f>
        <v/>
      </c>
      <c r="AA969" s="21" t="str">
        <f t="shared" si="134"/>
        <v/>
      </c>
    </row>
    <row r="970" spans="1:27" x14ac:dyDescent="0.25">
      <c r="A970" s="13"/>
      <c r="B970" s="51"/>
      <c r="C970" s="52"/>
      <c r="D970" s="53"/>
      <c r="E970" s="54"/>
      <c r="F970" s="13"/>
      <c r="G970" s="16" t="str">
        <f t="shared" si="127"/>
        <v/>
      </c>
      <c r="H970" s="17" t="str">
        <f t="shared" si="128"/>
        <v/>
      </c>
      <c r="I970" s="13"/>
      <c r="J970" s="21" t="str">
        <f t="shared" ca="1" si="129"/>
        <v/>
      </c>
      <c r="K970" s="13"/>
      <c r="L970" s="28" t="str">
        <f t="shared" si="130"/>
        <v/>
      </c>
      <c r="M970" s="13"/>
      <c r="O970" s="28" t="str">
        <f t="shared" si="131"/>
        <v/>
      </c>
      <c r="P970" s="17" t="str">
        <f t="array" aca="1" ref="P970" ca="1">IFERROR(INDEX('Intro &amp; Setup'!$W$19:$W$32,MATCH(1,('Intro &amp; Setup'!$M$19:$M$32&gt;=$O970)*('Intro &amp; Setup'!$C$19:$C$32&lt;=$O970),0)), "")</f>
        <v/>
      </c>
      <c r="R970" s="21" t="str">
        <f>IF($T970="", "", IF($T970&gt;'Intro &amp; Setup'!$C$19, "X", ""))</f>
        <v/>
      </c>
      <c r="T970" s="28" t="str">
        <f t="shared" si="135"/>
        <v/>
      </c>
      <c r="U970" s="31" t="str">
        <f t="shared" si="132"/>
        <v/>
      </c>
      <c r="W970" s="21" t="str">
        <f t="shared" si="133"/>
        <v/>
      </c>
      <c r="Y970" s="21" t="str">
        <f>IF($O970="", "", IF($O970&lt;'Intro &amp; Setup'!$C$32, "X", ""))</f>
        <v/>
      </c>
      <c r="AA970" s="21" t="str">
        <f t="shared" si="134"/>
        <v/>
      </c>
    </row>
    <row r="971" spans="1:27" x14ac:dyDescent="0.25">
      <c r="A971" s="13"/>
      <c r="B971" s="51"/>
      <c r="C971" s="52"/>
      <c r="D971" s="53"/>
      <c r="E971" s="54"/>
      <c r="F971" s="13"/>
      <c r="G971" s="16" t="str">
        <f t="shared" si="127"/>
        <v/>
      </c>
      <c r="H971" s="17" t="str">
        <f t="shared" si="128"/>
        <v/>
      </c>
      <c r="I971" s="13"/>
      <c r="J971" s="21" t="str">
        <f t="shared" ca="1" si="129"/>
        <v/>
      </c>
      <c r="K971" s="13"/>
      <c r="L971" s="28" t="str">
        <f t="shared" si="130"/>
        <v/>
      </c>
      <c r="M971" s="13"/>
      <c r="O971" s="28" t="str">
        <f t="shared" si="131"/>
        <v/>
      </c>
      <c r="P971" s="17" t="str">
        <f t="array" aca="1" ref="P971" ca="1">IFERROR(INDEX('Intro &amp; Setup'!$W$19:$W$32,MATCH(1,('Intro &amp; Setup'!$M$19:$M$32&gt;=$O971)*('Intro &amp; Setup'!$C$19:$C$32&lt;=$O971),0)), "")</f>
        <v/>
      </c>
      <c r="R971" s="21" t="str">
        <f>IF($T971="", "", IF($T971&gt;'Intro &amp; Setup'!$C$19, "X", ""))</f>
        <v/>
      </c>
      <c r="T971" s="28" t="str">
        <f t="shared" si="135"/>
        <v/>
      </c>
      <c r="U971" s="31" t="str">
        <f t="shared" si="132"/>
        <v/>
      </c>
      <c r="W971" s="21" t="str">
        <f t="shared" si="133"/>
        <v/>
      </c>
      <c r="Y971" s="21" t="str">
        <f>IF($O971="", "", IF($O971&lt;'Intro &amp; Setup'!$C$32, "X", ""))</f>
        <v/>
      </c>
      <c r="AA971" s="21" t="str">
        <f t="shared" si="134"/>
        <v/>
      </c>
    </row>
    <row r="972" spans="1:27" x14ac:dyDescent="0.25">
      <c r="A972" s="13"/>
      <c r="B972" s="51"/>
      <c r="C972" s="52"/>
      <c r="D972" s="53"/>
      <c r="E972" s="54"/>
      <c r="F972" s="13"/>
      <c r="G972" s="16" t="str">
        <f t="shared" ref="G972:G1010" si="136">IF($C972="", "", DATEDIF($C972, $P$4, "Y"))</f>
        <v/>
      </c>
      <c r="H972" s="17" t="str">
        <f t="shared" ref="H972:H1010" si="137">IF($C972="", "", DATEDIF($C972, $P$4, "YM"))</f>
        <v/>
      </c>
      <c r="I972" s="13"/>
      <c r="J972" s="21" t="str">
        <f t="shared" ref="J972:J1010" ca="1" si="138">IF($P972="", "", $P972)</f>
        <v/>
      </c>
      <c r="K972" s="13"/>
      <c r="L972" s="28" t="str">
        <f t="shared" ref="L972:L1010" si="139">IF($R972="X", $U972, "")</f>
        <v/>
      </c>
      <c r="M972" s="13"/>
      <c r="O972" s="28" t="str">
        <f t="shared" ref="O972:O1010" si="140">IFERROR(IF($C972="", "", DATE(YEAR($C972)+$D972, MONTH($C972), DAY($C972))), "")</f>
        <v/>
      </c>
      <c r="P972" s="17" t="str">
        <f t="array" aca="1" ref="P972" ca="1">IFERROR(INDEX('Intro &amp; Setup'!$W$19:$W$32,MATCH(1,('Intro &amp; Setup'!$M$19:$M$32&gt;=$O972)*('Intro &amp; Setup'!$C$19:$C$32&lt;=$O972),0)), "")</f>
        <v/>
      </c>
      <c r="R972" s="21" t="str">
        <f>IF($T972="", "", IF($T972&gt;'Intro &amp; Setup'!$C$19, "X", ""))</f>
        <v/>
      </c>
      <c r="T972" s="28" t="str">
        <f t="shared" si="135"/>
        <v/>
      </c>
      <c r="U972" s="31" t="str">
        <f t="shared" ref="U972:U1010" si="141">IF($T972="", "", DATE(YEAR($T972)+5, 9, 1))</f>
        <v/>
      </c>
      <c r="W972" s="21" t="str">
        <f t="shared" ref="W972:W1010" si="142">IF($B972="", "", IF(COUNTIF($B$11:$B$1010, $B972)&gt;1, "X", ""))</f>
        <v/>
      </c>
      <c r="Y972" s="21" t="str">
        <f>IF($O972="", "", IF($O972&lt;'Intro &amp; Setup'!$C$32, "X", ""))</f>
        <v/>
      </c>
      <c r="AA972" s="21" t="str">
        <f t="shared" ref="AA972:AA1010" si="143">IF($C972="", "", DATEDIF($C972, $P$4, "M"))</f>
        <v/>
      </c>
    </row>
    <row r="973" spans="1:27" x14ac:dyDescent="0.25">
      <c r="A973" s="13"/>
      <c r="B973" s="51"/>
      <c r="C973" s="52"/>
      <c r="D973" s="53"/>
      <c r="E973" s="54"/>
      <c r="F973" s="13"/>
      <c r="G973" s="16" t="str">
        <f t="shared" si="136"/>
        <v/>
      </c>
      <c r="H973" s="17" t="str">
        <f t="shared" si="137"/>
        <v/>
      </c>
      <c r="I973" s="13"/>
      <c r="J973" s="21" t="str">
        <f t="shared" ca="1" si="138"/>
        <v/>
      </c>
      <c r="K973" s="13"/>
      <c r="L973" s="28" t="str">
        <f t="shared" si="139"/>
        <v/>
      </c>
      <c r="M973" s="13"/>
      <c r="O973" s="28" t="str">
        <f t="shared" si="140"/>
        <v/>
      </c>
      <c r="P973" s="17" t="str">
        <f t="array" aca="1" ref="P973" ca="1">IFERROR(INDEX('Intro &amp; Setup'!$W$19:$W$32,MATCH(1,('Intro &amp; Setup'!$M$19:$M$32&gt;=$O973)*('Intro &amp; Setup'!$C$19:$C$32&lt;=$O973),0)), "")</f>
        <v/>
      </c>
      <c r="R973" s="21" t="str">
        <f>IF($T973="", "", IF($T973&gt;'Intro &amp; Setup'!$C$19, "X", ""))</f>
        <v/>
      </c>
      <c r="T973" s="28" t="str">
        <f t="shared" si="135"/>
        <v/>
      </c>
      <c r="U973" s="31" t="str">
        <f t="shared" si="141"/>
        <v/>
      </c>
      <c r="W973" s="21" t="str">
        <f t="shared" si="142"/>
        <v/>
      </c>
      <c r="Y973" s="21" t="str">
        <f>IF($O973="", "", IF($O973&lt;'Intro &amp; Setup'!$C$32, "X", ""))</f>
        <v/>
      </c>
      <c r="AA973" s="21" t="str">
        <f t="shared" si="143"/>
        <v/>
      </c>
    </row>
    <row r="974" spans="1:27" x14ac:dyDescent="0.25">
      <c r="A974" s="13"/>
      <c r="B974" s="51"/>
      <c r="C974" s="52"/>
      <c r="D974" s="53"/>
      <c r="E974" s="54"/>
      <c r="F974" s="13"/>
      <c r="G974" s="16" t="str">
        <f t="shared" si="136"/>
        <v/>
      </c>
      <c r="H974" s="17" t="str">
        <f t="shared" si="137"/>
        <v/>
      </c>
      <c r="I974" s="13"/>
      <c r="J974" s="21" t="str">
        <f t="shared" ca="1" si="138"/>
        <v/>
      </c>
      <c r="K974" s="13"/>
      <c r="L974" s="28" t="str">
        <f t="shared" si="139"/>
        <v/>
      </c>
      <c r="M974" s="13"/>
      <c r="O974" s="28" t="str">
        <f t="shared" si="140"/>
        <v/>
      </c>
      <c r="P974" s="17" t="str">
        <f t="array" aca="1" ref="P974" ca="1">IFERROR(INDEX('Intro &amp; Setup'!$W$19:$W$32,MATCH(1,('Intro &amp; Setup'!$M$19:$M$32&gt;=$O974)*('Intro &amp; Setup'!$C$19:$C$32&lt;=$O974),0)), "")</f>
        <v/>
      </c>
      <c r="R974" s="21" t="str">
        <f>IF($T974="", "", IF($T974&gt;'Intro &amp; Setup'!$C$19, "X", ""))</f>
        <v/>
      </c>
      <c r="T974" s="28" t="str">
        <f t="shared" si="135"/>
        <v/>
      </c>
      <c r="U974" s="31" t="str">
        <f t="shared" si="141"/>
        <v/>
      </c>
      <c r="W974" s="21" t="str">
        <f t="shared" si="142"/>
        <v/>
      </c>
      <c r="Y974" s="21" t="str">
        <f>IF($O974="", "", IF($O974&lt;'Intro &amp; Setup'!$C$32, "X", ""))</f>
        <v/>
      </c>
      <c r="AA974" s="21" t="str">
        <f t="shared" si="143"/>
        <v/>
      </c>
    </row>
    <row r="975" spans="1:27" x14ac:dyDescent="0.25">
      <c r="A975" s="13"/>
      <c r="B975" s="51"/>
      <c r="C975" s="52"/>
      <c r="D975" s="53"/>
      <c r="E975" s="54"/>
      <c r="F975" s="13"/>
      <c r="G975" s="16" t="str">
        <f t="shared" si="136"/>
        <v/>
      </c>
      <c r="H975" s="17" t="str">
        <f t="shared" si="137"/>
        <v/>
      </c>
      <c r="I975" s="13"/>
      <c r="J975" s="21" t="str">
        <f t="shared" ca="1" si="138"/>
        <v/>
      </c>
      <c r="K975" s="13"/>
      <c r="L975" s="28" t="str">
        <f t="shared" si="139"/>
        <v/>
      </c>
      <c r="M975" s="13"/>
      <c r="O975" s="28" t="str">
        <f t="shared" si="140"/>
        <v/>
      </c>
      <c r="P975" s="17" t="str">
        <f t="array" aca="1" ref="P975" ca="1">IFERROR(INDEX('Intro &amp; Setup'!$W$19:$W$32,MATCH(1,('Intro &amp; Setup'!$M$19:$M$32&gt;=$O975)*('Intro &amp; Setup'!$C$19:$C$32&lt;=$O975),0)), "")</f>
        <v/>
      </c>
      <c r="R975" s="21" t="str">
        <f>IF($T975="", "", IF($T975&gt;'Intro &amp; Setup'!$C$19, "X", ""))</f>
        <v/>
      </c>
      <c r="T975" s="28" t="str">
        <f t="shared" si="135"/>
        <v/>
      </c>
      <c r="U975" s="31" t="str">
        <f t="shared" si="141"/>
        <v/>
      </c>
      <c r="W975" s="21" t="str">
        <f t="shared" si="142"/>
        <v/>
      </c>
      <c r="Y975" s="21" t="str">
        <f>IF($O975="", "", IF($O975&lt;'Intro &amp; Setup'!$C$32, "X", ""))</f>
        <v/>
      </c>
      <c r="AA975" s="21" t="str">
        <f t="shared" si="143"/>
        <v/>
      </c>
    </row>
    <row r="976" spans="1:27" x14ac:dyDescent="0.25">
      <c r="A976" s="13"/>
      <c r="B976" s="51"/>
      <c r="C976" s="52"/>
      <c r="D976" s="53"/>
      <c r="E976" s="54"/>
      <c r="F976" s="13"/>
      <c r="G976" s="16" t="str">
        <f t="shared" si="136"/>
        <v/>
      </c>
      <c r="H976" s="17" t="str">
        <f t="shared" si="137"/>
        <v/>
      </c>
      <c r="I976" s="13"/>
      <c r="J976" s="21" t="str">
        <f t="shared" ca="1" si="138"/>
        <v/>
      </c>
      <c r="K976" s="13"/>
      <c r="L976" s="28" t="str">
        <f t="shared" si="139"/>
        <v/>
      </c>
      <c r="M976" s="13"/>
      <c r="O976" s="28" t="str">
        <f t="shared" si="140"/>
        <v/>
      </c>
      <c r="P976" s="17" t="str">
        <f t="array" aca="1" ref="P976" ca="1">IFERROR(INDEX('Intro &amp; Setup'!$W$19:$W$32,MATCH(1,('Intro &amp; Setup'!$M$19:$M$32&gt;=$O976)*('Intro &amp; Setup'!$C$19:$C$32&lt;=$O976),0)), "")</f>
        <v/>
      </c>
      <c r="R976" s="21" t="str">
        <f>IF($T976="", "", IF($T976&gt;'Intro &amp; Setup'!$C$19, "X", ""))</f>
        <v/>
      </c>
      <c r="T976" s="28" t="str">
        <f t="shared" si="135"/>
        <v/>
      </c>
      <c r="U976" s="31" t="str">
        <f t="shared" si="141"/>
        <v/>
      </c>
      <c r="W976" s="21" t="str">
        <f t="shared" si="142"/>
        <v/>
      </c>
      <c r="Y976" s="21" t="str">
        <f>IF($O976="", "", IF($O976&lt;'Intro &amp; Setup'!$C$32, "X", ""))</f>
        <v/>
      </c>
      <c r="AA976" s="21" t="str">
        <f t="shared" si="143"/>
        <v/>
      </c>
    </row>
    <row r="977" spans="1:27" x14ac:dyDescent="0.25">
      <c r="A977" s="13"/>
      <c r="B977" s="51"/>
      <c r="C977" s="52"/>
      <c r="D977" s="53"/>
      <c r="E977" s="54"/>
      <c r="F977" s="13"/>
      <c r="G977" s="16" t="str">
        <f t="shared" si="136"/>
        <v/>
      </c>
      <c r="H977" s="17" t="str">
        <f t="shared" si="137"/>
        <v/>
      </c>
      <c r="I977" s="13"/>
      <c r="J977" s="21" t="str">
        <f t="shared" ca="1" si="138"/>
        <v/>
      </c>
      <c r="K977" s="13"/>
      <c r="L977" s="28" t="str">
        <f t="shared" si="139"/>
        <v/>
      </c>
      <c r="M977" s="13"/>
      <c r="O977" s="28" t="str">
        <f t="shared" si="140"/>
        <v/>
      </c>
      <c r="P977" s="17" t="str">
        <f t="array" aca="1" ref="P977" ca="1">IFERROR(INDEX('Intro &amp; Setup'!$W$19:$W$32,MATCH(1,('Intro &amp; Setup'!$M$19:$M$32&gt;=$O977)*('Intro &amp; Setup'!$C$19:$C$32&lt;=$O977),0)), "")</f>
        <v/>
      </c>
      <c r="R977" s="21" t="str">
        <f>IF($T977="", "", IF($T977&gt;'Intro &amp; Setup'!$C$19, "X", ""))</f>
        <v/>
      </c>
      <c r="T977" s="28" t="str">
        <f t="shared" si="135"/>
        <v/>
      </c>
      <c r="U977" s="31" t="str">
        <f t="shared" si="141"/>
        <v/>
      </c>
      <c r="W977" s="21" t="str">
        <f t="shared" si="142"/>
        <v/>
      </c>
      <c r="Y977" s="21" t="str">
        <f>IF($O977="", "", IF($O977&lt;'Intro &amp; Setup'!$C$32, "X", ""))</f>
        <v/>
      </c>
      <c r="AA977" s="21" t="str">
        <f t="shared" si="143"/>
        <v/>
      </c>
    </row>
    <row r="978" spans="1:27" x14ac:dyDescent="0.25">
      <c r="A978" s="13"/>
      <c r="B978" s="51"/>
      <c r="C978" s="52"/>
      <c r="D978" s="53"/>
      <c r="E978" s="54"/>
      <c r="F978" s="13"/>
      <c r="G978" s="16" t="str">
        <f t="shared" si="136"/>
        <v/>
      </c>
      <c r="H978" s="17" t="str">
        <f t="shared" si="137"/>
        <v/>
      </c>
      <c r="I978" s="13"/>
      <c r="J978" s="21" t="str">
        <f t="shared" ca="1" si="138"/>
        <v/>
      </c>
      <c r="K978" s="13"/>
      <c r="L978" s="28" t="str">
        <f t="shared" si="139"/>
        <v/>
      </c>
      <c r="M978" s="13"/>
      <c r="O978" s="28" t="str">
        <f t="shared" si="140"/>
        <v/>
      </c>
      <c r="P978" s="17" t="str">
        <f t="array" aca="1" ref="P978" ca="1">IFERROR(INDEX('Intro &amp; Setup'!$W$19:$W$32,MATCH(1,('Intro &amp; Setup'!$M$19:$M$32&gt;=$O978)*('Intro &amp; Setup'!$C$19:$C$32&lt;=$O978),0)), "")</f>
        <v/>
      </c>
      <c r="R978" s="21" t="str">
        <f>IF($T978="", "", IF($T978&gt;'Intro &amp; Setup'!$C$19, "X", ""))</f>
        <v/>
      </c>
      <c r="T978" s="28" t="str">
        <f t="shared" ref="T978:T1010" si="144">IF($O978="","", IF(MONTH($O978)&lt;9, DATE(YEAR($O978)-1, 9, 1), DATE(YEAR($O978), 9, 1)))</f>
        <v/>
      </c>
      <c r="U978" s="31" t="str">
        <f t="shared" si="141"/>
        <v/>
      </c>
      <c r="W978" s="21" t="str">
        <f t="shared" si="142"/>
        <v/>
      </c>
      <c r="Y978" s="21" t="str">
        <f>IF($O978="", "", IF($O978&lt;'Intro &amp; Setup'!$C$32, "X", ""))</f>
        <v/>
      </c>
      <c r="AA978" s="21" t="str">
        <f t="shared" si="143"/>
        <v/>
      </c>
    </row>
    <row r="979" spans="1:27" x14ac:dyDescent="0.25">
      <c r="A979" s="13"/>
      <c r="B979" s="51"/>
      <c r="C979" s="52"/>
      <c r="D979" s="53"/>
      <c r="E979" s="54"/>
      <c r="F979" s="13"/>
      <c r="G979" s="16" t="str">
        <f t="shared" si="136"/>
        <v/>
      </c>
      <c r="H979" s="17" t="str">
        <f t="shared" si="137"/>
        <v/>
      </c>
      <c r="I979" s="13"/>
      <c r="J979" s="21" t="str">
        <f t="shared" ca="1" si="138"/>
        <v/>
      </c>
      <c r="K979" s="13"/>
      <c r="L979" s="28" t="str">
        <f t="shared" si="139"/>
        <v/>
      </c>
      <c r="M979" s="13"/>
      <c r="O979" s="28" t="str">
        <f t="shared" si="140"/>
        <v/>
      </c>
      <c r="P979" s="17" t="str">
        <f t="array" aca="1" ref="P979" ca="1">IFERROR(INDEX('Intro &amp; Setup'!$W$19:$W$32,MATCH(1,('Intro &amp; Setup'!$M$19:$M$32&gt;=$O979)*('Intro &amp; Setup'!$C$19:$C$32&lt;=$O979),0)), "")</f>
        <v/>
      </c>
      <c r="R979" s="21" t="str">
        <f>IF($T979="", "", IF($T979&gt;'Intro &amp; Setup'!$C$19, "X", ""))</f>
        <v/>
      </c>
      <c r="T979" s="28" t="str">
        <f t="shared" si="144"/>
        <v/>
      </c>
      <c r="U979" s="31" t="str">
        <f t="shared" si="141"/>
        <v/>
      </c>
      <c r="W979" s="21" t="str">
        <f t="shared" si="142"/>
        <v/>
      </c>
      <c r="Y979" s="21" t="str">
        <f>IF($O979="", "", IF($O979&lt;'Intro &amp; Setup'!$C$32, "X", ""))</f>
        <v/>
      </c>
      <c r="AA979" s="21" t="str">
        <f t="shared" si="143"/>
        <v/>
      </c>
    </row>
    <row r="980" spans="1:27" x14ac:dyDescent="0.25">
      <c r="A980" s="13"/>
      <c r="B980" s="51"/>
      <c r="C980" s="52"/>
      <c r="D980" s="53"/>
      <c r="E980" s="54"/>
      <c r="F980" s="13"/>
      <c r="G980" s="16" t="str">
        <f t="shared" si="136"/>
        <v/>
      </c>
      <c r="H980" s="17" t="str">
        <f t="shared" si="137"/>
        <v/>
      </c>
      <c r="I980" s="13"/>
      <c r="J980" s="21" t="str">
        <f t="shared" ca="1" si="138"/>
        <v/>
      </c>
      <c r="K980" s="13"/>
      <c r="L980" s="28" t="str">
        <f t="shared" si="139"/>
        <v/>
      </c>
      <c r="M980" s="13"/>
      <c r="O980" s="28" t="str">
        <f t="shared" si="140"/>
        <v/>
      </c>
      <c r="P980" s="17" t="str">
        <f t="array" aca="1" ref="P980" ca="1">IFERROR(INDEX('Intro &amp; Setup'!$W$19:$W$32,MATCH(1,('Intro &amp; Setup'!$M$19:$M$32&gt;=$O980)*('Intro &amp; Setup'!$C$19:$C$32&lt;=$O980),0)), "")</f>
        <v/>
      </c>
      <c r="R980" s="21" t="str">
        <f>IF($T980="", "", IF($T980&gt;'Intro &amp; Setup'!$C$19, "X", ""))</f>
        <v/>
      </c>
      <c r="T980" s="28" t="str">
        <f t="shared" si="144"/>
        <v/>
      </c>
      <c r="U980" s="31" t="str">
        <f t="shared" si="141"/>
        <v/>
      </c>
      <c r="W980" s="21" t="str">
        <f t="shared" si="142"/>
        <v/>
      </c>
      <c r="Y980" s="21" t="str">
        <f>IF($O980="", "", IF($O980&lt;'Intro &amp; Setup'!$C$32, "X", ""))</f>
        <v/>
      </c>
      <c r="AA980" s="21" t="str">
        <f t="shared" si="143"/>
        <v/>
      </c>
    </row>
    <row r="981" spans="1:27" x14ac:dyDescent="0.25">
      <c r="A981" s="13"/>
      <c r="B981" s="51"/>
      <c r="C981" s="52"/>
      <c r="D981" s="53"/>
      <c r="E981" s="54"/>
      <c r="F981" s="13"/>
      <c r="G981" s="16" t="str">
        <f t="shared" si="136"/>
        <v/>
      </c>
      <c r="H981" s="17" t="str">
        <f t="shared" si="137"/>
        <v/>
      </c>
      <c r="I981" s="13"/>
      <c r="J981" s="21" t="str">
        <f t="shared" ca="1" si="138"/>
        <v/>
      </c>
      <c r="K981" s="13"/>
      <c r="L981" s="28" t="str">
        <f t="shared" si="139"/>
        <v/>
      </c>
      <c r="M981" s="13"/>
      <c r="O981" s="28" t="str">
        <f t="shared" si="140"/>
        <v/>
      </c>
      <c r="P981" s="17" t="str">
        <f t="array" aca="1" ref="P981" ca="1">IFERROR(INDEX('Intro &amp; Setup'!$W$19:$W$32,MATCH(1,('Intro &amp; Setup'!$M$19:$M$32&gt;=$O981)*('Intro &amp; Setup'!$C$19:$C$32&lt;=$O981),0)), "")</f>
        <v/>
      </c>
      <c r="R981" s="21" t="str">
        <f>IF($T981="", "", IF($T981&gt;'Intro &amp; Setup'!$C$19, "X", ""))</f>
        <v/>
      </c>
      <c r="T981" s="28" t="str">
        <f t="shared" si="144"/>
        <v/>
      </c>
      <c r="U981" s="31" t="str">
        <f t="shared" si="141"/>
        <v/>
      </c>
      <c r="W981" s="21" t="str">
        <f t="shared" si="142"/>
        <v/>
      </c>
      <c r="Y981" s="21" t="str">
        <f>IF($O981="", "", IF($O981&lt;'Intro &amp; Setup'!$C$32, "X", ""))</f>
        <v/>
      </c>
      <c r="AA981" s="21" t="str">
        <f t="shared" si="143"/>
        <v/>
      </c>
    </row>
    <row r="982" spans="1:27" x14ac:dyDescent="0.25">
      <c r="A982" s="13"/>
      <c r="B982" s="51"/>
      <c r="C982" s="52"/>
      <c r="D982" s="53"/>
      <c r="E982" s="54"/>
      <c r="F982" s="13"/>
      <c r="G982" s="16" t="str">
        <f t="shared" si="136"/>
        <v/>
      </c>
      <c r="H982" s="17" t="str">
        <f t="shared" si="137"/>
        <v/>
      </c>
      <c r="I982" s="13"/>
      <c r="J982" s="21" t="str">
        <f t="shared" ca="1" si="138"/>
        <v/>
      </c>
      <c r="K982" s="13"/>
      <c r="L982" s="28" t="str">
        <f t="shared" si="139"/>
        <v/>
      </c>
      <c r="M982" s="13"/>
      <c r="O982" s="28" t="str">
        <f t="shared" si="140"/>
        <v/>
      </c>
      <c r="P982" s="17" t="str">
        <f t="array" aca="1" ref="P982" ca="1">IFERROR(INDEX('Intro &amp; Setup'!$W$19:$W$32,MATCH(1,('Intro &amp; Setup'!$M$19:$M$32&gt;=$O982)*('Intro &amp; Setup'!$C$19:$C$32&lt;=$O982),0)), "")</f>
        <v/>
      </c>
      <c r="R982" s="21" t="str">
        <f>IF($T982="", "", IF($T982&gt;'Intro &amp; Setup'!$C$19, "X", ""))</f>
        <v/>
      </c>
      <c r="T982" s="28" t="str">
        <f t="shared" si="144"/>
        <v/>
      </c>
      <c r="U982" s="31" t="str">
        <f t="shared" si="141"/>
        <v/>
      </c>
      <c r="W982" s="21" t="str">
        <f t="shared" si="142"/>
        <v/>
      </c>
      <c r="Y982" s="21" t="str">
        <f>IF($O982="", "", IF($O982&lt;'Intro &amp; Setup'!$C$32, "X", ""))</f>
        <v/>
      </c>
      <c r="AA982" s="21" t="str">
        <f t="shared" si="143"/>
        <v/>
      </c>
    </row>
    <row r="983" spans="1:27" x14ac:dyDescent="0.25">
      <c r="A983" s="13"/>
      <c r="B983" s="51"/>
      <c r="C983" s="52"/>
      <c r="D983" s="53"/>
      <c r="E983" s="54"/>
      <c r="F983" s="13"/>
      <c r="G983" s="16" t="str">
        <f t="shared" si="136"/>
        <v/>
      </c>
      <c r="H983" s="17" t="str">
        <f t="shared" si="137"/>
        <v/>
      </c>
      <c r="I983" s="13"/>
      <c r="J983" s="21" t="str">
        <f t="shared" ca="1" si="138"/>
        <v/>
      </c>
      <c r="K983" s="13"/>
      <c r="L983" s="28" t="str">
        <f t="shared" si="139"/>
        <v/>
      </c>
      <c r="M983" s="13"/>
      <c r="O983" s="28" t="str">
        <f t="shared" si="140"/>
        <v/>
      </c>
      <c r="P983" s="17" t="str">
        <f t="array" aca="1" ref="P983" ca="1">IFERROR(INDEX('Intro &amp; Setup'!$W$19:$W$32,MATCH(1,('Intro &amp; Setup'!$M$19:$M$32&gt;=$O983)*('Intro &amp; Setup'!$C$19:$C$32&lt;=$O983),0)), "")</f>
        <v/>
      </c>
      <c r="R983" s="21" t="str">
        <f>IF($T983="", "", IF($T983&gt;'Intro &amp; Setup'!$C$19, "X", ""))</f>
        <v/>
      </c>
      <c r="T983" s="28" t="str">
        <f t="shared" si="144"/>
        <v/>
      </c>
      <c r="U983" s="31" t="str">
        <f t="shared" si="141"/>
        <v/>
      </c>
      <c r="W983" s="21" t="str">
        <f t="shared" si="142"/>
        <v/>
      </c>
      <c r="Y983" s="21" t="str">
        <f>IF($O983="", "", IF($O983&lt;'Intro &amp; Setup'!$C$32, "X", ""))</f>
        <v/>
      </c>
      <c r="AA983" s="21" t="str">
        <f t="shared" si="143"/>
        <v/>
      </c>
    </row>
    <row r="984" spans="1:27" x14ac:dyDescent="0.25">
      <c r="A984" s="13"/>
      <c r="B984" s="51"/>
      <c r="C984" s="52"/>
      <c r="D984" s="53"/>
      <c r="E984" s="54"/>
      <c r="F984" s="13"/>
      <c r="G984" s="16" t="str">
        <f t="shared" si="136"/>
        <v/>
      </c>
      <c r="H984" s="17" t="str">
        <f t="shared" si="137"/>
        <v/>
      </c>
      <c r="I984" s="13"/>
      <c r="J984" s="21" t="str">
        <f t="shared" ca="1" si="138"/>
        <v/>
      </c>
      <c r="K984" s="13"/>
      <c r="L984" s="28" t="str">
        <f t="shared" si="139"/>
        <v/>
      </c>
      <c r="M984" s="13"/>
      <c r="O984" s="28" t="str">
        <f t="shared" si="140"/>
        <v/>
      </c>
      <c r="P984" s="17" t="str">
        <f t="array" aca="1" ref="P984" ca="1">IFERROR(INDEX('Intro &amp; Setup'!$W$19:$W$32,MATCH(1,('Intro &amp; Setup'!$M$19:$M$32&gt;=$O984)*('Intro &amp; Setup'!$C$19:$C$32&lt;=$O984),0)), "")</f>
        <v/>
      </c>
      <c r="R984" s="21" t="str">
        <f>IF($T984="", "", IF($T984&gt;'Intro &amp; Setup'!$C$19, "X", ""))</f>
        <v/>
      </c>
      <c r="T984" s="28" t="str">
        <f t="shared" si="144"/>
        <v/>
      </c>
      <c r="U984" s="31" t="str">
        <f t="shared" si="141"/>
        <v/>
      </c>
      <c r="W984" s="21" t="str">
        <f t="shared" si="142"/>
        <v/>
      </c>
      <c r="Y984" s="21" t="str">
        <f>IF($O984="", "", IF($O984&lt;'Intro &amp; Setup'!$C$32, "X", ""))</f>
        <v/>
      </c>
      <c r="AA984" s="21" t="str">
        <f t="shared" si="143"/>
        <v/>
      </c>
    </row>
    <row r="985" spans="1:27" x14ac:dyDescent="0.25">
      <c r="A985" s="13"/>
      <c r="B985" s="51"/>
      <c r="C985" s="52"/>
      <c r="D985" s="53"/>
      <c r="E985" s="54"/>
      <c r="F985" s="13"/>
      <c r="G985" s="16" t="str">
        <f t="shared" si="136"/>
        <v/>
      </c>
      <c r="H985" s="17" t="str">
        <f t="shared" si="137"/>
        <v/>
      </c>
      <c r="I985" s="13"/>
      <c r="J985" s="21" t="str">
        <f t="shared" ca="1" si="138"/>
        <v/>
      </c>
      <c r="K985" s="13"/>
      <c r="L985" s="28" t="str">
        <f t="shared" si="139"/>
        <v/>
      </c>
      <c r="M985" s="13"/>
      <c r="O985" s="28" t="str">
        <f t="shared" si="140"/>
        <v/>
      </c>
      <c r="P985" s="17" t="str">
        <f t="array" aca="1" ref="P985" ca="1">IFERROR(INDEX('Intro &amp; Setup'!$W$19:$W$32,MATCH(1,('Intro &amp; Setup'!$M$19:$M$32&gt;=$O985)*('Intro &amp; Setup'!$C$19:$C$32&lt;=$O985),0)), "")</f>
        <v/>
      </c>
      <c r="R985" s="21" t="str">
        <f>IF($T985="", "", IF($T985&gt;'Intro &amp; Setup'!$C$19, "X", ""))</f>
        <v/>
      </c>
      <c r="T985" s="28" t="str">
        <f t="shared" si="144"/>
        <v/>
      </c>
      <c r="U985" s="31" t="str">
        <f t="shared" si="141"/>
        <v/>
      </c>
      <c r="W985" s="21" t="str">
        <f t="shared" si="142"/>
        <v/>
      </c>
      <c r="Y985" s="21" t="str">
        <f>IF($O985="", "", IF($O985&lt;'Intro &amp; Setup'!$C$32, "X", ""))</f>
        <v/>
      </c>
      <c r="AA985" s="21" t="str">
        <f t="shared" si="143"/>
        <v/>
      </c>
    </row>
    <row r="986" spans="1:27" x14ac:dyDescent="0.25">
      <c r="A986" s="13"/>
      <c r="B986" s="51"/>
      <c r="C986" s="52"/>
      <c r="D986" s="53"/>
      <c r="E986" s="54"/>
      <c r="F986" s="13"/>
      <c r="G986" s="16" t="str">
        <f t="shared" si="136"/>
        <v/>
      </c>
      <c r="H986" s="17" t="str">
        <f t="shared" si="137"/>
        <v/>
      </c>
      <c r="I986" s="13"/>
      <c r="J986" s="21" t="str">
        <f t="shared" ca="1" si="138"/>
        <v/>
      </c>
      <c r="K986" s="13"/>
      <c r="L986" s="28" t="str">
        <f t="shared" si="139"/>
        <v/>
      </c>
      <c r="M986" s="13"/>
      <c r="O986" s="28" t="str">
        <f t="shared" si="140"/>
        <v/>
      </c>
      <c r="P986" s="17" t="str">
        <f t="array" aca="1" ref="P986" ca="1">IFERROR(INDEX('Intro &amp; Setup'!$W$19:$W$32,MATCH(1,('Intro &amp; Setup'!$M$19:$M$32&gt;=$O986)*('Intro &amp; Setup'!$C$19:$C$32&lt;=$O986),0)), "")</f>
        <v/>
      </c>
      <c r="R986" s="21" t="str">
        <f>IF($T986="", "", IF($T986&gt;'Intro &amp; Setup'!$C$19, "X", ""))</f>
        <v/>
      </c>
      <c r="T986" s="28" t="str">
        <f t="shared" si="144"/>
        <v/>
      </c>
      <c r="U986" s="31" t="str">
        <f t="shared" si="141"/>
        <v/>
      </c>
      <c r="W986" s="21" t="str">
        <f t="shared" si="142"/>
        <v/>
      </c>
      <c r="Y986" s="21" t="str">
        <f>IF($O986="", "", IF($O986&lt;'Intro &amp; Setup'!$C$32, "X", ""))</f>
        <v/>
      </c>
      <c r="AA986" s="21" t="str">
        <f t="shared" si="143"/>
        <v/>
      </c>
    </row>
    <row r="987" spans="1:27" x14ac:dyDescent="0.25">
      <c r="A987" s="13"/>
      <c r="B987" s="51"/>
      <c r="C987" s="52"/>
      <c r="D987" s="53"/>
      <c r="E987" s="54"/>
      <c r="F987" s="13"/>
      <c r="G987" s="16" t="str">
        <f t="shared" si="136"/>
        <v/>
      </c>
      <c r="H987" s="17" t="str">
        <f t="shared" si="137"/>
        <v/>
      </c>
      <c r="I987" s="13"/>
      <c r="J987" s="21" t="str">
        <f t="shared" ca="1" si="138"/>
        <v/>
      </c>
      <c r="K987" s="13"/>
      <c r="L987" s="28" t="str">
        <f t="shared" si="139"/>
        <v/>
      </c>
      <c r="M987" s="13"/>
      <c r="O987" s="28" t="str">
        <f t="shared" si="140"/>
        <v/>
      </c>
      <c r="P987" s="17" t="str">
        <f t="array" aca="1" ref="P987" ca="1">IFERROR(INDEX('Intro &amp; Setup'!$W$19:$W$32,MATCH(1,('Intro &amp; Setup'!$M$19:$M$32&gt;=$O987)*('Intro &amp; Setup'!$C$19:$C$32&lt;=$O987),0)), "")</f>
        <v/>
      </c>
      <c r="R987" s="21" t="str">
        <f>IF($T987="", "", IF($T987&gt;'Intro &amp; Setup'!$C$19, "X", ""))</f>
        <v/>
      </c>
      <c r="T987" s="28" t="str">
        <f t="shared" si="144"/>
        <v/>
      </c>
      <c r="U987" s="31" t="str">
        <f t="shared" si="141"/>
        <v/>
      </c>
      <c r="W987" s="21" t="str">
        <f t="shared" si="142"/>
        <v/>
      </c>
      <c r="Y987" s="21" t="str">
        <f>IF($O987="", "", IF($O987&lt;'Intro &amp; Setup'!$C$32, "X", ""))</f>
        <v/>
      </c>
      <c r="AA987" s="21" t="str">
        <f t="shared" si="143"/>
        <v/>
      </c>
    </row>
    <row r="988" spans="1:27" x14ac:dyDescent="0.25">
      <c r="A988" s="13"/>
      <c r="B988" s="51"/>
      <c r="C988" s="52"/>
      <c r="D988" s="53"/>
      <c r="E988" s="54"/>
      <c r="F988" s="13"/>
      <c r="G988" s="16" t="str">
        <f t="shared" si="136"/>
        <v/>
      </c>
      <c r="H988" s="17" t="str">
        <f t="shared" si="137"/>
        <v/>
      </c>
      <c r="I988" s="13"/>
      <c r="J988" s="21" t="str">
        <f t="shared" ca="1" si="138"/>
        <v/>
      </c>
      <c r="K988" s="13"/>
      <c r="L988" s="28" t="str">
        <f t="shared" si="139"/>
        <v/>
      </c>
      <c r="M988" s="13"/>
      <c r="O988" s="28" t="str">
        <f t="shared" si="140"/>
        <v/>
      </c>
      <c r="P988" s="17" t="str">
        <f t="array" aca="1" ref="P988" ca="1">IFERROR(INDEX('Intro &amp; Setup'!$W$19:$W$32,MATCH(1,('Intro &amp; Setup'!$M$19:$M$32&gt;=$O988)*('Intro &amp; Setup'!$C$19:$C$32&lt;=$O988),0)), "")</f>
        <v/>
      </c>
      <c r="R988" s="21" t="str">
        <f>IF($T988="", "", IF($T988&gt;'Intro &amp; Setup'!$C$19, "X", ""))</f>
        <v/>
      </c>
      <c r="T988" s="28" t="str">
        <f t="shared" si="144"/>
        <v/>
      </c>
      <c r="U988" s="31" t="str">
        <f t="shared" si="141"/>
        <v/>
      </c>
      <c r="W988" s="21" t="str">
        <f t="shared" si="142"/>
        <v/>
      </c>
      <c r="Y988" s="21" t="str">
        <f>IF($O988="", "", IF($O988&lt;'Intro &amp; Setup'!$C$32, "X", ""))</f>
        <v/>
      </c>
      <c r="AA988" s="21" t="str">
        <f t="shared" si="143"/>
        <v/>
      </c>
    </row>
    <row r="989" spans="1:27" x14ac:dyDescent="0.25">
      <c r="A989" s="13"/>
      <c r="B989" s="51"/>
      <c r="C989" s="52"/>
      <c r="D989" s="53"/>
      <c r="E989" s="54"/>
      <c r="F989" s="13"/>
      <c r="G989" s="16" t="str">
        <f t="shared" si="136"/>
        <v/>
      </c>
      <c r="H989" s="17" t="str">
        <f t="shared" si="137"/>
        <v/>
      </c>
      <c r="I989" s="13"/>
      <c r="J989" s="21" t="str">
        <f t="shared" ca="1" si="138"/>
        <v/>
      </c>
      <c r="K989" s="13"/>
      <c r="L989" s="28" t="str">
        <f t="shared" si="139"/>
        <v/>
      </c>
      <c r="M989" s="13"/>
      <c r="O989" s="28" t="str">
        <f t="shared" si="140"/>
        <v/>
      </c>
      <c r="P989" s="17" t="str">
        <f t="array" aca="1" ref="P989" ca="1">IFERROR(INDEX('Intro &amp; Setup'!$W$19:$W$32,MATCH(1,('Intro &amp; Setup'!$M$19:$M$32&gt;=$O989)*('Intro &amp; Setup'!$C$19:$C$32&lt;=$O989),0)), "")</f>
        <v/>
      </c>
      <c r="R989" s="21" t="str">
        <f>IF($T989="", "", IF($T989&gt;'Intro &amp; Setup'!$C$19, "X", ""))</f>
        <v/>
      </c>
      <c r="T989" s="28" t="str">
        <f t="shared" si="144"/>
        <v/>
      </c>
      <c r="U989" s="31" t="str">
        <f t="shared" si="141"/>
        <v/>
      </c>
      <c r="W989" s="21" t="str">
        <f t="shared" si="142"/>
        <v/>
      </c>
      <c r="Y989" s="21" t="str">
        <f>IF($O989="", "", IF($O989&lt;'Intro &amp; Setup'!$C$32, "X", ""))</f>
        <v/>
      </c>
      <c r="AA989" s="21" t="str">
        <f t="shared" si="143"/>
        <v/>
      </c>
    </row>
    <row r="990" spans="1:27" x14ac:dyDescent="0.25">
      <c r="A990" s="13"/>
      <c r="B990" s="51"/>
      <c r="C990" s="52"/>
      <c r="D990" s="53"/>
      <c r="E990" s="54"/>
      <c r="F990" s="13"/>
      <c r="G990" s="16" t="str">
        <f t="shared" si="136"/>
        <v/>
      </c>
      <c r="H990" s="17" t="str">
        <f t="shared" si="137"/>
        <v/>
      </c>
      <c r="I990" s="13"/>
      <c r="J990" s="21" t="str">
        <f t="shared" ca="1" si="138"/>
        <v/>
      </c>
      <c r="K990" s="13"/>
      <c r="L990" s="28" t="str">
        <f t="shared" si="139"/>
        <v/>
      </c>
      <c r="M990" s="13"/>
      <c r="O990" s="28" t="str">
        <f t="shared" si="140"/>
        <v/>
      </c>
      <c r="P990" s="17" t="str">
        <f t="array" aca="1" ref="P990" ca="1">IFERROR(INDEX('Intro &amp; Setup'!$W$19:$W$32,MATCH(1,('Intro &amp; Setup'!$M$19:$M$32&gt;=$O990)*('Intro &amp; Setup'!$C$19:$C$32&lt;=$O990),0)), "")</f>
        <v/>
      </c>
      <c r="R990" s="21" t="str">
        <f>IF($T990="", "", IF($T990&gt;'Intro &amp; Setup'!$C$19, "X", ""))</f>
        <v/>
      </c>
      <c r="T990" s="28" t="str">
        <f t="shared" si="144"/>
        <v/>
      </c>
      <c r="U990" s="31" t="str">
        <f t="shared" si="141"/>
        <v/>
      </c>
      <c r="W990" s="21" t="str">
        <f t="shared" si="142"/>
        <v/>
      </c>
      <c r="Y990" s="21" t="str">
        <f>IF($O990="", "", IF($O990&lt;'Intro &amp; Setup'!$C$32, "X", ""))</f>
        <v/>
      </c>
      <c r="AA990" s="21" t="str">
        <f t="shared" si="143"/>
        <v/>
      </c>
    </row>
    <row r="991" spans="1:27" x14ac:dyDescent="0.25">
      <c r="A991" s="13"/>
      <c r="B991" s="51"/>
      <c r="C991" s="52"/>
      <c r="D991" s="53"/>
      <c r="E991" s="54"/>
      <c r="F991" s="13"/>
      <c r="G991" s="16" t="str">
        <f t="shared" si="136"/>
        <v/>
      </c>
      <c r="H991" s="17" t="str">
        <f t="shared" si="137"/>
        <v/>
      </c>
      <c r="I991" s="13"/>
      <c r="J991" s="21" t="str">
        <f t="shared" ca="1" si="138"/>
        <v/>
      </c>
      <c r="K991" s="13"/>
      <c r="L991" s="28" t="str">
        <f t="shared" si="139"/>
        <v/>
      </c>
      <c r="M991" s="13"/>
      <c r="O991" s="28" t="str">
        <f t="shared" si="140"/>
        <v/>
      </c>
      <c r="P991" s="17" t="str">
        <f t="array" aca="1" ref="P991" ca="1">IFERROR(INDEX('Intro &amp; Setup'!$W$19:$W$32,MATCH(1,('Intro &amp; Setup'!$M$19:$M$32&gt;=$O991)*('Intro &amp; Setup'!$C$19:$C$32&lt;=$O991),0)), "")</f>
        <v/>
      </c>
      <c r="R991" s="21" t="str">
        <f>IF($T991="", "", IF($T991&gt;'Intro &amp; Setup'!$C$19, "X", ""))</f>
        <v/>
      </c>
      <c r="T991" s="28" t="str">
        <f t="shared" si="144"/>
        <v/>
      </c>
      <c r="U991" s="31" t="str">
        <f t="shared" si="141"/>
        <v/>
      </c>
      <c r="W991" s="21" t="str">
        <f t="shared" si="142"/>
        <v/>
      </c>
      <c r="Y991" s="21" t="str">
        <f>IF($O991="", "", IF($O991&lt;'Intro &amp; Setup'!$C$32, "X", ""))</f>
        <v/>
      </c>
      <c r="AA991" s="21" t="str">
        <f t="shared" si="143"/>
        <v/>
      </c>
    </row>
    <row r="992" spans="1:27" x14ac:dyDescent="0.25">
      <c r="A992" s="13"/>
      <c r="B992" s="51"/>
      <c r="C992" s="52"/>
      <c r="D992" s="53"/>
      <c r="E992" s="54"/>
      <c r="F992" s="13"/>
      <c r="G992" s="16" t="str">
        <f t="shared" si="136"/>
        <v/>
      </c>
      <c r="H992" s="17" t="str">
        <f t="shared" si="137"/>
        <v/>
      </c>
      <c r="I992" s="13"/>
      <c r="J992" s="21" t="str">
        <f t="shared" ca="1" si="138"/>
        <v/>
      </c>
      <c r="K992" s="13"/>
      <c r="L992" s="28" t="str">
        <f t="shared" si="139"/>
        <v/>
      </c>
      <c r="M992" s="13"/>
      <c r="O992" s="28" t="str">
        <f t="shared" si="140"/>
        <v/>
      </c>
      <c r="P992" s="17" t="str">
        <f t="array" aca="1" ref="P992" ca="1">IFERROR(INDEX('Intro &amp; Setup'!$W$19:$W$32,MATCH(1,('Intro &amp; Setup'!$M$19:$M$32&gt;=$O992)*('Intro &amp; Setup'!$C$19:$C$32&lt;=$O992),0)), "")</f>
        <v/>
      </c>
      <c r="R992" s="21" t="str">
        <f>IF($T992="", "", IF($T992&gt;'Intro &amp; Setup'!$C$19, "X", ""))</f>
        <v/>
      </c>
      <c r="T992" s="28" t="str">
        <f t="shared" si="144"/>
        <v/>
      </c>
      <c r="U992" s="31" t="str">
        <f t="shared" si="141"/>
        <v/>
      </c>
      <c r="W992" s="21" t="str">
        <f t="shared" si="142"/>
        <v/>
      </c>
      <c r="Y992" s="21" t="str">
        <f>IF($O992="", "", IF($O992&lt;'Intro &amp; Setup'!$C$32, "X", ""))</f>
        <v/>
      </c>
      <c r="AA992" s="21" t="str">
        <f t="shared" si="143"/>
        <v/>
      </c>
    </row>
    <row r="993" spans="1:27" x14ac:dyDescent="0.25">
      <c r="A993" s="13"/>
      <c r="B993" s="51"/>
      <c r="C993" s="52"/>
      <c r="D993" s="53"/>
      <c r="E993" s="54"/>
      <c r="F993" s="13"/>
      <c r="G993" s="16" t="str">
        <f t="shared" si="136"/>
        <v/>
      </c>
      <c r="H993" s="17" t="str">
        <f t="shared" si="137"/>
        <v/>
      </c>
      <c r="I993" s="13"/>
      <c r="J993" s="21" t="str">
        <f t="shared" ca="1" si="138"/>
        <v/>
      </c>
      <c r="K993" s="13"/>
      <c r="L993" s="28" t="str">
        <f t="shared" si="139"/>
        <v/>
      </c>
      <c r="M993" s="13"/>
      <c r="O993" s="28" t="str">
        <f t="shared" si="140"/>
        <v/>
      </c>
      <c r="P993" s="17" t="str">
        <f t="array" aca="1" ref="P993" ca="1">IFERROR(INDEX('Intro &amp; Setup'!$W$19:$W$32,MATCH(1,('Intro &amp; Setup'!$M$19:$M$32&gt;=$O993)*('Intro &amp; Setup'!$C$19:$C$32&lt;=$O993),0)), "")</f>
        <v/>
      </c>
      <c r="R993" s="21" t="str">
        <f>IF($T993="", "", IF($T993&gt;'Intro &amp; Setup'!$C$19, "X", ""))</f>
        <v/>
      </c>
      <c r="T993" s="28" t="str">
        <f t="shared" si="144"/>
        <v/>
      </c>
      <c r="U993" s="31" t="str">
        <f t="shared" si="141"/>
        <v/>
      </c>
      <c r="W993" s="21" t="str">
        <f t="shared" si="142"/>
        <v/>
      </c>
      <c r="Y993" s="21" t="str">
        <f>IF($O993="", "", IF($O993&lt;'Intro &amp; Setup'!$C$32, "X", ""))</f>
        <v/>
      </c>
      <c r="AA993" s="21" t="str">
        <f t="shared" si="143"/>
        <v/>
      </c>
    </row>
    <row r="994" spans="1:27" x14ac:dyDescent="0.25">
      <c r="A994" s="13"/>
      <c r="B994" s="51"/>
      <c r="C994" s="52"/>
      <c r="D994" s="53"/>
      <c r="E994" s="54"/>
      <c r="F994" s="13"/>
      <c r="G994" s="16" t="str">
        <f t="shared" si="136"/>
        <v/>
      </c>
      <c r="H994" s="17" t="str">
        <f t="shared" si="137"/>
        <v/>
      </c>
      <c r="I994" s="13"/>
      <c r="J994" s="21" t="str">
        <f t="shared" ca="1" si="138"/>
        <v/>
      </c>
      <c r="K994" s="13"/>
      <c r="L994" s="28" t="str">
        <f t="shared" si="139"/>
        <v/>
      </c>
      <c r="M994" s="13"/>
      <c r="O994" s="28" t="str">
        <f t="shared" si="140"/>
        <v/>
      </c>
      <c r="P994" s="17" t="str">
        <f t="array" aca="1" ref="P994" ca="1">IFERROR(INDEX('Intro &amp; Setup'!$W$19:$W$32,MATCH(1,('Intro &amp; Setup'!$M$19:$M$32&gt;=$O994)*('Intro &amp; Setup'!$C$19:$C$32&lt;=$O994),0)), "")</f>
        <v/>
      </c>
      <c r="R994" s="21" t="str">
        <f>IF($T994="", "", IF($T994&gt;'Intro &amp; Setup'!$C$19, "X", ""))</f>
        <v/>
      </c>
      <c r="T994" s="28" t="str">
        <f t="shared" si="144"/>
        <v/>
      </c>
      <c r="U994" s="31" t="str">
        <f t="shared" si="141"/>
        <v/>
      </c>
      <c r="W994" s="21" t="str">
        <f t="shared" si="142"/>
        <v/>
      </c>
      <c r="Y994" s="21" t="str">
        <f>IF($O994="", "", IF($O994&lt;'Intro &amp; Setup'!$C$32, "X", ""))</f>
        <v/>
      </c>
      <c r="AA994" s="21" t="str">
        <f t="shared" si="143"/>
        <v/>
      </c>
    </row>
    <row r="995" spans="1:27" x14ac:dyDescent="0.25">
      <c r="A995" s="13"/>
      <c r="B995" s="51"/>
      <c r="C995" s="52"/>
      <c r="D995" s="53"/>
      <c r="E995" s="54"/>
      <c r="F995" s="13"/>
      <c r="G995" s="16" t="str">
        <f t="shared" si="136"/>
        <v/>
      </c>
      <c r="H995" s="17" t="str">
        <f t="shared" si="137"/>
        <v/>
      </c>
      <c r="I995" s="13"/>
      <c r="J995" s="21" t="str">
        <f t="shared" ca="1" si="138"/>
        <v/>
      </c>
      <c r="K995" s="13"/>
      <c r="L995" s="28" t="str">
        <f t="shared" si="139"/>
        <v/>
      </c>
      <c r="M995" s="13"/>
      <c r="O995" s="28" t="str">
        <f t="shared" si="140"/>
        <v/>
      </c>
      <c r="P995" s="17" t="str">
        <f t="array" aca="1" ref="P995" ca="1">IFERROR(INDEX('Intro &amp; Setup'!$W$19:$W$32,MATCH(1,('Intro &amp; Setup'!$M$19:$M$32&gt;=$O995)*('Intro &amp; Setup'!$C$19:$C$32&lt;=$O995),0)), "")</f>
        <v/>
      </c>
      <c r="R995" s="21" t="str">
        <f>IF($T995="", "", IF($T995&gt;'Intro &amp; Setup'!$C$19, "X", ""))</f>
        <v/>
      </c>
      <c r="T995" s="28" t="str">
        <f t="shared" si="144"/>
        <v/>
      </c>
      <c r="U995" s="31" t="str">
        <f t="shared" si="141"/>
        <v/>
      </c>
      <c r="W995" s="21" t="str">
        <f t="shared" si="142"/>
        <v/>
      </c>
      <c r="Y995" s="21" t="str">
        <f>IF($O995="", "", IF($O995&lt;'Intro &amp; Setup'!$C$32, "X", ""))</f>
        <v/>
      </c>
      <c r="AA995" s="21" t="str">
        <f t="shared" si="143"/>
        <v/>
      </c>
    </row>
    <row r="996" spans="1:27" x14ac:dyDescent="0.25">
      <c r="A996" s="13"/>
      <c r="B996" s="51"/>
      <c r="C996" s="52"/>
      <c r="D996" s="53"/>
      <c r="E996" s="54"/>
      <c r="F996" s="13"/>
      <c r="G996" s="16" t="str">
        <f t="shared" si="136"/>
        <v/>
      </c>
      <c r="H996" s="17" t="str">
        <f t="shared" si="137"/>
        <v/>
      </c>
      <c r="I996" s="13"/>
      <c r="J996" s="21" t="str">
        <f t="shared" ca="1" si="138"/>
        <v/>
      </c>
      <c r="K996" s="13"/>
      <c r="L996" s="28" t="str">
        <f t="shared" si="139"/>
        <v/>
      </c>
      <c r="M996" s="13"/>
      <c r="O996" s="28" t="str">
        <f t="shared" si="140"/>
        <v/>
      </c>
      <c r="P996" s="17" t="str">
        <f t="array" aca="1" ref="P996" ca="1">IFERROR(INDEX('Intro &amp; Setup'!$W$19:$W$32,MATCH(1,('Intro &amp; Setup'!$M$19:$M$32&gt;=$O996)*('Intro &amp; Setup'!$C$19:$C$32&lt;=$O996),0)), "")</f>
        <v/>
      </c>
      <c r="R996" s="21" t="str">
        <f>IF($T996="", "", IF($T996&gt;'Intro &amp; Setup'!$C$19, "X", ""))</f>
        <v/>
      </c>
      <c r="T996" s="28" t="str">
        <f t="shared" si="144"/>
        <v/>
      </c>
      <c r="U996" s="31" t="str">
        <f t="shared" si="141"/>
        <v/>
      </c>
      <c r="W996" s="21" t="str">
        <f t="shared" si="142"/>
        <v/>
      </c>
      <c r="Y996" s="21" t="str">
        <f>IF($O996="", "", IF($O996&lt;'Intro &amp; Setup'!$C$32, "X", ""))</f>
        <v/>
      </c>
      <c r="AA996" s="21" t="str">
        <f t="shared" si="143"/>
        <v/>
      </c>
    </row>
    <row r="997" spans="1:27" x14ac:dyDescent="0.25">
      <c r="A997" s="13"/>
      <c r="B997" s="51"/>
      <c r="C997" s="52"/>
      <c r="D997" s="53"/>
      <c r="E997" s="54"/>
      <c r="F997" s="13"/>
      <c r="G997" s="16" t="str">
        <f t="shared" si="136"/>
        <v/>
      </c>
      <c r="H997" s="17" t="str">
        <f t="shared" si="137"/>
        <v/>
      </c>
      <c r="I997" s="13"/>
      <c r="J997" s="21" t="str">
        <f t="shared" ca="1" si="138"/>
        <v/>
      </c>
      <c r="K997" s="13"/>
      <c r="L997" s="28" t="str">
        <f t="shared" si="139"/>
        <v/>
      </c>
      <c r="M997" s="13"/>
      <c r="O997" s="28" t="str">
        <f t="shared" si="140"/>
        <v/>
      </c>
      <c r="P997" s="17" t="str">
        <f t="array" aca="1" ref="P997" ca="1">IFERROR(INDEX('Intro &amp; Setup'!$W$19:$W$32,MATCH(1,('Intro &amp; Setup'!$M$19:$M$32&gt;=$O997)*('Intro &amp; Setup'!$C$19:$C$32&lt;=$O997),0)), "")</f>
        <v/>
      </c>
      <c r="R997" s="21" t="str">
        <f>IF($T997="", "", IF($T997&gt;'Intro &amp; Setup'!$C$19, "X", ""))</f>
        <v/>
      </c>
      <c r="T997" s="28" t="str">
        <f t="shared" si="144"/>
        <v/>
      </c>
      <c r="U997" s="31" t="str">
        <f t="shared" si="141"/>
        <v/>
      </c>
      <c r="W997" s="21" t="str">
        <f t="shared" si="142"/>
        <v/>
      </c>
      <c r="Y997" s="21" t="str">
        <f>IF($O997="", "", IF($O997&lt;'Intro &amp; Setup'!$C$32, "X", ""))</f>
        <v/>
      </c>
      <c r="AA997" s="21" t="str">
        <f t="shared" si="143"/>
        <v/>
      </c>
    </row>
    <row r="998" spans="1:27" x14ac:dyDescent="0.25">
      <c r="A998" s="13"/>
      <c r="B998" s="51"/>
      <c r="C998" s="52"/>
      <c r="D998" s="53"/>
      <c r="E998" s="54"/>
      <c r="F998" s="13"/>
      <c r="G998" s="16" t="str">
        <f t="shared" si="136"/>
        <v/>
      </c>
      <c r="H998" s="17" t="str">
        <f t="shared" si="137"/>
        <v/>
      </c>
      <c r="I998" s="13"/>
      <c r="J998" s="21" t="str">
        <f t="shared" ca="1" si="138"/>
        <v/>
      </c>
      <c r="K998" s="13"/>
      <c r="L998" s="28" t="str">
        <f t="shared" si="139"/>
        <v/>
      </c>
      <c r="M998" s="13"/>
      <c r="O998" s="28" t="str">
        <f t="shared" si="140"/>
        <v/>
      </c>
      <c r="P998" s="17" t="str">
        <f t="array" aca="1" ref="P998" ca="1">IFERROR(INDEX('Intro &amp; Setup'!$W$19:$W$32,MATCH(1,('Intro &amp; Setup'!$M$19:$M$32&gt;=$O998)*('Intro &amp; Setup'!$C$19:$C$32&lt;=$O998),0)), "")</f>
        <v/>
      </c>
      <c r="R998" s="21" t="str">
        <f>IF($T998="", "", IF($T998&gt;'Intro &amp; Setup'!$C$19, "X", ""))</f>
        <v/>
      </c>
      <c r="T998" s="28" t="str">
        <f t="shared" si="144"/>
        <v/>
      </c>
      <c r="U998" s="31" t="str">
        <f t="shared" si="141"/>
        <v/>
      </c>
      <c r="W998" s="21" t="str">
        <f t="shared" si="142"/>
        <v/>
      </c>
      <c r="Y998" s="21" t="str">
        <f>IF($O998="", "", IF($O998&lt;'Intro &amp; Setup'!$C$32, "X", ""))</f>
        <v/>
      </c>
      <c r="AA998" s="21" t="str">
        <f t="shared" si="143"/>
        <v/>
      </c>
    </row>
    <row r="999" spans="1:27" x14ac:dyDescent="0.25">
      <c r="A999" s="13"/>
      <c r="B999" s="51"/>
      <c r="C999" s="52"/>
      <c r="D999" s="53"/>
      <c r="E999" s="54"/>
      <c r="F999" s="13"/>
      <c r="G999" s="16" t="str">
        <f t="shared" si="136"/>
        <v/>
      </c>
      <c r="H999" s="17" t="str">
        <f t="shared" si="137"/>
        <v/>
      </c>
      <c r="I999" s="13"/>
      <c r="J999" s="21" t="str">
        <f t="shared" ca="1" si="138"/>
        <v/>
      </c>
      <c r="K999" s="13"/>
      <c r="L999" s="28" t="str">
        <f t="shared" si="139"/>
        <v/>
      </c>
      <c r="M999" s="13"/>
      <c r="O999" s="28" t="str">
        <f t="shared" si="140"/>
        <v/>
      </c>
      <c r="P999" s="17" t="str">
        <f t="array" aca="1" ref="P999" ca="1">IFERROR(INDEX('Intro &amp; Setup'!$W$19:$W$32,MATCH(1,('Intro &amp; Setup'!$M$19:$M$32&gt;=$O999)*('Intro &amp; Setup'!$C$19:$C$32&lt;=$O999),0)), "")</f>
        <v/>
      </c>
      <c r="R999" s="21" t="str">
        <f>IF($T999="", "", IF($T999&gt;'Intro &amp; Setup'!$C$19, "X", ""))</f>
        <v/>
      </c>
      <c r="T999" s="28" t="str">
        <f t="shared" si="144"/>
        <v/>
      </c>
      <c r="U999" s="31" t="str">
        <f t="shared" si="141"/>
        <v/>
      </c>
      <c r="W999" s="21" t="str">
        <f t="shared" si="142"/>
        <v/>
      </c>
      <c r="Y999" s="21" t="str">
        <f>IF($O999="", "", IF($O999&lt;'Intro &amp; Setup'!$C$32, "X", ""))</f>
        <v/>
      </c>
      <c r="AA999" s="21" t="str">
        <f t="shared" si="143"/>
        <v/>
      </c>
    </row>
    <row r="1000" spans="1:27" x14ac:dyDescent="0.25">
      <c r="A1000" s="13"/>
      <c r="B1000" s="51"/>
      <c r="C1000" s="52"/>
      <c r="D1000" s="53"/>
      <c r="E1000" s="54"/>
      <c r="F1000" s="13"/>
      <c r="G1000" s="16" t="str">
        <f t="shared" si="136"/>
        <v/>
      </c>
      <c r="H1000" s="17" t="str">
        <f t="shared" si="137"/>
        <v/>
      </c>
      <c r="I1000" s="13"/>
      <c r="J1000" s="21" t="str">
        <f t="shared" ca="1" si="138"/>
        <v/>
      </c>
      <c r="K1000" s="13"/>
      <c r="L1000" s="28" t="str">
        <f t="shared" si="139"/>
        <v/>
      </c>
      <c r="M1000" s="13"/>
      <c r="O1000" s="28" t="str">
        <f t="shared" si="140"/>
        <v/>
      </c>
      <c r="P1000" s="17" t="str">
        <f t="array" aca="1" ref="P1000" ca="1">IFERROR(INDEX('Intro &amp; Setup'!$W$19:$W$32,MATCH(1,('Intro &amp; Setup'!$M$19:$M$32&gt;=$O1000)*('Intro &amp; Setup'!$C$19:$C$32&lt;=$O1000),0)), "")</f>
        <v/>
      </c>
      <c r="R1000" s="21" t="str">
        <f>IF($T1000="", "", IF($T1000&gt;'Intro &amp; Setup'!$C$19, "X", ""))</f>
        <v/>
      </c>
      <c r="T1000" s="28" t="str">
        <f t="shared" si="144"/>
        <v/>
      </c>
      <c r="U1000" s="31" t="str">
        <f t="shared" si="141"/>
        <v/>
      </c>
      <c r="W1000" s="21" t="str">
        <f t="shared" si="142"/>
        <v/>
      </c>
      <c r="Y1000" s="21" t="str">
        <f>IF($O1000="", "", IF($O1000&lt;'Intro &amp; Setup'!$C$32, "X", ""))</f>
        <v/>
      </c>
      <c r="AA1000" s="21" t="str">
        <f t="shared" si="143"/>
        <v/>
      </c>
    </row>
    <row r="1001" spans="1:27" x14ac:dyDescent="0.25">
      <c r="A1001" s="13"/>
      <c r="B1001" s="51"/>
      <c r="C1001" s="52"/>
      <c r="D1001" s="53"/>
      <c r="E1001" s="54"/>
      <c r="F1001" s="13"/>
      <c r="G1001" s="16" t="str">
        <f t="shared" si="136"/>
        <v/>
      </c>
      <c r="H1001" s="17" t="str">
        <f t="shared" si="137"/>
        <v/>
      </c>
      <c r="I1001" s="13"/>
      <c r="J1001" s="21" t="str">
        <f t="shared" ca="1" si="138"/>
        <v/>
      </c>
      <c r="K1001" s="13"/>
      <c r="L1001" s="28" t="str">
        <f t="shared" si="139"/>
        <v/>
      </c>
      <c r="M1001" s="13"/>
      <c r="O1001" s="28" t="str">
        <f t="shared" si="140"/>
        <v/>
      </c>
      <c r="P1001" s="17" t="str">
        <f t="array" aca="1" ref="P1001" ca="1">IFERROR(INDEX('Intro &amp; Setup'!$W$19:$W$32,MATCH(1,('Intro &amp; Setup'!$M$19:$M$32&gt;=$O1001)*('Intro &amp; Setup'!$C$19:$C$32&lt;=$O1001),0)), "")</f>
        <v/>
      </c>
      <c r="R1001" s="21" t="str">
        <f>IF($T1001="", "", IF($T1001&gt;'Intro &amp; Setup'!$C$19, "X", ""))</f>
        <v/>
      </c>
      <c r="T1001" s="28" t="str">
        <f t="shared" si="144"/>
        <v/>
      </c>
      <c r="U1001" s="31" t="str">
        <f t="shared" si="141"/>
        <v/>
      </c>
      <c r="W1001" s="21" t="str">
        <f t="shared" si="142"/>
        <v/>
      </c>
      <c r="Y1001" s="21" t="str">
        <f>IF($O1001="", "", IF($O1001&lt;'Intro &amp; Setup'!$C$32, "X", ""))</f>
        <v/>
      </c>
      <c r="AA1001" s="21" t="str">
        <f t="shared" si="143"/>
        <v/>
      </c>
    </row>
    <row r="1002" spans="1:27" x14ac:dyDescent="0.25">
      <c r="A1002" s="13"/>
      <c r="B1002" s="51"/>
      <c r="C1002" s="52"/>
      <c r="D1002" s="53"/>
      <c r="E1002" s="54"/>
      <c r="F1002" s="13"/>
      <c r="G1002" s="16" t="str">
        <f t="shared" si="136"/>
        <v/>
      </c>
      <c r="H1002" s="17" t="str">
        <f t="shared" si="137"/>
        <v/>
      </c>
      <c r="I1002" s="13"/>
      <c r="J1002" s="21" t="str">
        <f t="shared" ca="1" si="138"/>
        <v/>
      </c>
      <c r="K1002" s="13"/>
      <c r="L1002" s="28" t="str">
        <f t="shared" si="139"/>
        <v/>
      </c>
      <c r="M1002" s="13"/>
      <c r="O1002" s="28" t="str">
        <f t="shared" si="140"/>
        <v/>
      </c>
      <c r="P1002" s="17" t="str">
        <f t="array" aca="1" ref="P1002" ca="1">IFERROR(INDEX('Intro &amp; Setup'!$W$19:$W$32,MATCH(1,('Intro &amp; Setup'!$M$19:$M$32&gt;=$O1002)*('Intro &amp; Setup'!$C$19:$C$32&lt;=$O1002),0)), "")</f>
        <v/>
      </c>
      <c r="R1002" s="21" t="str">
        <f>IF($T1002="", "", IF($T1002&gt;'Intro &amp; Setup'!$C$19, "X", ""))</f>
        <v/>
      </c>
      <c r="T1002" s="28" t="str">
        <f t="shared" si="144"/>
        <v/>
      </c>
      <c r="U1002" s="31" t="str">
        <f t="shared" si="141"/>
        <v/>
      </c>
      <c r="W1002" s="21" t="str">
        <f t="shared" si="142"/>
        <v/>
      </c>
      <c r="Y1002" s="21" t="str">
        <f>IF($O1002="", "", IF($O1002&lt;'Intro &amp; Setup'!$C$32, "X", ""))</f>
        <v/>
      </c>
      <c r="AA1002" s="21" t="str">
        <f t="shared" si="143"/>
        <v/>
      </c>
    </row>
    <row r="1003" spans="1:27" x14ac:dyDescent="0.25">
      <c r="A1003" s="13"/>
      <c r="B1003" s="51"/>
      <c r="C1003" s="52"/>
      <c r="D1003" s="53"/>
      <c r="E1003" s="54"/>
      <c r="F1003" s="13"/>
      <c r="G1003" s="16" t="str">
        <f t="shared" si="136"/>
        <v/>
      </c>
      <c r="H1003" s="17" t="str">
        <f t="shared" si="137"/>
        <v/>
      </c>
      <c r="I1003" s="13"/>
      <c r="J1003" s="21" t="str">
        <f t="shared" ca="1" si="138"/>
        <v/>
      </c>
      <c r="K1003" s="13"/>
      <c r="L1003" s="28" t="str">
        <f t="shared" si="139"/>
        <v/>
      </c>
      <c r="M1003" s="13"/>
      <c r="O1003" s="28" t="str">
        <f t="shared" si="140"/>
        <v/>
      </c>
      <c r="P1003" s="17" t="str">
        <f t="array" aca="1" ref="P1003" ca="1">IFERROR(INDEX('Intro &amp; Setup'!$W$19:$W$32,MATCH(1,('Intro &amp; Setup'!$M$19:$M$32&gt;=$O1003)*('Intro &amp; Setup'!$C$19:$C$32&lt;=$O1003),0)), "")</f>
        <v/>
      </c>
      <c r="R1003" s="21" t="str">
        <f>IF($T1003="", "", IF($T1003&gt;'Intro &amp; Setup'!$C$19, "X", ""))</f>
        <v/>
      </c>
      <c r="T1003" s="28" t="str">
        <f t="shared" si="144"/>
        <v/>
      </c>
      <c r="U1003" s="31" t="str">
        <f t="shared" si="141"/>
        <v/>
      </c>
      <c r="W1003" s="21" t="str">
        <f t="shared" si="142"/>
        <v/>
      </c>
      <c r="Y1003" s="21" t="str">
        <f>IF($O1003="", "", IF($O1003&lt;'Intro &amp; Setup'!$C$32, "X", ""))</f>
        <v/>
      </c>
      <c r="AA1003" s="21" t="str">
        <f t="shared" si="143"/>
        <v/>
      </c>
    </row>
    <row r="1004" spans="1:27" x14ac:dyDescent="0.25">
      <c r="A1004" s="13"/>
      <c r="B1004" s="51"/>
      <c r="C1004" s="52"/>
      <c r="D1004" s="53"/>
      <c r="E1004" s="54"/>
      <c r="F1004" s="13"/>
      <c r="G1004" s="16" t="str">
        <f t="shared" si="136"/>
        <v/>
      </c>
      <c r="H1004" s="17" t="str">
        <f t="shared" si="137"/>
        <v/>
      </c>
      <c r="I1004" s="13"/>
      <c r="J1004" s="21" t="str">
        <f t="shared" ca="1" si="138"/>
        <v/>
      </c>
      <c r="K1004" s="13"/>
      <c r="L1004" s="28" t="str">
        <f t="shared" si="139"/>
        <v/>
      </c>
      <c r="M1004" s="13"/>
      <c r="O1004" s="28" t="str">
        <f t="shared" si="140"/>
        <v/>
      </c>
      <c r="P1004" s="17" t="str">
        <f t="array" aca="1" ref="P1004" ca="1">IFERROR(INDEX('Intro &amp; Setup'!$W$19:$W$32,MATCH(1,('Intro &amp; Setup'!$M$19:$M$32&gt;=$O1004)*('Intro &amp; Setup'!$C$19:$C$32&lt;=$O1004),0)), "")</f>
        <v/>
      </c>
      <c r="R1004" s="21" t="str">
        <f>IF($T1004="", "", IF($T1004&gt;'Intro &amp; Setup'!$C$19, "X", ""))</f>
        <v/>
      </c>
      <c r="T1004" s="28" t="str">
        <f t="shared" si="144"/>
        <v/>
      </c>
      <c r="U1004" s="31" t="str">
        <f t="shared" si="141"/>
        <v/>
      </c>
      <c r="W1004" s="21" t="str">
        <f t="shared" si="142"/>
        <v/>
      </c>
      <c r="Y1004" s="21" t="str">
        <f>IF($O1004="", "", IF($O1004&lt;'Intro &amp; Setup'!$C$32, "X", ""))</f>
        <v/>
      </c>
      <c r="AA1004" s="21" t="str">
        <f t="shared" si="143"/>
        <v/>
      </c>
    </row>
    <row r="1005" spans="1:27" x14ac:dyDescent="0.25">
      <c r="A1005" s="13"/>
      <c r="B1005" s="51"/>
      <c r="C1005" s="52"/>
      <c r="D1005" s="53"/>
      <c r="E1005" s="54"/>
      <c r="F1005" s="13"/>
      <c r="G1005" s="16" t="str">
        <f t="shared" si="136"/>
        <v/>
      </c>
      <c r="H1005" s="17" t="str">
        <f t="shared" si="137"/>
        <v/>
      </c>
      <c r="I1005" s="13"/>
      <c r="J1005" s="21" t="str">
        <f t="shared" ca="1" si="138"/>
        <v/>
      </c>
      <c r="K1005" s="13"/>
      <c r="L1005" s="28" t="str">
        <f t="shared" si="139"/>
        <v/>
      </c>
      <c r="M1005" s="13"/>
      <c r="O1005" s="28" t="str">
        <f t="shared" si="140"/>
        <v/>
      </c>
      <c r="P1005" s="17" t="str">
        <f t="array" aca="1" ref="P1005" ca="1">IFERROR(INDEX('Intro &amp; Setup'!$W$19:$W$32,MATCH(1,('Intro &amp; Setup'!$M$19:$M$32&gt;=$O1005)*('Intro &amp; Setup'!$C$19:$C$32&lt;=$O1005),0)), "")</f>
        <v/>
      </c>
      <c r="R1005" s="21" t="str">
        <f>IF($T1005="", "", IF($T1005&gt;'Intro &amp; Setup'!$C$19, "X", ""))</f>
        <v/>
      </c>
      <c r="T1005" s="28" t="str">
        <f t="shared" si="144"/>
        <v/>
      </c>
      <c r="U1005" s="31" t="str">
        <f t="shared" si="141"/>
        <v/>
      </c>
      <c r="W1005" s="21" t="str">
        <f t="shared" si="142"/>
        <v/>
      </c>
      <c r="Y1005" s="21" t="str">
        <f>IF($O1005="", "", IF($O1005&lt;'Intro &amp; Setup'!$C$32, "X", ""))</f>
        <v/>
      </c>
      <c r="AA1005" s="21" t="str">
        <f t="shared" si="143"/>
        <v/>
      </c>
    </row>
    <row r="1006" spans="1:27" x14ac:dyDescent="0.25">
      <c r="A1006" s="13"/>
      <c r="B1006" s="51"/>
      <c r="C1006" s="52"/>
      <c r="D1006" s="53"/>
      <c r="E1006" s="54"/>
      <c r="F1006" s="13"/>
      <c r="G1006" s="16" t="str">
        <f t="shared" si="136"/>
        <v/>
      </c>
      <c r="H1006" s="17" t="str">
        <f t="shared" si="137"/>
        <v/>
      </c>
      <c r="I1006" s="13"/>
      <c r="J1006" s="21" t="str">
        <f t="shared" ca="1" si="138"/>
        <v/>
      </c>
      <c r="K1006" s="13"/>
      <c r="L1006" s="28" t="str">
        <f t="shared" si="139"/>
        <v/>
      </c>
      <c r="M1006" s="13"/>
      <c r="O1006" s="28" t="str">
        <f t="shared" si="140"/>
        <v/>
      </c>
      <c r="P1006" s="17" t="str">
        <f t="array" aca="1" ref="P1006" ca="1">IFERROR(INDEX('Intro &amp; Setup'!$W$19:$W$32,MATCH(1,('Intro &amp; Setup'!$M$19:$M$32&gt;=$O1006)*('Intro &amp; Setup'!$C$19:$C$32&lt;=$O1006),0)), "")</f>
        <v/>
      </c>
      <c r="R1006" s="21" t="str">
        <f>IF($T1006="", "", IF($T1006&gt;'Intro &amp; Setup'!$C$19, "X", ""))</f>
        <v/>
      </c>
      <c r="T1006" s="28" t="str">
        <f t="shared" si="144"/>
        <v/>
      </c>
      <c r="U1006" s="31" t="str">
        <f t="shared" si="141"/>
        <v/>
      </c>
      <c r="W1006" s="21" t="str">
        <f t="shared" si="142"/>
        <v/>
      </c>
      <c r="Y1006" s="21" t="str">
        <f>IF($O1006="", "", IF($O1006&lt;'Intro &amp; Setup'!$C$32, "X", ""))</f>
        <v/>
      </c>
      <c r="AA1006" s="21" t="str">
        <f t="shared" si="143"/>
        <v/>
      </c>
    </row>
    <row r="1007" spans="1:27" x14ac:dyDescent="0.25">
      <c r="A1007" s="13"/>
      <c r="B1007" s="51"/>
      <c r="C1007" s="52"/>
      <c r="D1007" s="53"/>
      <c r="E1007" s="54"/>
      <c r="F1007" s="13"/>
      <c r="G1007" s="16" t="str">
        <f t="shared" si="136"/>
        <v/>
      </c>
      <c r="H1007" s="17" t="str">
        <f t="shared" si="137"/>
        <v/>
      </c>
      <c r="I1007" s="13"/>
      <c r="J1007" s="21" t="str">
        <f t="shared" ca="1" si="138"/>
        <v/>
      </c>
      <c r="K1007" s="13"/>
      <c r="L1007" s="28" t="str">
        <f t="shared" si="139"/>
        <v/>
      </c>
      <c r="M1007" s="13"/>
      <c r="O1007" s="28" t="str">
        <f t="shared" si="140"/>
        <v/>
      </c>
      <c r="P1007" s="17" t="str">
        <f t="array" aca="1" ref="P1007" ca="1">IFERROR(INDEX('Intro &amp; Setup'!$W$19:$W$32,MATCH(1,('Intro &amp; Setup'!$M$19:$M$32&gt;=$O1007)*('Intro &amp; Setup'!$C$19:$C$32&lt;=$O1007),0)), "")</f>
        <v/>
      </c>
      <c r="R1007" s="21" t="str">
        <f>IF($T1007="", "", IF($T1007&gt;'Intro &amp; Setup'!$C$19, "X", ""))</f>
        <v/>
      </c>
      <c r="T1007" s="28" t="str">
        <f t="shared" si="144"/>
        <v/>
      </c>
      <c r="U1007" s="31" t="str">
        <f t="shared" si="141"/>
        <v/>
      </c>
      <c r="W1007" s="21" t="str">
        <f t="shared" si="142"/>
        <v/>
      </c>
      <c r="Y1007" s="21" t="str">
        <f>IF($O1007="", "", IF($O1007&lt;'Intro &amp; Setup'!$C$32, "X", ""))</f>
        <v/>
      </c>
      <c r="AA1007" s="21" t="str">
        <f t="shared" si="143"/>
        <v/>
      </c>
    </row>
    <row r="1008" spans="1:27" x14ac:dyDescent="0.25">
      <c r="A1008" s="13"/>
      <c r="B1008" s="51"/>
      <c r="C1008" s="52"/>
      <c r="D1008" s="53"/>
      <c r="E1008" s="54"/>
      <c r="F1008" s="13"/>
      <c r="G1008" s="16" t="str">
        <f t="shared" si="136"/>
        <v/>
      </c>
      <c r="H1008" s="17" t="str">
        <f t="shared" si="137"/>
        <v/>
      </c>
      <c r="I1008" s="13"/>
      <c r="J1008" s="21" t="str">
        <f t="shared" ca="1" si="138"/>
        <v/>
      </c>
      <c r="K1008" s="13"/>
      <c r="L1008" s="28" t="str">
        <f t="shared" si="139"/>
        <v/>
      </c>
      <c r="M1008" s="13"/>
      <c r="O1008" s="28" t="str">
        <f t="shared" si="140"/>
        <v/>
      </c>
      <c r="P1008" s="17" t="str">
        <f t="array" aca="1" ref="P1008" ca="1">IFERROR(INDEX('Intro &amp; Setup'!$W$19:$W$32,MATCH(1,('Intro &amp; Setup'!$M$19:$M$32&gt;=$O1008)*('Intro &amp; Setup'!$C$19:$C$32&lt;=$O1008),0)), "")</f>
        <v/>
      </c>
      <c r="R1008" s="21" t="str">
        <f>IF($T1008="", "", IF($T1008&gt;'Intro &amp; Setup'!$C$19, "X", ""))</f>
        <v/>
      </c>
      <c r="T1008" s="28" t="str">
        <f t="shared" si="144"/>
        <v/>
      </c>
      <c r="U1008" s="31" t="str">
        <f t="shared" si="141"/>
        <v/>
      </c>
      <c r="W1008" s="21" t="str">
        <f t="shared" si="142"/>
        <v/>
      </c>
      <c r="Y1008" s="21" t="str">
        <f>IF($O1008="", "", IF($O1008&lt;'Intro &amp; Setup'!$C$32, "X", ""))</f>
        <v/>
      </c>
      <c r="AA1008" s="21" t="str">
        <f t="shared" si="143"/>
        <v/>
      </c>
    </row>
    <row r="1009" spans="1:27" x14ac:dyDescent="0.25">
      <c r="A1009" s="13"/>
      <c r="B1009" s="51"/>
      <c r="C1009" s="52"/>
      <c r="D1009" s="53"/>
      <c r="E1009" s="54"/>
      <c r="F1009" s="13"/>
      <c r="G1009" s="16" t="str">
        <f t="shared" si="136"/>
        <v/>
      </c>
      <c r="H1009" s="17" t="str">
        <f t="shared" si="137"/>
        <v/>
      </c>
      <c r="I1009" s="13"/>
      <c r="J1009" s="21" t="str">
        <f t="shared" ca="1" si="138"/>
        <v/>
      </c>
      <c r="K1009" s="13"/>
      <c r="L1009" s="28" t="str">
        <f t="shared" si="139"/>
        <v/>
      </c>
      <c r="M1009" s="13"/>
      <c r="O1009" s="28" t="str">
        <f t="shared" si="140"/>
        <v/>
      </c>
      <c r="P1009" s="17" t="str">
        <f t="array" aca="1" ref="P1009" ca="1">IFERROR(INDEX('Intro &amp; Setup'!$W$19:$W$32,MATCH(1,('Intro &amp; Setup'!$M$19:$M$32&gt;=$O1009)*('Intro &amp; Setup'!$C$19:$C$32&lt;=$O1009),0)), "")</f>
        <v/>
      </c>
      <c r="R1009" s="21" t="str">
        <f>IF($T1009="", "", IF($T1009&gt;'Intro &amp; Setup'!$C$19, "X", ""))</f>
        <v/>
      </c>
      <c r="T1009" s="28" t="str">
        <f t="shared" si="144"/>
        <v/>
      </c>
      <c r="U1009" s="31" t="str">
        <f t="shared" si="141"/>
        <v/>
      </c>
      <c r="W1009" s="21" t="str">
        <f t="shared" si="142"/>
        <v/>
      </c>
      <c r="Y1009" s="21" t="str">
        <f>IF($O1009="", "", IF($O1009&lt;'Intro &amp; Setup'!$C$32, "X", ""))</f>
        <v/>
      </c>
      <c r="AA1009" s="21" t="str">
        <f t="shared" si="143"/>
        <v/>
      </c>
    </row>
    <row r="1010" spans="1:27" x14ac:dyDescent="0.25">
      <c r="A1010" s="13"/>
      <c r="B1010" s="55"/>
      <c r="C1010" s="56"/>
      <c r="D1010" s="57"/>
      <c r="E1010" s="58"/>
      <c r="F1010" s="13"/>
      <c r="G1010" s="18" t="str">
        <f t="shared" si="136"/>
        <v/>
      </c>
      <c r="H1010" s="19" t="str">
        <f t="shared" si="137"/>
        <v/>
      </c>
      <c r="I1010" s="13"/>
      <c r="J1010" s="22" t="str">
        <f t="shared" ca="1" si="138"/>
        <v/>
      </c>
      <c r="K1010" s="13"/>
      <c r="L1010" s="29" t="str">
        <f t="shared" si="139"/>
        <v/>
      </c>
      <c r="M1010" s="13"/>
      <c r="O1010" s="29" t="str">
        <f t="shared" si="140"/>
        <v/>
      </c>
      <c r="P1010" s="19" t="str">
        <f t="array" aca="1" ref="P1010" ca="1">IFERROR(INDEX('Intro &amp; Setup'!$W$19:$W$32,MATCH(1,('Intro &amp; Setup'!$M$19:$M$32&gt;=$O1010)*('Intro &amp; Setup'!$C$19:$C$32&lt;=$O1010),0)), "")</f>
        <v/>
      </c>
      <c r="R1010" s="22" t="str">
        <f>IF($T1010="", "", IF($T1010&gt;'Intro &amp; Setup'!$C$19, "X", ""))</f>
        <v/>
      </c>
      <c r="T1010" s="29" t="str">
        <f t="shared" si="144"/>
        <v/>
      </c>
      <c r="U1010" s="32" t="str">
        <f t="shared" si="141"/>
        <v/>
      </c>
      <c r="W1010" s="22" t="str">
        <f t="shared" si="142"/>
        <v/>
      </c>
      <c r="Y1010" s="22" t="str">
        <f>IF($O1010="", "", IF($O1010&lt;'Intro &amp; Setup'!$C$32, "X", ""))</f>
        <v/>
      </c>
      <c r="AA1010" s="22" t="str">
        <f t="shared" si="143"/>
        <v/>
      </c>
    </row>
    <row r="1011" spans="1:27" x14ac:dyDescent="0.25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</row>
  </sheetData>
  <sheetProtection algorithmName="SHA-512" hashValue="nRUubkzbLx/f0l8k5D4pM1M2NCS58ArKZKmaLYWORd8POex3yZlW4+9ENCLNIC3WXWPDa/Bnoiyy1Bq9VT7LFA==" saltValue="odAXK4bfkURZssnfSTYr7A==" spinCount="100000" sheet="1" objects="1" scenarios="1" sort="0" autoFilter="0"/>
  <autoFilter ref="B10:E15" xr:uid="{BA9621EC-8BC6-487E-96A9-C1ADFB8BAE0C}"/>
  <mergeCells count="4">
    <mergeCell ref="G8:H8"/>
    <mergeCell ref="B2:C3"/>
    <mergeCell ref="G2:L6"/>
    <mergeCell ref="B4:C4"/>
  </mergeCells>
  <conditionalFormatting sqref="B8">
    <cfRule type="expression" dxfId="1" priority="2">
      <formula>NOT($B$8="")</formula>
    </cfRule>
  </conditionalFormatting>
  <conditionalFormatting sqref="B11:B1010">
    <cfRule type="expression" dxfId="0" priority="1">
      <formula>$W11="X"</formula>
    </cfRule>
  </conditionalFormatting>
  <pageMargins left="0.7" right="0.7" top="0.75" bottom="0.75" header="0.3" footer="0.3"/>
  <pageSetup paperSize="9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68D4E-1BFE-4C76-88E8-7BF92400CC6B}">
  <sheetPr>
    <tabColor rgb="FF002060"/>
  </sheetPr>
  <dimension ref="A1:BA33"/>
  <sheetViews>
    <sheetView zoomScaleNormal="100" workbookViewId="0"/>
  </sheetViews>
  <sheetFormatPr defaultColWidth="0" defaultRowHeight="15" zeroHeight="1" x14ac:dyDescent="0.25"/>
  <cols>
    <col min="1" max="46" width="2.85546875" style="1" customWidth="1"/>
    <col min="47" max="48" width="2.85546875" style="1" hidden="1" customWidth="1"/>
    <col min="49" max="53" width="17.140625" style="1" hidden="1" customWidth="1"/>
    <col min="54" max="16384" width="2.85546875" style="1" hidden="1"/>
  </cols>
  <sheetData>
    <row r="1" spans="1:53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</row>
    <row r="2" spans="1:53" x14ac:dyDescent="0.25">
      <c r="A2" s="13"/>
      <c r="B2" s="96" t="s">
        <v>73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8"/>
      <c r="AT2" s="13"/>
    </row>
    <row r="3" spans="1:53" x14ac:dyDescent="0.25">
      <c r="A3" s="13"/>
      <c r="B3" s="99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1"/>
      <c r="AT3" s="13"/>
    </row>
    <row r="4" spans="1:53" x14ac:dyDescent="0.25">
      <c r="A4" s="13"/>
      <c r="B4" s="164" t="str">
        <f>CONCATENATE('Intro &amp; Setup'!$H$35, IF('Intro &amp; Setup'!$H$37="", "", " - "), IF('Intro &amp; Setup'!$H$37="", "", 'Intro &amp; Setup'!$H$37))</f>
        <v>Your Business - Your List Name</v>
      </c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3"/>
    </row>
    <row r="5" spans="1:53" x14ac:dyDescent="0.2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</row>
    <row r="6" spans="1:53" x14ac:dyDescent="0.25">
      <c r="A6" s="13"/>
      <c r="B6" s="102" t="s">
        <v>74</v>
      </c>
      <c r="C6" s="103"/>
      <c r="D6" s="103"/>
      <c r="E6" s="103"/>
      <c r="F6" s="103"/>
      <c r="G6" s="103"/>
      <c r="H6" s="103"/>
      <c r="I6" s="104"/>
      <c r="J6" s="13"/>
      <c r="K6" s="102" t="s">
        <v>75</v>
      </c>
      <c r="L6" s="103"/>
      <c r="M6" s="103"/>
      <c r="N6" s="103"/>
      <c r="O6" s="103"/>
      <c r="P6" s="103"/>
      <c r="Q6" s="103"/>
      <c r="R6" s="104"/>
      <c r="S6" s="13"/>
      <c r="T6" s="102" t="s">
        <v>76</v>
      </c>
      <c r="U6" s="103"/>
      <c r="V6" s="103"/>
      <c r="W6" s="103"/>
      <c r="X6" s="103"/>
      <c r="Y6" s="103"/>
      <c r="Z6" s="103"/>
      <c r="AA6" s="104"/>
      <c r="AB6" s="13"/>
      <c r="AC6" s="102" t="s">
        <v>77</v>
      </c>
      <c r="AD6" s="103"/>
      <c r="AE6" s="103"/>
      <c r="AF6" s="103"/>
      <c r="AG6" s="103"/>
      <c r="AH6" s="103"/>
      <c r="AI6" s="103"/>
      <c r="AJ6" s="104"/>
      <c r="AK6" s="13"/>
      <c r="AL6" s="102" t="s">
        <v>94</v>
      </c>
      <c r="AM6" s="103"/>
      <c r="AN6" s="103"/>
      <c r="AO6" s="103"/>
      <c r="AP6" s="103"/>
      <c r="AQ6" s="103"/>
      <c r="AR6" s="103"/>
      <c r="AS6" s="104"/>
      <c r="AT6" s="13"/>
    </row>
    <row r="7" spans="1:53" x14ac:dyDescent="0.25">
      <c r="A7" s="13"/>
      <c r="B7" s="165">
        <f>1000-COUNTIF('List of Names'!$B$11:$B$1010, "")</f>
        <v>5</v>
      </c>
      <c r="C7" s="166"/>
      <c r="D7" s="166"/>
      <c r="E7" s="166"/>
      <c r="F7" s="166"/>
      <c r="G7" s="166"/>
      <c r="H7" s="166"/>
      <c r="I7" s="167"/>
      <c r="J7" s="13"/>
      <c r="K7" s="165">
        <f ca="1">1000-COUNTIF('List of Names'!$J$11:$J$1010, "")</f>
        <v>3</v>
      </c>
      <c r="L7" s="166"/>
      <c r="M7" s="166"/>
      <c r="N7" s="166"/>
      <c r="O7" s="166"/>
      <c r="P7" s="166"/>
      <c r="Q7" s="166"/>
      <c r="R7" s="167"/>
      <c r="S7" s="13"/>
      <c r="T7" s="165">
        <f ca="1">1000-COUNTIF('List of Names'!$L$11:$L$1010, "")</f>
        <v>2</v>
      </c>
      <c r="U7" s="166"/>
      <c r="V7" s="166"/>
      <c r="W7" s="166"/>
      <c r="X7" s="166"/>
      <c r="Y7" s="166"/>
      <c r="Z7" s="166"/>
      <c r="AA7" s="167"/>
      <c r="AB7" s="13"/>
      <c r="AC7" s="165">
        <f>1000-COUNTIF('List of Names'!$D$11:$D$1010, "")</f>
        <v>0</v>
      </c>
      <c r="AD7" s="166"/>
      <c r="AE7" s="166"/>
      <c r="AF7" s="166"/>
      <c r="AG7" s="166"/>
      <c r="AH7" s="166"/>
      <c r="AI7" s="166"/>
      <c r="AJ7" s="167"/>
      <c r="AK7" s="13"/>
      <c r="AL7" s="190">
        <f ca="1">IFERROR('List of Names'!$AA$2, "")</f>
        <v>6</v>
      </c>
      <c r="AM7" s="191"/>
      <c r="AN7" s="191"/>
      <c r="AO7" s="191"/>
      <c r="AP7" s="191">
        <f ca="1">IFERROR('List of Names'!$AA$4, "")</f>
        <v>0</v>
      </c>
      <c r="AQ7" s="191"/>
      <c r="AR7" s="191"/>
      <c r="AS7" s="194"/>
      <c r="AT7" s="13"/>
    </row>
    <row r="8" spans="1:53" x14ac:dyDescent="0.25">
      <c r="A8" s="13"/>
      <c r="B8" s="168"/>
      <c r="C8" s="169"/>
      <c r="D8" s="169"/>
      <c r="E8" s="169"/>
      <c r="F8" s="169"/>
      <c r="G8" s="169"/>
      <c r="H8" s="169"/>
      <c r="I8" s="170"/>
      <c r="J8" s="13"/>
      <c r="K8" s="168"/>
      <c r="L8" s="169"/>
      <c r="M8" s="169"/>
      <c r="N8" s="169"/>
      <c r="O8" s="169"/>
      <c r="P8" s="169"/>
      <c r="Q8" s="169"/>
      <c r="R8" s="170"/>
      <c r="S8" s="13"/>
      <c r="T8" s="168"/>
      <c r="U8" s="169"/>
      <c r="V8" s="169"/>
      <c r="W8" s="169"/>
      <c r="X8" s="169"/>
      <c r="Y8" s="169"/>
      <c r="Z8" s="169"/>
      <c r="AA8" s="170"/>
      <c r="AB8" s="13"/>
      <c r="AC8" s="168"/>
      <c r="AD8" s="169"/>
      <c r="AE8" s="169"/>
      <c r="AF8" s="169"/>
      <c r="AG8" s="169"/>
      <c r="AH8" s="169"/>
      <c r="AI8" s="169"/>
      <c r="AJ8" s="170"/>
      <c r="AK8" s="13"/>
      <c r="AL8" s="192"/>
      <c r="AM8" s="193"/>
      <c r="AN8" s="193"/>
      <c r="AO8" s="193"/>
      <c r="AP8" s="193"/>
      <c r="AQ8" s="193"/>
      <c r="AR8" s="193"/>
      <c r="AS8" s="195"/>
      <c r="AT8" s="13"/>
      <c r="AY8" s="2" t="s">
        <v>81</v>
      </c>
      <c r="BA8" s="2" t="s">
        <v>81</v>
      </c>
    </row>
    <row r="9" spans="1:53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96" t="s">
        <v>3</v>
      </c>
      <c r="AM9" s="196"/>
      <c r="AN9" s="196"/>
      <c r="AO9" s="196"/>
      <c r="AP9" s="196" t="s">
        <v>4</v>
      </c>
      <c r="AQ9" s="196"/>
      <c r="AR9" s="196"/>
      <c r="AS9" s="196"/>
      <c r="AT9" s="13"/>
      <c r="AW9" s="27">
        <f ca="1">DATE(YEAR(AW10)+1, 9, 1)</f>
        <v>45536</v>
      </c>
      <c r="AX9" s="20" t="str">
        <f ca="1">CONCATENATE("Start ", TEXT($AW9, "mmm yyyy"))</f>
        <v>Start Sep 2024</v>
      </c>
      <c r="AY9" s="20">
        <f ca="1">COUNTIF('List of Names'!$L$11:$L$1010, $AW9)</f>
        <v>0</v>
      </c>
      <c r="AZ9" s="20" t="s">
        <v>82</v>
      </c>
      <c r="BA9" s="20">
        <f ca="1">SUM($AY$9:$AY$13)</f>
        <v>2</v>
      </c>
    </row>
    <row r="10" spans="1:53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59" t="s">
        <v>91</v>
      </c>
      <c r="M10" s="59"/>
      <c r="N10" s="59"/>
      <c r="O10" s="59"/>
      <c r="P10" s="59"/>
      <c r="Q10" s="59"/>
      <c r="R10" s="59"/>
      <c r="S10" s="59"/>
      <c r="T10" s="13"/>
      <c r="U10" s="13"/>
      <c r="V10" s="13"/>
      <c r="W10" s="13"/>
      <c r="X10" s="13"/>
      <c r="Y10" s="59" t="s">
        <v>91</v>
      </c>
      <c r="Z10" s="59"/>
      <c r="AA10" s="59"/>
      <c r="AB10" s="59"/>
      <c r="AC10" s="59"/>
      <c r="AD10" s="59"/>
      <c r="AE10" s="59"/>
      <c r="AF10" s="59"/>
      <c r="AG10" s="13"/>
      <c r="AH10" s="13"/>
      <c r="AI10" s="13"/>
      <c r="AJ10" s="13"/>
      <c r="AK10" s="13"/>
      <c r="AL10" s="59" t="s">
        <v>91</v>
      </c>
      <c r="AM10" s="59"/>
      <c r="AN10" s="59"/>
      <c r="AO10" s="59"/>
      <c r="AP10" s="59"/>
      <c r="AQ10" s="59"/>
      <c r="AR10" s="59"/>
      <c r="AS10" s="59"/>
      <c r="AT10" s="13"/>
      <c r="AW10" s="28">
        <f ca="1">DATE(YEAR(AW11)+1, 9, 1)</f>
        <v>45170</v>
      </c>
      <c r="AX10" s="21" t="str">
        <f t="shared" ref="AX10:AX13" ca="1" si="0">CONCATENATE("Start ", TEXT($AW10, "mmm yyyy"))</f>
        <v>Start Sep 2023</v>
      </c>
      <c r="AY10" s="21">
        <f ca="1">COUNTIF('List of Names'!$L$11:$L$1010, $AW10)</f>
        <v>0</v>
      </c>
      <c r="AZ10" s="21"/>
      <c r="BA10" s="21"/>
    </row>
    <row r="11" spans="1:53" x14ac:dyDescent="0.25">
      <c r="A11" s="13"/>
      <c r="B11" s="59" t="s">
        <v>90</v>
      </c>
      <c r="C11" s="59"/>
      <c r="D11" s="59"/>
      <c r="E11" s="59"/>
      <c r="F11" s="59"/>
      <c r="G11" s="59"/>
      <c r="H11" s="59"/>
      <c r="I11" s="59"/>
      <c r="J11" s="13"/>
      <c r="K11" s="13"/>
      <c r="L11" s="198" t="s">
        <v>88</v>
      </c>
      <c r="M11" s="199"/>
      <c r="N11" s="199"/>
      <c r="O11" s="199"/>
      <c r="P11" s="199"/>
      <c r="Q11" s="199"/>
      <c r="R11" s="199"/>
      <c r="S11" s="200"/>
      <c r="T11" s="13"/>
      <c r="U11" s="13"/>
      <c r="V11" s="13"/>
      <c r="W11" s="13"/>
      <c r="X11" s="13"/>
      <c r="Y11" s="201" t="s">
        <v>83</v>
      </c>
      <c r="Z11" s="202"/>
      <c r="AA11" s="202"/>
      <c r="AB11" s="202"/>
      <c r="AC11" s="202"/>
      <c r="AD11" s="202"/>
      <c r="AE11" s="202"/>
      <c r="AF11" s="203"/>
      <c r="AG11" s="13"/>
      <c r="AH11" s="13"/>
      <c r="AI11" s="13"/>
      <c r="AJ11" s="13"/>
      <c r="AK11" s="13"/>
      <c r="AL11" s="204" t="s">
        <v>89</v>
      </c>
      <c r="AM11" s="205"/>
      <c r="AN11" s="205"/>
      <c r="AO11" s="205"/>
      <c r="AP11" s="205"/>
      <c r="AQ11" s="205"/>
      <c r="AR11" s="205"/>
      <c r="AS11" s="206"/>
      <c r="AT11" s="13"/>
      <c r="AW11" s="28">
        <f ca="1">DATE(YEAR(AW12)+1, 9, 1)</f>
        <v>44805</v>
      </c>
      <c r="AX11" s="21" t="str">
        <f t="shared" ca="1" si="0"/>
        <v>Start Sep 2022</v>
      </c>
      <c r="AY11" s="21">
        <f ca="1">COUNTIF('List of Names'!$L$11:$L$1010, $AW11)</f>
        <v>0</v>
      </c>
      <c r="AZ11" s="21"/>
      <c r="BA11" s="21"/>
    </row>
    <row r="12" spans="1:53" x14ac:dyDescent="0.25">
      <c r="A12" s="13"/>
      <c r="B12" s="102" t="s">
        <v>6</v>
      </c>
      <c r="C12" s="103"/>
      <c r="D12" s="103"/>
      <c r="E12" s="103"/>
      <c r="F12" s="103"/>
      <c r="G12" s="103"/>
      <c r="H12" s="103"/>
      <c r="I12" s="104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W12" s="28">
        <f ca="1">DATE(YEAR(AW13)+1, 9, 1)</f>
        <v>44440</v>
      </c>
      <c r="AX12" s="21" t="str">
        <f t="shared" ca="1" si="0"/>
        <v>Start Sep 2021</v>
      </c>
      <c r="AY12" s="21">
        <f ca="1">COUNTIF('List of Names'!$L$11:$L$1010, $AW12)</f>
        <v>1</v>
      </c>
      <c r="AZ12" s="21"/>
      <c r="BA12" s="21"/>
    </row>
    <row r="13" spans="1:53" x14ac:dyDescent="0.25">
      <c r="A13" s="13"/>
      <c r="B13" s="177" t="str">
        <f ca="1">$AX9</f>
        <v>Start Sep 2024</v>
      </c>
      <c r="C13" s="177"/>
      <c r="D13" s="177"/>
      <c r="E13" s="177"/>
      <c r="F13" s="177"/>
      <c r="G13" s="177"/>
      <c r="H13" s="177"/>
      <c r="I13" s="177"/>
      <c r="J13" s="17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46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W13" s="29">
        <f ca="1">'Intro &amp; Setup'!$AX$13</f>
        <v>44075</v>
      </c>
      <c r="AX13" s="22" t="str">
        <f t="shared" ca="1" si="0"/>
        <v>Start Sep 2020</v>
      </c>
      <c r="AY13" s="22">
        <f ca="1">COUNTIF('List of Names'!$L$11:$L$1010, $AW13)</f>
        <v>1</v>
      </c>
      <c r="AZ13" s="21"/>
      <c r="BA13" s="22"/>
    </row>
    <row r="14" spans="1:53" x14ac:dyDescent="0.25">
      <c r="A14" s="13"/>
      <c r="B14" s="180" t="str">
        <f t="shared" ref="B14:B32" ca="1" si="1">$AX10</f>
        <v>Start Sep 2023</v>
      </c>
      <c r="C14" s="180"/>
      <c r="D14" s="180"/>
      <c r="E14" s="180"/>
      <c r="F14" s="180"/>
      <c r="G14" s="180"/>
      <c r="H14" s="180"/>
      <c r="I14" s="180"/>
      <c r="J14" s="174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W14" s="20" t="str">
        <f>IF('Intro &amp; Setup'!$W19="", "", 'Intro &amp; Setup'!$W19)</f>
        <v>Year R</v>
      </c>
      <c r="AX14" s="20" t="str">
        <f>$AW14</f>
        <v>Year R</v>
      </c>
      <c r="AY14" s="20">
        <f ca="1">COUNTIF('List of Names'!$J$11:$J$1010, $AW14)</f>
        <v>0</v>
      </c>
      <c r="AZ14" s="20" t="s">
        <v>83</v>
      </c>
      <c r="BA14" s="20">
        <f ca="1">SUM($AY$14:$AY$27)</f>
        <v>3</v>
      </c>
    </row>
    <row r="15" spans="1:53" x14ac:dyDescent="0.25">
      <c r="A15" s="13"/>
      <c r="B15" s="212" t="str">
        <f t="shared" ca="1" si="1"/>
        <v>Start Sep 2022</v>
      </c>
      <c r="C15" s="212"/>
      <c r="D15" s="212"/>
      <c r="E15" s="212"/>
      <c r="F15" s="212"/>
      <c r="G15" s="212"/>
      <c r="H15" s="212"/>
      <c r="I15" s="212"/>
      <c r="J15" s="174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W15" s="21" t="str">
        <f>IF('Intro &amp; Setup'!$W20="", "", 'Intro &amp; Setup'!$W20)</f>
        <v>Year 1</v>
      </c>
      <c r="AX15" s="21" t="str">
        <f t="shared" ref="AX15:AX27" si="2">$AW15</f>
        <v>Year 1</v>
      </c>
      <c r="AY15" s="21">
        <f ca="1">COUNTIF('List of Names'!$J$11:$J$1010, $AW15)</f>
        <v>1</v>
      </c>
      <c r="AZ15" s="21"/>
      <c r="BA15" s="21"/>
    </row>
    <row r="16" spans="1:53" x14ac:dyDescent="0.25">
      <c r="A16" s="13"/>
      <c r="B16" s="171" t="str">
        <f t="shared" ca="1" si="1"/>
        <v>Start Sep 2021</v>
      </c>
      <c r="C16" s="171"/>
      <c r="D16" s="171"/>
      <c r="E16" s="171"/>
      <c r="F16" s="171"/>
      <c r="G16" s="171"/>
      <c r="H16" s="171"/>
      <c r="I16" s="171"/>
      <c r="J16" s="174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W16" s="21" t="str">
        <f>IF('Intro &amp; Setup'!$W21="", "", 'Intro &amp; Setup'!$W21)</f>
        <v>Year 2</v>
      </c>
      <c r="AX16" s="21" t="str">
        <f t="shared" si="2"/>
        <v>Year 2</v>
      </c>
      <c r="AY16" s="21">
        <f ca="1">COUNTIF('List of Names'!$J$11:$J$1010, $AW16)</f>
        <v>0</v>
      </c>
      <c r="AZ16" s="21"/>
      <c r="BA16" s="21"/>
    </row>
    <row r="17" spans="1:53" x14ac:dyDescent="0.25">
      <c r="A17" s="13"/>
      <c r="B17" s="172" t="str">
        <f t="shared" ca="1" si="1"/>
        <v>Start Sep 2020</v>
      </c>
      <c r="C17" s="172"/>
      <c r="D17" s="172"/>
      <c r="E17" s="172"/>
      <c r="F17" s="172"/>
      <c r="G17" s="172"/>
      <c r="H17" s="172"/>
      <c r="I17" s="172"/>
      <c r="J17" s="175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W17" s="21" t="str">
        <f>IF('Intro &amp; Setup'!$W22="", "", 'Intro &amp; Setup'!$W22)</f>
        <v>Year 3</v>
      </c>
      <c r="AX17" s="21" t="str">
        <f t="shared" si="2"/>
        <v>Year 3</v>
      </c>
      <c r="AY17" s="21">
        <f ca="1">COUNTIF('List of Names'!$J$11:$J$1010, $AW17)</f>
        <v>1</v>
      </c>
      <c r="AZ17" s="21"/>
      <c r="BA17" s="21"/>
    </row>
    <row r="18" spans="1:53" x14ac:dyDescent="0.25">
      <c r="A18" s="13"/>
      <c r="B18" s="187" t="str">
        <f t="shared" si="1"/>
        <v>Year R</v>
      </c>
      <c r="C18" s="187"/>
      <c r="D18" s="187"/>
      <c r="E18" s="187"/>
      <c r="F18" s="187"/>
      <c r="G18" s="187"/>
      <c r="H18" s="187"/>
      <c r="I18" s="187"/>
      <c r="J18" s="184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W18" s="21" t="str">
        <f>IF('Intro &amp; Setup'!$W23="", "", 'Intro &amp; Setup'!$W23)</f>
        <v>Year 4</v>
      </c>
      <c r="AX18" s="21" t="str">
        <f t="shared" si="2"/>
        <v>Year 4</v>
      </c>
      <c r="AY18" s="21">
        <f ca="1">COUNTIF('List of Names'!$J$11:$J$1010, $AW18)</f>
        <v>0</v>
      </c>
      <c r="AZ18" s="21"/>
      <c r="BA18" s="21"/>
    </row>
    <row r="19" spans="1:53" x14ac:dyDescent="0.25">
      <c r="A19" s="13"/>
      <c r="B19" s="188" t="str">
        <f t="shared" si="1"/>
        <v>Year 1</v>
      </c>
      <c r="C19" s="188"/>
      <c r="D19" s="188"/>
      <c r="E19" s="188"/>
      <c r="F19" s="188"/>
      <c r="G19" s="188"/>
      <c r="H19" s="188"/>
      <c r="I19" s="188"/>
      <c r="J19" s="185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W19" s="21" t="str">
        <f>IF('Intro &amp; Setup'!$W24="", "", 'Intro &amp; Setup'!$W24)</f>
        <v>Year 5</v>
      </c>
      <c r="AX19" s="21" t="str">
        <f t="shared" si="2"/>
        <v>Year 5</v>
      </c>
      <c r="AY19" s="21">
        <f ca="1">COUNTIF('List of Names'!$J$11:$J$1010, $AW19)</f>
        <v>1</v>
      </c>
      <c r="AZ19" s="21"/>
      <c r="BA19" s="21"/>
    </row>
    <row r="20" spans="1:53" x14ac:dyDescent="0.25">
      <c r="A20" s="13"/>
      <c r="B20" s="189" t="str">
        <f t="shared" si="1"/>
        <v>Year 2</v>
      </c>
      <c r="C20" s="189"/>
      <c r="D20" s="189"/>
      <c r="E20" s="189"/>
      <c r="F20" s="189"/>
      <c r="G20" s="189"/>
      <c r="H20" s="189"/>
      <c r="I20" s="189"/>
      <c r="J20" s="185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W20" s="21" t="str">
        <f>IF('Intro &amp; Setup'!$W25="", "", 'Intro &amp; Setup'!$W25)</f>
        <v>Year 6</v>
      </c>
      <c r="AX20" s="21" t="str">
        <f t="shared" si="2"/>
        <v>Year 6</v>
      </c>
      <c r="AY20" s="21">
        <f ca="1">COUNTIF('List of Names'!$J$11:$J$1010, $AW20)</f>
        <v>0</v>
      </c>
      <c r="AZ20" s="21"/>
      <c r="BA20" s="21"/>
    </row>
    <row r="21" spans="1:53" x14ac:dyDescent="0.25">
      <c r="A21" s="13"/>
      <c r="B21" s="181" t="str">
        <f t="shared" si="1"/>
        <v>Year 3</v>
      </c>
      <c r="C21" s="181"/>
      <c r="D21" s="181"/>
      <c r="E21" s="181"/>
      <c r="F21" s="181"/>
      <c r="G21" s="181"/>
      <c r="H21" s="181"/>
      <c r="I21" s="181"/>
      <c r="J21" s="185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W21" s="21" t="str">
        <f>IF('Intro &amp; Setup'!$W26="", "", 'Intro &amp; Setup'!$W26)</f>
        <v>Year 7</v>
      </c>
      <c r="AX21" s="21" t="str">
        <f t="shared" si="2"/>
        <v>Year 7</v>
      </c>
      <c r="AY21" s="21">
        <f ca="1">COUNTIF('List of Names'!$J$11:$J$1010, $AW21)</f>
        <v>0</v>
      </c>
      <c r="AZ21" s="21"/>
      <c r="BA21" s="21"/>
    </row>
    <row r="22" spans="1:53" x14ac:dyDescent="0.25">
      <c r="A22" s="13"/>
      <c r="B22" s="182" t="str">
        <f t="shared" si="1"/>
        <v>Year 4</v>
      </c>
      <c r="C22" s="182"/>
      <c r="D22" s="182"/>
      <c r="E22" s="182"/>
      <c r="F22" s="182"/>
      <c r="G22" s="182"/>
      <c r="H22" s="182"/>
      <c r="I22" s="182"/>
      <c r="J22" s="185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W22" s="21" t="str">
        <f>IF('Intro &amp; Setup'!$W27="", "", 'Intro &amp; Setup'!$W27)</f>
        <v>Year 8</v>
      </c>
      <c r="AX22" s="21" t="str">
        <f t="shared" si="2"/>
        <v>Year 8</v>
      </c>
      <c r="AY22" s="21">
        <f ca="1">COUNTIF('List of Names'!$J$11:$J$1010, $AW22)</f>
        <v>0</v>
      </c>
      <c r="AZ22" s="21"/>
      <c r="BA22" s="21"/>
    </row>
    <row r="23" spans="1:53" x14ac:dyDescent="0.25">
      <c r="A23" s="13"/>
      <c r="B23" s="183" t="str">
        <f t="shared" si="1"/>
        <v>Year 5</v>
      </c>
      <c r="C23" s="183"/>
      <c r="D23" s="183"/>
      <c r="E23" s="183"/>
      <c r="F23" s="183"/>
      <c r="G23" s="183"/>
      <c r="H23" s="183"/>
      <c r="I23" s="183"/>
      <c r="J23" s="185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W23" s="21" t="str">
        <f>IF('Intro &amp; Setup'!$W28="", "", 'Intro &amp; Setup'!$W28)</f>
        <v>Year 9</v>
      </c>
      <c r="AX23" s="21" t="str">
        <f t="shared" si="2"/>
        <v>Year 9</v>
      </c>
      <c r="AY23" s="21">
        <f ca="1">COUNTIF('List of Names'!$J$11:$J$1010, $AW23)</f>
        <v>0</v>
      </c>
      <c r="AZ23" s="21"/>
      <c r="BA23" s="21"/>
    </row>
    <row r="24" spans="1:53" x14ac:dyDescent="0.25">
      <c r="A24" s="13"/>
      <c r="B24" s="178" t="str">
        <f t="shared" si="1"/>
        <v>Year 6</v>
      </c>
      <c r="C24" s="178"/>
      <c r="D24" s="178"/>
      <c r="E24" s="178"/>
      <c r="F24" s="178"/>
      <c r="G24" s="178"/>
      <c r="H24" s="178"/>
      <c r="I24" s="178"/>
      <c r="J24" s="185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W24" s="21" t="str">
        <f>IF('Intro &amp; Setup'!$W29="", "", 'Intro &amp; Setup'!$W29)</f>
        <v>Year 10</v>
      </c>
      <c r="AX24" s="21" t="str">
        <f t="shared" si="2"/>
        <v>Year 10</v>
      </c>
      <c r="AY24" s="21">
        <f ca="1">COUNTIF('List of Names'!$J$11:$J$1010, $AW24)</f>
        <v>0</v>
      </c>
      <c r="AZ24" s="21"/>
      <c r="BA24" s="21"/>
    </row>
    <row r="25" spans="1:53" x14ac:dyDescent="0.25">
      <c r="A25" s="13"/>
      <c r="B25" s="179" t="str">
        <f t="shared" si="1"/>
        <v>Year 7</v>
      </c>
      <c r="C25" s="179"/>
      <c r="D25" s="179"/>
      <c r="E25" s="179"/>
      <c r="F25" s="179"/>
      <c r="G25" s="179"/>
      <c r="H25" s="179"/>
      <c r="I25" s="179"/>
      <c r="J25" s="185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W25" s="21" t="str">
        <f>IF('Intro &amp; Setup'!$W30="", "", 'Intro &amp; Setup'!$W30)</f>
        <v>Year 11</v>
      </c>
      <c r="AX25" s="21" t="str">
        <f t="shared" si="2"/>
        <v>Year 11</v>
      </c>
      <c r="AY25" s="21">
        <f ca="1">COUNTIF('List of Names'!$J$11:$J$1010, $AW25)</f>
        <v>0</v>
      </c>
      <c r="AZ25" s="21"/>
      <c r="BA25" s="21"/>
    </row>
    <row r="26" spans="1:53" x14ac:dyDescent="0.25">
      <c r="A26" s="13"/>
      <c r="B26" s="176" t="str">
        <f t="shared" si="1"/>
        <v>Year 8</v>
      </c>
      <c r="C26" s="176"/>
      <c r="D26" s="176"/>
      <c r="E26" s="176"/>
      <c r="F26" s="176"/>
      <c r="G26" s="176"/>
      <c r="H26" s="176"/>
      <c r="I26" s="176"/>
      <c r="J26" s="185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W26" s="21" t="str">
        <f>IF('Intro &amp; Setup'!$W31="", "", 'Intro &amp; Setup'!$W31)</f>
        <v>Year 12</v>
      </c>
      <c r="AX26" s="21" t="str">
        <f t="shared" si="2"/>
        <v>Year 12</v>
      </c>
      <c r="AY26" s="21">
        <f ca="1">COUNTIF('List of Names'!$J$11:$J$1010, $AW26)</f>
        <v>0</v>
      </c>
      <c r="AZ26" s="21"/>
      <c r="BA26" s="21"/>
    </row>
    <row r="27" spans="1:53" x14ac:dyDescent="0.25">
      <c r="A27" s="13"/>
      <c r="B27" s="207" t="str">
        <f t="shared" si="1"/>
        <v>Year 9</v>
      </c>
      <c r="C27" s="207"/>
      <c r="D27" s="207"/>
      <c r="E27" s="207"/>
      <c r="F27" s="207"/>
      <c r="G27" s="207"/>
      <c r="H27" s="207"/>
      <c r="I27" s="207"/>
      <c r="J27" s="185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W27" s="22" t="str">
        <f>IF('Intro &amp; Setup'!$W32="", "", 'Intro &amp; Setup'!$W32)</f>
        <v>Year 13</v>
      </c>
      <c r="AX27" s="22" t="str">
        <f t="shared" si="2"/>
        <v>Year 13</v>
      </c>
      <c r="AY27" s="22">
        <f ca="1">COUNTIF('List of Names'!$J$11:$J$1010, $AW27)</f>
        <v>0</v>
      </c>
      <c r="AZ27" s="22"/>
      <c r="BA27" s="21"/>
    </row>
    <row r="28" spans="1:53" x14ac:dyDescent="0.25">
      <c r="A28" s="13"/>
      <c r="B28" s="208" t="str">
        <f t="shared" si="1"/>
        <v>Year 10</v>
      </c>
      <c r="C28" s="208"/>
      <c r="D28" s="208"/>
      <c r="E28" s="208"/>
      <c r="F28" s="208"/>
      <c r="G28" s="208"/>
      <c r="H28" s="208"/>
      <c r="I28" s="208"/>
      <c r="J28" s="185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W28" s="25" t="s">
        <v>79</v>
      </c>
      <c r="AX28" s="25" t="str">
        <f>$AW28</f>
        <v>Out of School</v>
      </c>
      <c r="AY28" s="25">
        <f ca="1">COUNTIF('List of Names'!$Y$11:$Y$1010, "X")</f>
        <v>0</v>
      </c>
      <c r="AZ28" s="22" t="s">
        <v>79</v>
      </c>
      <c r="BA28" s="25">
        <f ca="1">$AY$28</f>
        <v>0</v>
      </c>
    </row>
    <row r="29" spans="1:53" x14ac:dyDescent="0.25">
      <c r="A29" s="13"/>
      <c r="B29" s="209" t="str">
        <f>$AX25</f>
        <v>Year 11</v>
      </c>
      <c r="C29" s="209"/>
      <c r="D29" s="209"/>
      <c r="E29" s="209"/>
      <c r="F29" s="209"/>
      <c r="G29" s="209"/>
      <c r="H29" s="209"/>
      <c r="I29" s="209"/>
      <c r="J29" s="185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</row>
    <row r="30" spans="1:53" x14ac:dyDescent="0.25">
      <c r="A30" s="13"/>
      <c r="B30" s="210" t="str">
        <f t="shared" si="1"/>
        <v>Year 12</v>
      </c>
      <c r="C30" s="210"/>
      <c r="D30" s="210"/>
      <c r="E30" s="210"/>
      <c r="F30" s="210"/>
      <c r="G30" s="210"/>
      <c r="H30" s="210"/>
      <c r="I30" s="210"/>
      <c r="J30" s="185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</row>
    <row r="31" spans="1:53" x14ac:dyDescent="0.25">
      <c r="A31" s="13"/>
      <c r="B31" s="211" t="str">
        <f t="shared" si="1"/>
        <v>Year 13</v>
      </c>
      <c r="C31" s="211"/>
      <c r="D31" s="211"/>
      <c r="E31" s="211"/>
      <c r="F31" s="211"/>
      <c r="G31" s="211"/>
      <c r="H31" s="211"/>
      <c r="I31" s="211"/>
      <c r="J31" s="186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</row>
    <row r="32" spans="1:53" x14ac:dyDescent="0.25">
      <c r="A32" s="13"/>
      <c r="B32" s="197" t="str">
        <f t="shared" si="1"/>
        <v>Out of School</v>
      </c>
      <c r="C32" s="197"/>
      <c r="D32" s="197"/>
      <c r="E32" s="197"/>
      <c r="F32" s="197"/>
      <c r="G32" s="197"/>
      <c r="H32" s="197"/>
      <c r="I32" s="197"/>
      <c r="J32" s="45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</row>
    <row r="33" spans="1:46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</row>
  </sheetData>
  <sheetProtection algorithmName="SHA-512" hashValue="OunsDBGDQ6bWRx4sDLY+d4FC541rNKgxJ2D64kKJnX4DxEvRUD66574UXWPEtvjDPNCm2JTUpxdE80H7pOwRaQ==" saltValue="yZEMH/0s091dzaLVyTKdig==" spinCount="100000" sheet="1" objects="1" scenarios="1"/>
  <mergeCells count="45">
    <mergeCell ref="AL7:AO8"/>
    <mergeCell ref="AP7:AS8"/>
    <mergeCell ref="AL9:AO9"/>
    <mergeCell ref="AP9:AS9"/>
    <mergeCell ref="B32:I32"/>
    <mergeCell ref="B12:I12"/>
    <mergeCell ref="L11:S11"/>
    <mergeCell ref="Y11:AF11"/>
    <mergeCell ref="AL11:AS11"/>
    <mergeCell ref="B11:I11"/>
    <mergeCell ref="B27:I27"/>
    <mergeCell ref="B28:I28"/>
    <mergeCell ref="B29:I29"/>
    <mergeCell ref="B30:I30"/>
    <mergeCell ref="B31:I31"/>
    <mergeCell ref="B15:I15"/>
    <mergeCell ref="B16:I16"/>
    <mergeCell ref="B17:I17"/>
    <mergeCell ref="AL10:AS10"/>
    <mergeCell ref="J13:J17"/>
    <mergeCell ref="B26:I26"/>
    <mergeCell ref="B13:I13"/>
    <mergeCell ref="B24:I24"/>
    <mergeCell ref="B25:I25"/>
    <mergeCell ref="B14:I14"/>
    <mergeCell ref="B21:I21"/>
    <mergeCell ref="B22:I22"/>
    <mergeCell ref="B23:I23"/>
    <mergeCell ref="J18:J31"/>
    <mergeCell ref="B18:I18"/>
    <mergeCell ref="B19:I19"/>
    <mergeCell ref="B20:I20"/>
    <mergeCell ref="B7:I8"/>
    <mergeCell ref="K7:R8"/>
    <mergeCell ref="T7:AA8"/>
    <mergeCell ref="AC7:AJ8"/>
    <mergeCell ref="L10:S10"/>
    <mergeCell ref="Y10:AF10"/>
    <mergeCell ref="B2:AS3"/>
    <mergeCell ref="B4:AS4"/>
    <mergeCell ref="B6:I6"/>
    <mergeCell ref="K6:R6"/>
    <mergeCell ref="T6:AA6"/>
    <mergeCell ref="AC6:AJ6"/>
    <mergeCell ref="AL6:AS6"/>
  </mergeCells>
  <phoneticPr fontId="8" type="noConversion"/>
  <pageMargins left="0.7" right="0.7" top="0.75" bottom="0.75" header="0.3" footer="0.3"/>
  <pageSetup paperSize="9" orientation="landscape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B23589-7283-4DAA-9821-9B1B9B667383}">
  <ds:schemaRefs>
    <ds:schemaRef ds:uri="http://schemas.microsoft.com/office/2006/metadata/properties"/>
    <ds:schemaRef ds:uri="0224aa69-f8be-496a-942a-f68b2082be9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5c22b865-9d05-42be-b306-86f259ab344c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76D31C2-8722-47E8-8723-D93CF08A75BA}"/>
</file>

<file path=customXml/itemProps3.xml><?xml version="1.0" encoding="utf-8"?>
<ds:datastoreItem xmlns:ds="http://schemas.openxmlformats.org/officeDocument/2006/customXml" ds:itemID="{B6DE0F5A-95A5-453E-A866-77DB679C58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Intro &amp; Setup</vt:lpstr>
      <vt:lpstr>List of Names</vt:lpstr>
      <vt:lpstr>Report</vt:lpstr>
      <vt:lpstr>'Intro &amp; Setup'!Print_Area</vt:lpstr>
      <vt:lpstr>'List of Names'!Print_Area</vt:lpstr>
      <vt:lpstr>Report!Print_Area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Spreadsheet Solutions</dc:creator>
  <cp:lastModifiedBy>Richard Sumner</cp:lastModifiedBy>
  <dcterms:created xsi:type="dcterms:W3CDTF">2020-01-21T12:41:34Z</dcterms:created>
  <dcterms:modified xsi:type="dcterms:W3CDTF">2020-01-22T19:46:36Z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